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13_ncr:1_{820D7C0B-207A-4637-BDED-31E856C6DE5C}" xr6:coauthVersionLast="47" xr6:coauthVersionMax="47" xr10:uidLastSave="{00000000-0000-0000-0000-000000000000}"/>
  <bookViews>
    <workbookView minimized="1" xWindow="360" yWindow="1005" windowWidth="22530" windowHeight="14340" tabRatio="850" xr2:uid="{00000000-000D-0000-FFFF-FFFF00000000}"/>
  </bookViews>
  <sheets>
    <sheet name="Index" sheetId="97" r:id="rId1"/>
    <sheet name="10m Air Pistol 1" sheetId="8" r:id="rId2"/>
    <sheet name="10m Air Pistol 2" sheetId="60" r:id="rId3"/>
    <sheet name="10m Air Pistol Jun" sheetId="61" r:id="rId4"/>
    <sheet name="10m Air Pistol Sen" sheetId="62" r:id="rId5"/>
    <sheet name="10m Air Pistol Team 1" sheetId="10" r:id="rId6"/>
    <sheet name="10m Air Pistol Team 2" sheetId="63" r:id="rId7"/>
    <sheet name="10m Air Pistol (Supp rest)" sheetId="43" r:id="rId8"/>
    <sheet name="10m Air Pistol (Supp rest) Sen" sheetId="64" r:id="rId9"/>
    <sheet name="6Yd Air Pistol" sheetId="12" r:id="rId10"/>
    <sheet name="10m Air Rifle" sheetId="28" r:id="rId11"/>
    <sheet name="10m Air Rifle Jun" sheetId="65" r:id="rId12"/>
    <sheet name="10m Air Rifle Sen" sheetId="66" r:id="rId13"/>
    <sheet name="10m Air Rifle Team" sheetId="29" r:id="rId14"/>
    <sheet name="10m Air Rifle (Supp rest)" sheetId="44" r:id="rId15"/>
    <sheet name="10m Air Rifle (Supp rest) Sen" sheetId="67" r:id="rId16"/>
    <sheet name="20Yd Pistol" sheetId="19" r:id="rId17"/>
    <sheet name="20Yd Pistol Sen" sheetId="68" r:id="rId18"/>
    <sheet name="20Yd Pistol Team" sheetId="20" state="hidden" r:id="rId19"/>
    <sheet name="Bench 100yd" sheetId="55" r:id="rId20"/>
    <sheet name="Bench 100yd Sen" sheetId="71" r:id="rId21"/>
    <sheet name="Bench 100yd Team" sheetId="57" r:id="rId22"/>
    <sheet name="Bench 50m 1" sheetId="15" r:id="rId23"/>
    <sheet name="Bench 50m 2" sheetId="69" r:id="rId24"/>
    <sheet name="Bench 50m Sen" sheetId="70" r:id="rId25"/>
    <sheet name="Bench 50m Team" sheetId="34" state="hidden" r:id="rId26"/>
    <sheet name="Bench SR (Air) 1" sheetId="48" r:id="rId27"/>
    <sheet name="Bench SR (Air) 2" sheetId="72" r:id="rId28"/>
    <sheet name="Bench SR (Air) 3" sheetId="73" r:id="rId29"/>
    <sheet name="Bench SR (Air) Jun" sheetId="74" r:id="rId30"/>
    <sheet name="Bench SR (Air) Sen" sheetId="75" r:id="rId31"/>
    <sheet name="Bench SR (Air) Team" sheetId="49" r:id="rId32"/>
    <sheet name="Bench SR (Rim) 1" sheetId="50" r:id="rId33"/>
    <sheet name="Bench SR (Rim) 2" sheetId="76" r:id="rId34"/>
    <sheet name="Bench SR (Rim) 3" sheetId="77" r:id="rId35"/>
    <sheet name="Bench SR (Rim) 4" sheetId="78" r:id="rId36"/>
    <sheet name="Bench SR (Rim) 5" sheetId="79" r:id="rId37"/>
    <sheet name="Bench SR (Rim) Jun" sheetId="80" r:id="rId38"/>
    <sheet name="Bench SR (Rim) Sen 1" sheetId="81" r:id="rId39"/>
    <sheet name="Bench SR (Rim) Sen 2" sheetId="82" r:id="rId40"/>
    <sheet name="Bench SR (Rim) Team 1" sheetId="51" r:id="rId41"/>
    <sheet name="Bench SR (Rim) Team 2" sheetId="83" r:id="rId42"/>
    <sheet name="Gallery Rifle Any" sheetId="13" r:id="rId43"/>
    <sheet name="Gallery Rifle Any Sen" sheetId="84" r:id="rId44"/>
    <sheet name="Gallery Rifle Iron" sheetId="14" r:id="rId45"/>
    <sheet name="Gallery Rifle Iron Sen" sheetId="85" r:id="rId46"/>
    <sheet name="L-Barrelled Revolver Any" sheetId="58" r:id="rId47"/>
    <sheet name="L-Barrelled Revolver Any Sen" sheetId="86" r:id="rId48"/>
    <sheet name="L-Barrelled Revolver Iron" sheetId="59" r:id="rId49"/>
    <sheet name="Long Barrelled Pistol" sheetId="41" r:id="rId50"/>
    <sheet name="Long Barrelled Pistol Sen" sheetId="88" r:id="rId51"/>
    <sheet name="LR Rifle 100 Any" sheetId="33" r:id="rId52"/>
    <sheet name="LR Rifle 100 Any Sen" sheetId="89" r:id="rId53"/>
    <sheet name="LR Rifle 50 Iron" sheetId="31" r:id="rId54"/>
    <sheet name="LR Rifle 50 Iron Team" sheetId="32" state="hidden" r:id="rId55"/>
    <sheet name="Muzzle-loading Nitro" sheetId="52" r:id="rId56"/>
    <sheet name="Muzzle-loading Pistol" sheetId="36" r:id="rId57"/>
    <sheet name="Muzzle-loading Pistol Sen" sheetId="87" r:id="rId58"/>
    <sheet name="Muzzle-loading Revolver" sheetId="37" r:id="rId59"/>
    <sheet name="Rapid Fire Air Pistol" sheetId="42" r:id="rId60"/>
    <sheet name="Rapid Fire Rifle" sheetId="30" r:id="rId61"/>
    <sheet name="Short Range Rifle 1" sheetId="6" r:id="rId62"/>
    <sheet name="Short Range Rifle 2" sheetId="93" r:id="rId63"/>
    <sheet name="Short Range Rifle Jun" sheetId="94" r:id="rId64"/>
    <sheet name="Short Range Rifle Sen" sheetId="95" r:id="rId65"/>
    <sheet name="Short Range Rifle Team 1" sheetId="35" r:id="rId66"/>
    <sheet name="Short Range Rifle Team 2" sheetId="96" r:id="rId67"/>
    <sheet name="Sport Rifle 1" sheetId="40" r:id="rId68"/>
    <sheet name="Sport Rifle 2" sheetId="90" r:id="rId69"/>
    <sheet name="Sport Rifle Sen" sheetId="91" r:id="rId70"/>
    <sheet name="Sport Rifle Team 1" sheetId="3" r:id="rId71"/>
    <sheet name="Sport Rifle Team 2" sheetId="92" r:id="rId72"/>
    <sheet name="SR Standard Pistol" sheetId="38" r:id="rId73"/>
  </sheets>
  <definedNames>
    <definedName name="idxlst">Index!$B$5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8" l="1"/>
  <c r="G14" i="38"/>
  <c r="G13" i="38"/>
  <c r="G12" i="38"/>
  <c r="G11" i="38"/>
  <c r="G10" i="38"/>
  <c r="G9" i="38"/>
  <c r="G8" i="38"/>
  <c r="G7" i="38"/>
  <c r="G6" i="38"/>
  <c r="M17" i="96"/>
  <c r="M16" i="96"/>
  <c r="M15" i="96"/>
  <c r="M14" i="96" s="1"/>
  <c r="F17" i="96"/>
  <c r="F14" i="96" s="1"/>
  <c r="F16" i="96"/>
  <c r="F15" i="96"/>
  <c r="M12" i="96"/>
  <c r="M11" i="96"/>
  <c r="M9" i="96" s="1"/>
  <c r="M10" i="96"/>
  <c r="F12" i="96"/>
  <c r="F11" i="96"/>
  <c r="F10" i="96"/>
  <c r="F9" i="96" s="1"/>
  <c r="M7" i="96"/>
  <c r="M6" i="96"/>
  <c r="M5" i="96"/>
  <c r="M4" i="96" s="1"/>
  <c r="F7" i="96"/>
  <c r="F6" i="96"/>
  <c r="F5" i="96"/>
  <c r="F4" i="96" s="1"/>
  <c r="M43" i="35"/>
  <c r="M42" i="35"/>
  <c r="M40" i="35" s="1"/>
  <c r="M41" i="35"/>
  <c r="F43" i="35"/>
  <c r="F42" i="35"/>
  <c r="F41" i="35"/>
  <c r="F40" i="35" s="1"/>
  <c r="M38" i="35"/>
  <c r="M37" i="35"/>
  <c r="M36" i="35"/>
  <c r="M35" i="35" s="1"/>
  <c r="F38" i="35"/>
  <c r="F37" i="35"/>
  <c r="F35" i="35" s="1"/>
  <c r="F36" i="35"/>
  <c r="M33" i="35"/>
  <c r="M32" i="35"/>
  <c r="M31" i="35"/>
  <c r="M30" i="35" s="1"/>
  <c r="F33" i="35"/>
  <c r="F32" i="35"/>
  <c r="F31" i="35"/>
  <c r="F30" i="35" s="1"/>
  <c r="M17" i="35"/>
  <c r="M16" i="35"/>
  <c r="M15" i="35"/>
  <c r="M14" i="35" s="1"/>
  <c r="F17" i="35"/>
  <c r="F16" i="35"/>
  <c r="F15" i="35"/>
  <c r="F14" i="35"/>
  <c r="M12" i="35"/>
  <c r="M11" i="35"/>
  <c r="M10" i="35"/>
  <c r="M9" i="35" s="1"/>
  <c r="F12" i="35"/>
  <c r="F11" i="35"/>
  <c r="F10" i="35"/>
  <c r="F9" i="35" s="1"/>
  <c r="M7" i="35"/>
  <c r="M6" i="35"/>
  <c r="M4" i="35" s="1"/>
  <c r="M5" i="35"/>
  <c r="F7" i="35"/>
  <c r="F6" i="35"/>
  <c r="F5" i="35"/>
  <c r="F4" i="35"/>
  <c r="M43" i="92"/>
  <c r="M42" i="92"/>
  <c r="M40" i="92" s="1"/>
  <c r="M41" i="92"/>
  <c r="F43" i="92"/>
  <c r="F40" i="92" s="1"/>
  <c r="F42" i="92"/>
  <c r="F41" i="92"/>
  <c r="M38" i="92"/>
  <c r="M37" i="92"/>
  <c r="M35" i="92" s="1"/>
  <c r="M36" i="92"/>
  <c r="F38" i="92"/>
  <c r="F37" i="92"/>
  <c r="F36" i="92"/>
  <c r="F35" i="92" s="1"/>
  <c r="F33" i="92"/>
  <c r="F32" i="92"/>
  <c r="F31" i="92"/>
  <c r="F30" i="92" s="1"/>
  <c r="M17" i="92"/>
  <c r="M16" i="92"/>
  <c r="M15" i="92"/>
  <c r="M14" i="92" s="1"/>
  <c r="F17" i="92"/>
  <c r="F16" i="92"/>
  <c r="F15" i="92"/>
  <c r="F14" i="92" s="1"/>
  <c r="M12" i="92"/>
  <c r="M11" i="92"/>
  <c r="M10" i="92"/>
  <c r="M9" i="92" s="1"/>
  <c r="F12" i="92"/>
  <c r="F11" i="92"/>
  <c r="F9" i="92" s="1"/>
  <c r="F10" i="92"/>
  <c r="F7" i="92"/>
  <c r="F6" i="92"/>
  <c r="F5" i="92"/>
  <c r="F4" i="92" s="1"/>
  <c r="M43" i="3"/>
  <c r="M42" i="3"/>
  <c r="M41" i="3"/>
  <c r="M40" i="3" s="1"/>
  <c r="F43" i="3"/>
  <c r="F42" i="3"/>
  <c r="F40" i="3" s="1"/>
  <c r="F41" i="3"/>
  <c r="M38" i="3"/>
  <c r="M37" i="3"/>
  <c r="M35" i="3" s="1"/>
  <c r="M36" i="3"/>
  <c r="F38" i="3"/>
  <c r="F35" i="3" s="1"/>
  <c r="F37" i="3"/>
  <c r="F36" i="3"/>
  <c r="F33" i="3"/>
  <c r="F32" i="3"/>
  <c r="F30" i="3" s="1"/>
  <c r="F31" i="3"/>
  <c r="M17" i="3"/>
  <c r="M16" i="3"/>
  <c r="M15" i="3"/>
  <c r="M14" i="3" s="1"/>
  <c r="F17" i="3"/>
  <c r="F16" i="3"/>
  <c r="F15" i="3"/>
  <c r="F14" i="3" s="1"/>
  <c r="M12" i="3"/>
  <c r="M9" i="3" s="1"/>
  <c r="M11" i="3"/>
  <c r="M10" i="3"/>
  <c r="F12" i="3"/>
  <c r="F11" i="3"/>
  <c r="F10" i="3"/>
  <c r="F9" i="3" s="1"/>
  <c r="F7" i="3"/>
  <c r="F4" i="3" s="1"/>
  <c r="F6" i="3"/>
  <c r="F5" i="3"/>
  <c r="G33" i="30"/>
  <c r="G32" i="30"/>
  <c r="G31" i="30"/>
  <c r="G30" i="30"/>
  <c r="G29" i="30"/>
  <c r="G28" i="30"/>
  <c r="G27" i="30"/>
  <c r="G23" i="30"/>
  <c r="G22" i="30"/>
  <c r="G21" i="30"/>
  <c r="G20" i="30"/>
  <c r="G19" i="30"/>
  <c r="G18" i="30"/>
  <c r="G17" i="30"/>
  <c r="G16" i="30"/>
  <c r="G12" i="30"/>
  <c r="G11" i="30"/>
  <c r="G10" i="30"/>
  <c r="G9" i="30"/>
  <c r="G8" i="30"/>
  <c r="G7" i="30"/>
  <c r="G6" i="30"/>
  <c r="H13" i="42"/>
  <c r="H12" i="42"/>
  <c r="H11" i="42"/>
  <c r="H10" i="42"/>
  <c r="H9" i="42"/>
  <c r="H8" i="42"/>
  <c r="H7" i="42"/>
  <c r="H6" i="42"/>
  <c r="F11" i="33"/>
  <c r="F10" i="33"/>
  <c r="F9" i="33"/>
  <c r="F8" i="33"/>
  <c r="F7" i="33"/>
  <c r="F6" i="33"/>
  <c r="F14" i="31"/>
  <c r="F13" i="31"/>
  <c r="F12" i="31"/>
  <c r="F11" i="31"/>
  <c r="F10" i="31"/>
  <c r="F9" i="31"/>
  <c r="F8" i="31"/>
  <c r="F7" i="31"/>
  <c r="F6" i="31"/>
  <c r="F40" i="41"/>
  <c r="F39" i="41"/>
  <c r="F38" i="41"/>
  <c r="F37" i="41"/>
  <c r="F36" i="41"/>
  <c r="F35" i="41"/>
  <c r="F34" i="41"/>
  <c r="F33" i="41"/>
  <c r="F32" i="41"/>
  <c r="F31" i="41"/>
  <c r="F27" i="41"/>
  <c r="F26" i="41"/>
  <c r="F25" i="41"/>
  <c r="F24" i="41"/>
  <c r="F23" i="41"/>
  <c r="F22" i="41"/>
  <c r="F21" i="41"/>
  <c r="F20" i="41"/>
  <c r="F19" i="41"/>
  <c r="F18" i="41"/>
  <c r="F14" i="41"/>
  <c r="F13" i="41"/>
  <c r="F12" i="41"/>
  <c r="F11" i="41"/>
  <c r="F10" i="41"/>
  <c r="F9" i="41"/>
  <c r="F8" i="41"/>
  <c r="F7" i="41"/>
  <c r="F6" i="41"/>
  <c r="F15" i="59"/>
  <c r="F14" i="59"/>
  <c r="F13" i="59"/>
  <c r="F12" i="59"/>
  <c r="F11" i="59"/>
  <c r="F10" i="59"/>
  <c r="F9" i="59"/>
  <c r="F8" i="59"/>
  <c r="F7" i="59"/>
  <c r="F6" i="59"/>
  <c r="F19" i="58"/>
  <c r="F18" i="58"/>
  <c r="F17" i="58"/>
  <c r="F16" i="58"/>
  <c r="F15" i="58"/>
  <c r="F14" i="58"/>
  <c r="F10" i="58"/>
  <c r="F9" i="58"/>
  <c r="F8" i="58"/>
  <c r="F7" i="58"/>
  <c r="F6" i="58"/>
  <c r="P39" i="14"/>
  <c r="P38" i="14"/>
  <c r="P37" i="14"/>
  <c r="P36" i="14"/>
  <c r="P35" i="14"/>
  <c r="P34" i="14"/>
  <c r="P33" i="14"/>
  <c r="P32" i="14"/>
  <c r="P31" i="14"/>
  <c r="F39" i="14"/>
  <c r="F38" i="14"/>
  <c r="F37" i="14"/>
  <c r="F36" i="14"/>
  <c r="F35" i="14"/>
  <c r="F34" i="14"/>
  <c r="F33" i="14"/>
  <c r="F32" i="14"/>
  <c r="F31" i="14"/>
  <c r="P27" i="14"/>
  <c r="P26" i="14"/>
  <c r="P25" i="14"/>
  <c r="P24" i="14"/>
  <c r="P23" i="14"/>
  <c r="P22" i="14"/>
  <c r="P21" i="14"/>
  <c r="P20" i="14"/>
  <c r="P19" i="14"/>
  <c r="P18" i="14"/>
  <c r="F27" i="14"/>
  <c r="F26" i="14"/>
  <c r="F25" i="14"/>
  <c r="F24" i="14"/>
  <c r="F23" i="14"/>
  <c r="F22" i="14"/>
  <c r="F21" i="14"/>
  <c r="F20" i="14"/>
  <c r="F19" i="14"/>
  <c r="F18" i="14"/>
  <c r="P14" i="14"/>
  <c r="P13" i="14"/>
  <c r="P12" i="14"/>
  <c r="P11" i="14"/>
  <c r="P10" i="14"/>
  <c r="P9" i="14"/>
  <c r="P8" i="14"/>
  <c r="P7" i="14"/>
  <c r="P6" i="14"/>
  <c r="P5" i="14"/>
  <c r="F14" i="14"/>
  <c r="F13" i="14"/>
  <c r="F12" i="14"/>
  <c r="F11" i="14"/>
  <c r="F10" i="14"/>
  <c r="F9" i="14"/>
  <c r="F8" i="14"/>
  <c r="F7" i="14"/>
  <c r="F6" i="14"/>
  <c r="P39" i="13"/>
  <c r="P38" i="13"/>
  <c r="P37" i="13"/>
  <c r="P36" i="13"/>
  <c r="P35" i="13"/>
  <c r="P34" i="13"/>
  <c r="P33" i="13"/>
  <c r="P32" i="13"/>
  <c r="P31" i="13"/>
  <c r="F39" i="13"/>
  <c r="F38" i="13"/>
  <c r="F37" i="13"/>
  <c r="F36" i="13"/>
  <c r="F35" i="13"/>
  <c r="F34" i="13"/>
  <c r="F33" i="13"/>
  <c r="F32" i="13"/>
  <c r="F31" i="13"/>
  <c r="P27" i="13"/>
  <c r="P26" i="13"/>
  <c r="P25" i="13"/>
  <c r="P24" i="13"/>
  <c r="P23" i="13"/>
  <c r="P22" i="13"/>
  <c r="P21" i="13"/>
  <c r="P20" i="13"/>
  <c r="P19" i="13"/>
  <c r="P18" i="13"/>
  <c r="F27" i="13"/>
  <c r="F26" i="13"/>
  <c r="F25" i="13"/>
  <c r="F24" i="13"/>
  <c r="F23" i="13"/>
  <c r="F22" i="13"/>
  <c r="F21" i="13"/>
  <c r="F20" i="13"/>
  <c r="F19" i="13"/>
  <c r="F18" i="13"/>
  <c r="P14" i="13"/>
  <c r="P13" i="13"/>
  <c r="P12" i="13"/>
  <c r="P11" i="13"/>
  <c r="P10" i="13"/>
  <c r="P9" i="13"/>
  <c r="P8" i="13"/>
  <c r="P7" i="13"/>
  <c r="P6" i="13"/>
  <c r="P5" i="13"/>
  <c r="F14" i="13"/>
  <c r="F13" i="13"/>
  <c r="F12" i="13"/>
  <c r="F11" i="13"/>
  <c r="F10" i="13"/>
  <c r="F9" i="13"/>
  <c r="F8" i="13"/>
  <c r="F7" i="13"/>
  <c r="F6" i="13"/>
  <c r="M43" i="83"/>
  <c r="M42" i="83"/>
  <c r="M41" i="83"/>
  <c r="M40" i="83" s="1"/>
  <c r="F43" i="83"/>
  <c r="F42" i="83"/>
  <c r="F41" i="83"/>
  <c r="F40" i="83" s="1"/>
  <c r="M38" i="83"/>
  <c r="M35" i="83" s="1"/>
  <c r="M37" i="83"/>
  <c r="M36" i="83"/>
  <c r="F38" i="83"/>
  <c r="F37" i="83"/>
  <c r="F35" i="83" s="1"/>
  <c r="F36" i="83"/>
  <c r="F33" i="83"/>
  <c r="F30" i="83" s="1"/>
  <c r="F32" i="83"/>
  <c r="F31" i="83"/>
  <c r="M17" i="83"/>
  <c r="M16" i="83"/>
  <c r="M15" i="83"/>
  <c r="M14" i="83" s="1"/>
  <c r="F17" i="83"/>
  <c r="F16" i="83"/>
  <c r="F15" i="83"/>
  <c r="M12" i="83"/>
  <c r="M11" i="83"/>
  <c r="M10" i="83"/>
  <c r="M9" i="83" s="1"/>
  <c r="F12" i="83"/>
  <c r="F11" i="83"/>
  <c r="F10" i="83"/>
  <c r="F9" i="83" s="1"/>
  <c r="M7" i="83"/>
  <c r="M6" i="83"/>
  <c r="M4" i="83" s="1"/>
  <c r="M5" i="83"/>
  <c r="F7" i="83"/>
  <c r="F6" i="83"/>
  <c r="F5" i="83"/>
  <c r="M43" i="51"/>
  <c r="M42" i="51"/>
  <c r="M41" i="51"/>
  <c r="M40" i="51" s="1"/>
  <c r="F43" i="51"/>
  <c r="F42" i="51"/>
  <c r="F41" i="51"/>
  <c r="F40" i="51" s="1"/>
  <c r="M38" i="51"/>
  <c r="M37" i="51"/>
  <c r="M35" i="51" s="1"/>
  <c r="M36" i="51"/>
  <c r="F38" i="51"/>
  <c r="F37" i="51"/>
  <c r="F36" i="51"/>
  <c r="F35" i="51" s="1"/>
  <c r="M33" i="51"/>
  <c r="M32" i="51"/>
  <c r="M31" i="51"/>
  <c r="M30" i="51" s="1"/>
  <c r="F33" i="51"/>
  <c r="F32" i="51"/>
  <c r="F31" i="51"/>
  <c r="F30" i="51" s="1"/>
  <c r="M17" i="51"/>
  <c r="M16" i="51"/>
  <c r="M14" i="51" s="1"/>
  <c r="M15" i="51"/>
  <c r="F17" i="51"/>
  <c r="F16" i="51"/>
  <c r="F15" i="51"/>
  <c r="F14" i="51" s="1"/>
  <c r="M12" i="51"/>
  <c r="M11" i="51"/>
  <c r="M10" i="51"/>
  <c r="M9" i="51" s="1"/>
  <c r="F12" i="51"/>
  <c r="F11" i="51"/>
  <c r="F10" i="51"/>
  <c r="F9" i="51" s="1"/>
  <c r="M7" i="51"/>
  <c r="M6" i="51"/>
  <c r="M4" i="51" s="1"/>
  <c r="M5" i="51"/>
  <c r="F7" i="51"/>
  <c r="F6" i="51"/>
  <c r="F4" i="51" s="1"/>
  <c r="F5" i="51"/>
  <c r="F37" i="79"/>
  <c r="F36" i="79"/>
  <c r="F35" i="79"/>
  <c r="F34" i="79"/>
  <c r="F33" i="79"/>
  <c r="F32" i="79"/>
  <c r="F31" i="79"/>
  <c r="F30" i="79"/>
  <c r="F29" i="79"/>
  <c r="F25" i="79"/>
  <c r="F24" i="79"/>
  <c r="F23" i="79"/>
  <c r="F22" i="79"/>
  <c r="F21" i="79"/>
  <c r="F20" i="79"/>
  <c r="F19" i="79"/>
  <c r="F18" i="79"/>
  <c r="F17" i="79"/>
  <c r="F13" i="79"/>
  <c r="F12" i="79"/>
  <c r="F11" i="79"/>
  <c r="F10" i="79"/>
  <c r="F9" i="79"/>
  <c r="F8" i="79"/>
  <c r="F7" i="79"/>
  <c r="F6" i="79"/>
  <c r="F5" i="79"/>
  <c r="F62" i="78"/>
  <c r="F61" i="78"/>
  <c r="F60" i="78"/>
  <c r="F59" i="78"/>
  <c r="F58" i="78"/>
  <c r="F57" i="78"/>
  <c r="F56" i="78"/>
  <c r="F55" i="78"/>
  <c r="F54" i="78"/>
  <c r="F50" i="78"/>
  <c r="F49" i="78"/>
  <c r="F48" i="78"/>
  <c r="F47" i="78"/>
  <c r="F46" i="78"/>
  <c r="F45" i="78"/>
  <c r="F44" i="78"/>
  <c r="F43" i="78"/>
  <c r="F42" i="78"/>
  <c r="F38" i="78"/>
  <c r="F37" i="78"/>
  <c r="F36" i="78"/>
  <c r="F35" i="78"/>
  <c r="F34" i="78"/>
  <c r="F33" i="78"/>
  <c r="F32" i="78"/>
  <c r="F31" i="78"/>
  <c r="F30" i="78"/>
  <c r="F26" i="78"/>
  <c r="F25" i="78"/>
  <c r="F24" i="78"/>
  <c r="F23" i="78"/>
  <c r="F22" i="78"/>
  <c r="F21" i="78"/>
  <c r="F20" i="78"/>
  <c r="F19" i="78"/>
  <c r="F18" i="78"/>
  <c r="F14" i="78"/>
  <c r="F13" i="78"/>
  <c r="F12" i="78"/>
  <c r="F11" i="78"/>
  <c r="F10" i="78"/>
  <c r="F9" i="78"/>
  <c r="F8" i="78"/>
  <c r="F7" i="78"/>
  <c r="F6" i="78"/>
  <c r="F5" i="78"/>
  <c r="F66" i="77"/>
  <c r="F65" i="77"/>
  <c r="F64" i="77"/>
  <c r="F63" i="77"/>
  <c r="F62" i="77"/>
  <c r="F61" i="77"/>
  <c r="F60" i="77"/>
  <c r="F59" i="77"/>
  <c r="F58" i="77"/>
  <c r="F57" i="77"/>
  <c r="F53" i="77"/>
  <c r="F52" i="77"/>
  <c r="F51" i="77"/>
  <c r="F50" i="77"/>
  <c r="F49" i="77"/>
  <c r="F48" i="77"/>
  <c r="F47" i="77"/>
  <c r="F46" i="77"/>
  <c r="F45" i="77"/>
  <c r="F44" i="77"/>
  <c r="F40" i="77"/>
  <c r="F39" i="77"/>
  <c r="F38" i="77"/>
  <c r="F37" i="77"/>
  <c r="F36" i="77"/>
  <c r="F35" i="77"/>
  <c r="F34" i="77"/>
  <c r="F33" i="77"/>
  <c r="F32" i="77"/>
  <c r="F31" i="77"/>
  <c r="F27" i="77"/>
  <c r="F26" i="77"/>
  <c r="F25" i="77"/>
  <c r="F24" i="77"/>
  <c r="F23" i="77"/>
  <c r="F22" i="77"/>
  <c r="F21" i="77"/>
  <c r="F20" i="77"/>
  <c r="F19" i="77"/>
  <c r="F18" i="77"/>
  <c r="F14" i="77"/>
  <c r="F13" i="77"/>
  <c r="F12" i="77"/>
  <c r="F11" i="77"/>
  <c r="F10" i="77"/>
  <c r="F9" i="77"/>
  <c r="F8" i="77"/>
  <c r="F7" i="77"/>
  <c r="F6" i="77"/>
  <c r="F5" i="77"/>
  <c r="F66" i="76"/>
  <c r="F65" i="76"/>
  <c r="F64" i="76"/>
  <c r="F63" i="76"/>
  <c r="F62" i="76"/>
  <c r="F61" i="76"/>
  <c r="F60" i="76"/>
  <c r="F59" i="76"/>
  <c r="F58" i="76"/>
  <c r="F57" i="76"/>
  <c r="F53" i="76"/>
  <c r="F52" i="76"/>
  <c r="F51" i="76"/>
  <c r="F50" i="76"/>
  <c r="F49" i="76"/>
  <c r="F48" i="76"/>
  <c r="F47" i="76"/>
  <c r="F46" i="76"/>
  <c r="F45" i="76"/>
  <c r="F44" i="76"/>
  <c r="F40" i="76"/>
  <c r="F39" i="76"/>
  <c r="F38" i="76"/>
  <c r="F37" i="76"/>
  <c r="F36" i="76"/>
  <c r="F35" i="76"/>
  <c r="F34" i="76"/>
  <c r="F33" i="76"/>
  <c r="F32" i="76"/>
  <c r="F31" i="76"/>
  <c r="F27" i="76"/>
  <c r="F26" i="76"/>
  <c r="F25" i="76"/>
  <c r="F24" i="76"/>
  <c r="F23" i="76"/>
  <c r="F22" i="76"/>
  <c r="F21" i="76"/>
  <c r="F20" i="76"/>
  <c r="F19" i="76"/>
  <c r="F18" i="76"/>
  <c r="F14" i="76"/>
  <c r="F13" i="76"/>
  <c r="F12" i="76"/>
  <c r="F11" i="76"/>
  <c r="F10" i="76"/>
  <c r="F9" i="76"/>
  <c r="F8" i="76"/>
  <c r="F7" i="76"/>
  <c r="F6" i="76"/>
  <c r="F5" i="76"/>
  <c r="F66" i="50"/>
  <c r="F65" i="50"/>
  <c r="F64" i="50"/>
  <c r="F63" i="50"/>
  <c r="F62" i="50"/>
  <c r="F61" i="50"/>
  <c r="F60" i="50"/>
  <c r="F59" i="50"/>
  <c r="F58" i="50"/>
  <c r="F57" i="50"/>
  <c r="F53" i="50"/>
  <c r="F52" i="50"/>
  <c r="F51" i="50"/>
  <c r="F50" i="50"/>
  <c r="F49" i="50"/>
  <c r="F48" i="50"/>
  <c r="F47" i="50"/>
  <c r="F46" i="50"/>
  <c r="F45" i="50"/>
  <c r="F44" i="50"/>
  <c r="F40" i="50"/>
  <c r="F39" i="50"/>
  <c r="F38" i="50"/>
  <c r="F37" i="50"/>
  <c r="F36" i="50"/>
  <c r="F35" i="50"/>
  <c r="F34" i="50"/>
  <c r="F33" i="50"/>
  <c r="F32" i="50"/>
  <c r="F31" i="50"/>
  <c r="F27" i="50"/>
  <c r="F26" i="50"/>
  <c r="F25" i="50"/>
  <c r="F24" i="50"/>
  <c r="F23" i="50"/>
  <c r="F22" i="50"/>
  <c r="F21" i="50"/>
  <c r="F20" i="50"/>
  <c r="F19" i="50"/>
  <c r="F18" i="50"/>
  <c r="F14" i="50"/>
  <c r="F13" i="50"/>
  <c r="F12" i="50"/>
  <c r="F11" i="50"/>
  <c r="F10" i="50"/>
  <c r="F9" i="50"/>
  <c r="F8" i="50"/>
  <c r="F7" i="50"/>
  <c r="F6" i="50"/>
  <c r="M43" i="49"/>
  <c r="M42" i="49"/>
  <c r="M41" i="49"/>
  <c r="M40" i="49" s="1"/>
  <c r="F43" i="49"/>
  <c r="F42" i="49"/>
  <c r="F40" i="49" s="1"/>
  <c r="F41" i="49"/>
  <c r="M38" i="49"/>
  <c r="M37" i="49"/>
  <c r="M36" i="49"/>
  <c r="M35" i="49" s="1"/>
  <c r="F38" i="49"/>
  <c r="F35" i="49" s="1"/>
  <c r="F37" i="49"/>
  <c r="F36" i="49"/>
  <c r="F33" i="49"/>
  <c r="F32" i="49"/>
  <c r="F31" i="49"/>
  <c r="F30" i="49"/>
  <c r="M17" i="49"/>
  <c r="M16" i="49"/>
  <c r="M15" i="49"/>
  <c r="M14" i="49"/>
  <c r="F17" i="49"/>
  <c r="F16" i="49"/>
  <c r="F15" i="49"/>
  <c r="F14" i="49" s="1"/>
  <c r="M12" i="49"/>
  <c r="M11" i="49"/>
  <c r="M10" i="49"/>
  <c r="M9" i="49" s="1"/>
  <c r="F12" i="49"/>
  <c r="F9" i="49" s="1"/>
  <c r="F11" i="49"/>
  <c r="F10" i="49"/>
  <c r="M7" i="49"/>
  <c r="M6" i="49"/>
  <c r="M5" i="49"/>
  <c r="M4" i="49" s="1"/>
  <c r="F7" i="49"/>
  <c r="F4" i="49" s="1"/>
  <c r="F6" i="49"/>
  <c r="F5" i="49"/>
  <c r="F27" i="73"/>
  <c r="F26" i="73"/>
  <c r="F25" i="73"/>
  <c r="F24" i="73"/>
  <c r="F23" i="73"/>
  <c r="F22" i="73"/>
  <c r="F21" i="73"/>
  <c r="F20" i="73"/>
  <c r="F19" i="73"/>
  <c r="F18" i="73"/>
  <c r="F14" i="73"/>
  <c r="F13" i="73"/>
  <c r="F12" i="73"/>
  <c r="F11" i="73"/>
  <c r="F10" i="73"/>
  <c r="F9" i="73"/>
  <c r="F8" i="73"/>
  <c r="F7" i="73"/>
  <c r="F6" i="73"/>
  <c r="F5" i="73"/>
  <c r="F66" i="72"/>
  <c r="F65" i="72"/>
  <c r="F64" i="72"/>
  <c r="F63" i="72"/>
  <c r="F62" i="72"/>
  <c r="F61" i="72"/>
  <c r="F60" i="72"/>
  <c r="F59" i="72"/>
  <c r="F58" i="72"/>
  <c r="F57" i="72"/>
  <c r="F53" i="72"/>
  <c r="F52" i="72"/>
  <c r="F51" i="72"/>
  <c r="F50" i="72"/>
  <c r="F49" i="72"/>
  <c r="F48" i="72"/>
  <c r="F47" i="72"/>
  <c r="F46" i="72"/>
  <c r="F45" i="72"/>
  <c r="F44" i="72"/>
  <c r="F40" i="72"/>
  <c r="F39" i="72"/>
  <c r="F38" i="72"/>
  <c r="F37" i="72"/>
  <c r="F36" i="72"/>
  <c r="F35" i="72"/>
  <c r="F34" i="72"/>
  <c r="F33" i="72"/>
  <c r="F32" i="72"/>
  <c r="F31" i="72"/>
  <c r="F27" i="72"/>
  <c r="F26" i="72"/>
  <c r="F25" i="72"/>
  <c r="F24" i="72"/>
  <c r="F23" i="72"/>
  <c r="F22" i="72"/>
  <c r="F21" i="72"/>
  <c r="F20" i="72"/>
  <c r="F19" i="72"/>
  <c r="F18" i="72"/>
  <c r="F14" i="72"/>
  <c r="F13" i="72"/>
  <c r="F12" i="72"/>
  <c r="F11" i="72"/>
  <c r="F10" i="72"/>
  <c r="F9" i="72"/>
  <c r="F8" i="72"/>
  <c r="F7" i="72"/>
  <c r="F6" i="72"/>
  <c r="F5" i="72"/>
  <c r="F66" i="48"/>
  <c r="F65" i="48"/>
  <c r="F64" i="48"/>
  <c r="F63" i="48"/>
  <c r="F62" i="48"/>
  <c r="F61" i="48"/>
  <c r="F60" i="48"/>
  <c r="F59" i="48"/>
  <c r="F58" i="48"/>
  <c r="F57" i="48"/>
  <c r="F53" i="48"/>
  <c r="F52" i="48"/>
  <c r="F51" i="48"/>
  <c r="F50" i="48"/>
  <c r="F49" i="48"/>
  <c r="F48" i="48"/>
  <c r="F47" i="48"/>
  <c r="F46" i="48"/>
  <c r="F45" i="48"/>
  <c r="F44" i="48"/>
  <c r="F40" i="48"/>
  <c r="F39" i="48"/>
  <c r="F38" i="48"/>
  <c r="F37" i="48"/>
  <c r="F36" i="48"/>
  <c r="F35" i="48"/>
  <c r="F34" i="48"/>
  <c r="F33" i="48"/>
  <c r="F32" i="48"/>
  <c r="F31" i="48"/>
  <c r="F27" i="48"/>
  <c r="F26" i="48"/>
  <c r="F25" i="48"/>
  <c r="F24" i="48"/>
  <c r="F23" i="48"/>
  <c r="F22" i="48"/>
  <c r="F21" i="48"/>
  <c r="F20" i="48"/>
  <c r="F19" i="48"/>
  <c r="F18" i="48"/>
  <c r="F14" i="48"/>
  <c r="F13" i="48"/>
  <c r="F12" i="48"/>
  <c r="F11" i="48"/>
  <c r="F10" i="48"/>
  <c r="F9" i="48"/>
  <c r="F8" i="48"/>
  <c r="F7" i="48"/>
  <c r="F6" i="48"/>
  <c r="M17" i="57"/>
  <c r="M16" i="57"/>
  <c r="M15" i="57"/>
  <c r="M14" i="57" s="1"/>
  <c r="F17" i="57"/>
  <c r="F16" i="57"/>
  <c r="F15" i="57"/>
  <c r="F14" i="57" s="1"/>
  <c r="M12" i="57"/>
  <c r="M11" i="57"/>
  <c r="M9" i="57" s="1"/>
  <c r="M10" i="57"/>
  <c r="F12" i="57"/>
  <c r="F11" i="57"/>
  <c r="F10" i="57"/>
  <c r="F9" i="57" s="1"/>
  <c r="M7" i="57"/>
  <c r="M6" i="57"/>
  <c r="M5" i="57"/>
  <c r="M4" i="57" s="1"/>
  <c r="F7" i="57"/>
  <c r="F6" i="57"/>
  <c r="F5" i="57"/>
  <c r="F4" i="57" s="1"/>
  <c r="F66" i="55"/>
  <c r="F65" i="55"/>
  <c r="F64" i="55"/>
  <c r="F63" i="55"/>
  <c r="F62" i="55"/>
  <c r="F61" i="55"/>
  <c r="F60" i="55"/>
  <c r="F59" i="55"/>
  <c r="F58" i="55"/>
  <c r="F57" i="55"/>
  <c r="F53" i="55"/>
  <c r="F52" i="55"/>
  <c r="F51" i="55"/>
  <c r="F50" i="55"/>
  <c r="F49" i="55"/>
  <c r="F48" i="55"/>
  <c r="F47" i="55"/>
  <c r="F46" i="55"/>
  <c r="F45" i="55"/>
  <c r="F44" i="55"/>
  <c r="F40" i="55"/>
  <c r="F39" i="55"/>
  <c r="F38" i="55"/>
  <c r="F37" i="55"/>
  <c r="F36" i="55"/>
  <c r="F35" i="55"/>
  <c r="F34" i="55"/>
  <c r="F33" i="55"/>
  <c r="F32" i="55"/>
  <c r="F31" i="55"/>
  <c r="F27" i="55"/>
  <c r="F26" i="55"/>
  <c r="F25" i="55"/>
  <c r="F24" i="55"/>
  <c r="F23" i="55"/>
  <c r="F22" i="55"/>
  <c r="F21" i="55"/>
  <c r="F20" i="55"/>
  <c r="F19" i="55"/>
  <c r="F18" i="55"/>
  <c r="F14" i="55"/>
  <c r="F13" i="55"/>
  <c r="F12" i="55"/>
  <c r="F11" i="55"/>
  <c r="F10" i="55"/>
  <c r="F9" i="55"/>
  <c r="F8" i="55"/>
  <c r="F7" i="55"/>
  <c r="F6" i="55"/>
  <c r="F31" i="69"/>
  <c r="F30" i="69"/>
  <c r="F29" i="69"/>
  <c r="F28" i="69"/>
  <c r="F27" i="69"/>
  <c r="F26" i="69"/>
  <c r="F25" i="69"/>
  <c r="F21" i="69"/>
  <c r="F20" i="69"/>
  <c r="F19" i="69"/>
  <c r="F18" i="69"/>
  <c r="F17" i="69"/>
  <c r="F16" i="69"/>
  <c r="F15" i="69"/>
  <c r="F11" i="69"/>
  <c r="F10" i="69"/>
  <c r="F9" i="69"/>
  <c r="F8" i="69"/>
  <c r="F7" i="69"/>
  <c r="F6" i="69"/>
  <c r="F5" i="69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5" i="19"/>
  <c r="F54" i="19"/>
  <c r="F53" i="19"/>
  <c r="F52" i="19"/>
  <c r="F51" i="19"/>
  <c r="F50" i="19"/>
  <c r="F49" i="19"/>
  <c r="F45" i="19"/>
  <c r="F44" i="19"/>
  <c r="F43" i="19"/>
  <c r="F42" i="19"/>
  <c r="F41" i="19"/>
  <c r="F40" i="19"/>
  <c r="F39" i="19"/>
  <c r="F38" i="19"/>
  <c r="F34" i="19"/>
  <c r="F33" i="19"/>
  <c r="F32" i="19"/>
  <c r="F31" i="19"/>
  <c r="F30" i="19"/>
  <c r="F29" i="19"/>
  <c r="F28" i="19"/>
  <c r="F27" i="19"/>
  <c r="F23" i="19"/>
  <c r="F22" i="19"/>
  <c r="F21" i="19"/>
  <c r="F20" i="19"/>
  <c r="F19" i="19"/>
  <c r="F18" i="19"/>
  <c r="F17" i="19"/>
  <c r="F16" i="19"/>
  <c r="F12" i="19"/>
  <c r="F11" i="19"/>
  <c r="F10" i="19"/>
  <c r="F9" i="19"/>
  <c r="F8" i="19"/>
  <c r="F7" i="19"/>
  <c r="F6" i="19"/>
  <c r="F43" i="29"/>
  <c r="F42" i="29"/>
  <c r="F40" i="29" s="1"/>
  <c r="F41" i="29"/>
  <c r="F38" i="29"/>
  <c r="F37" i="29"/>
  <c r="F36" i="29"/>
  <c r="F35" i="29"/>
  <c r="F33" i="29"/>
  <c r="F32" i="29"/>
  <c r="F31" i="29"/>
  <c r="F30" i="29" s="1"/>
  <c r="M17" i="29"/>
  <c r="M16" i="29"/>
  <c r="M15" i="29"/>
  <c r="M14" i="29"/>
  <c r="F17" i="29"/>
  <c r="F16" i="29"/>
  <c r="F14" i="29" s="1"/>
  <c r="F15" i="29"/>
  <c r="F12" i="29"/>
  <c r="F11" i="29"/>
  <c r="F10" i="29"/>
  <c r="F9" i="29" s="1"/>
  <c r="F7" i="29"/>
  <c r="F6" i="29"/>
  <c r="F5" i="29"/>
  <c r="F4" i="29" s="1"/>
  <c r="H58" i="43"/>
  <c r="H57" i="43"/>
  <c r="H56" i="43"/>
  <c r="H55" i="43"/>
  <c r="H54" i="43"/>
  <c r="H53" i="43"/>
  <c r="H52" i="43"/>
  <c r="H51" i="43"/>
  <c r="H47" i="43"/>
  <c r="H46" i="43"/>
  <c r="H45" i="43"/>
  <c r="H44" i="43"/>
  <c r="H43" i="43"/>
  <c r="H42" i="43"/>
  <c r="H41" i="43"/>
  <c r="H40" i="43"/>
  <c r="H36" i="43"/>
  <c r="H35" i="43"/>
  <c r="H34" i="43"/>
  <c r="H33" i="43"/>
  <c r="H32" i="43"/>
  <c r="H31" i="43"/>
  <c r="H30" i="43"/>
  <c r="H29" i="43"/>
  <c r="H25" i="43"/>
  <c r="H24" i="43"/>
  <c r="H23" i="43"/>
  <c r="H22" i="43"/>
  <c r="H21" i="43"/>
  <c r="H20" i="43"/>
  <c r="H19" i="43"/>
  <c r="H18" i="43"/>
  <c r="H17" i="43"/>
  <c r="H13" i="43"/>
  <c r="H12" i="43"/>
  <c r="H11" i="43"/>
  <c r="H10" i="43"/>
  <c r="H9" i="43"/>
  <c r="H8" i="43"/>
  <c r="H7" i="43"/>
  <c r="H6" i="43"/>
  <c r="M43" i="63"/>
  <c r="M42" i="63"/>
  <c r="M41" i="63"/>
  <c r="M40" i="63" s="1"/>
  <c r="F43" i="63"/>
  <c r="F42" i="63"/>
  <c r="F40" i="63" s="1"/>
  <c r="F41" i="63"/>
  <c r="F38" i="63"/>
  <c r="F37" i="63"/>
  <c r="F35" i="63" s="1"/>
  <c r="F36" i="63"/>
  <c r="F33" i="63"/>
  <c r="F32" i="63"/>
  <c r="F31" i="63"/>
  <c r="F30" i="63" s="1"/>
  <c r="M17" i="63"/>
  <c r="M16" i="63"/>
  <c r="M15" i="63"/>
  <c r="M14" i="63" s="1"/>
  <c r="F17" i="63"/>
  <c r="F14" i="63" s="1"/>
  <c r="F16" i="63"/>
  <c r="F15" i="63"/>
  <c r="M12" i="63"/>
  <c r="M11" i="63"/>
  <c r="M10" i="63"/>
  <c r="M9" i="63" s="1"/>
  <c r="F12" i="63"/>
  <c r="F11" i="63"/>
  <c r="F10" i="63"/>
  <c r="F9" i="63" s="1"/>
  <c r="F7" i="63"/>
  <c r="F6" i="63"/>
  <c r="F5" i="63"/>
  <c r="F4" i="63"/>
  <c r="M43" i="10"/>
  <c r="M42" i="10"/>
  <c r="M41" i="10"/>
  <c r="M40" i="10" s="1"/>
  <c r="F43" i="10"/>
  <c r="F42" i="10"/>
  <c r="F41" i="10"/>
  <c r="F40" i="10" s="1"/>
  <c r="M38" i="10"/>
  <c r="M37" i="10"/>
  <c r="M36" i="10"/>
  <c r="M35" i="10" s="1"/>
  <c r="F38" i="10"/>
  <c r="F37" i="10"/>
  <c r="F36" i="10"/>
  <c r="F35" i="10" s="1"/>
  <c r="F33" i="10"/>
  <c r="F32" i="10"/>
  <c r="F31" i="10"/>
  <c r="F30" i="10" s="1"/>
  <c r="M17" i="10"/>
  <c r="M16" i="10"/>
  <c r="M15" i="10"/>
  <c r="M14" i="10"/>
  <c r="F17" i="10"/>
  <c r="F16" i="10"/>
  <c r="F15" i="10"/>
  <c r="F14" i="10" s="1"/>
  <c r="M12" i="10"/>
  <c r="M11" i="10"/>
  <c r="M10" i="10"/>
  <c r="M9" i="10" s="1"/>
  <c r="F12" i="10"/>
  <c r="F11" i="10"/>
  <c r="F10" i="10"/>
  <c r="F9" i="10" s="1"/>
  <c r="F7" i="10"/>
  <c r="F6" i="10"/>
  <c r="F5" i="10"/>
  <c r="F4" i="10"/>
  <c r="F5" i="59"/>
  <c r="F5" i="14"/>
  <c r="F5" i="58"/>
  <c r="F5" i="55"/>
  <c r="F4" i="83" l="1"/>
  <c r="F14" i="83"/>
  <c r="H5" i="43"/>
  <c r="B30" i="95"/>
  <c r="C27" i="95"/>
  <c r="D24" i="95"/>
  <c r="B19" i="95"/>
  <c r="C16" i="95"/>
  <c r="D10" i="95"/>
  <c r="B8" i="95"/>
  <c r="C5" i="95"/>
  <c r="D7" i="94"/>
  <c r="B5" i="94"/>
  <c r="C50" i="91"/>
  <c r="D47" i="91"/>
  <c r="B45" i="91"/>
  <c r="C39" i="91"/>
  <c r="D36" i="91"/>
  <c r="B34" i="91"/>
  <c r="C31" i="91"/>
  <c r="D25" i="91"/>
  <c r="B23" i="91"/>
  <c r="C20" i="91"/>
  <c r="D14" i="91"/>
  <c r="B12" i="91"/>
  <c r="C9" i="91"/>
  <c r="D6" i="91"/>
  <c r="C10" i="89"/>
  <c r="C8" i="89"/>
  <c r="C6" i="89"/>
  <c r="C13" i="88"/>
  <c r="C11" i="88"/>
  <c r="C9" i="88"/>
  <c r="C7" i="88"/>
  <c r="C5" i="88"/>
  <c r="D8" i="87"/>
  <c r="B6" i="87"/>
  <c r="E10" i="86"/>
  <c r="E8" i="86"/>
  <c r="E6" i="86"/>
  <c r="E23" i="85"/>
  <c r="E21" i="85"/>
  <c r="E19" i="85"/>
  <c r="E17" i="85"/>
  <c r="E12" i="85"/>
  <c r="E10" i="85"/>
  <c r="E8" i="85"/>
  <c r="E6" i="85"/>
  <c r="E27" i="84"/>
  <c r="E25" i="84"/>
  <c r="E23" i="84"/>
  <c r="E21" i="84"/>
  <c r="E19" i="84"/>
  <c r="E14" i="84"/>
  <c r="E12" i="84"/>
  <c r="E10" i="84"/>
  <c r="E8" i="84"/>
  <c r="E6" i="84"/>
  <c r="E25" i="82"/>
  <c r="E23" i="82"/>
  <c r="E21" i="82"/>
  <c r="E19" i="82"/>
  <c r="E17" i="82"/>
  <c r="E12" i="82"/>
  <c r="E10" i="82"/>
  <c r="E8" i="82"/>
  <c r="E6" i="82"/>
  <c r="E63" i="81"/>
  <c r="E61" i="81"/>
  <c r="E59" i="81"/>
  <c r="E57" i="81"/>
  <c r="E55" i="81"/>
  <c r="E50" i="81"/>
  <c r="E48" i="81"/>
  <c r="E46" i="81"/>
  <c r="E44" i="81"/>
  <c r="E39" i="81"/>
  <c r="E37" i="81"/>
  <c r="E35" i="81"/>
  <c r="E33" i="81"/>
  <c r="E31" i="81"/>
  <c r="E26" i="81"/>
  <c r="E24" i="81"/>
  <c r="E22" i="81"/>
  <c r="E20" i="81"/>
  <c r="E18" i="81"/>
  <c r="E13" i="81"/>
  <c r="E11" i="81"/>
  <c r="E9" i="81"/>
  <c r="E7" i="81"/>
  <c r="E5" i="81"/>
  <c r="E10" i="80"/>
  <c r="E8" i="80"/>
  <c r="E6" i="80"/>
  <c r="E34" i="75"/>
  <c r="E32" i="75"/>
  <c r="E30" i="75"/>
  <c r="E28" i="75"/>
  <c r="E23" i="75"/>
  <c r="E21" i="75"/>
  <c r="E19" i="75"/>
  <c r="E17" i="75"/>
  <c r="E12" i="75"/>
  <c r="E10" i="75"/>
  <c r="E8" i="75"/>
  <c r="E6" i="75"/>
  <c r="E10" i="74"/>
  <c r="E8" i="74"/>
  <c r="E6" i="74"/>
  <c r="E24" i="71"/>
  <c r="E22" i="71"/>
  <c r="E20" i="71"/>
  <c r="E18" i="71"/>
  <c r="E13" i="71"/>
  <c r="E11" i="71"/>
  <c r="E9" i="71"/>
  <c r="E7" i="71"/>
  <c r="E5" i="71"/>
  <c r="E11" i="70"/>
  <c r="E9" i="70"/>
  <c r="E7" i="70"/>
  <c r="E5" i="70"/>
  <c r="E13" i="68"/>
  <c r="E11" i="68"/>
  <c r="E9" i="68"/>
  <c r="D29" i="95"/>
  <c r="B27" i="95"/>
  <c r="C24" i="95"/>
  <c r="D18" i="95"/>
  <c r="B16" i="95"/>
  <c r="C10" i="95"/>
  <c r="D7" i="95"/>
  <c r="B5" i="95"/>
  <c r="C7" i="94"/>
  <c r="D52" i="91"/>
  <c r="B50" i="91"/>
  <c r="C47" i="91"/>
  <c r="D44" i="91"/>
  <c r="B39" i="91"/>
  <c r="C36" i="91"/>
  <c r="D33" i="91"/>
  <c r="B31" i="91"/>
  <c r="C25" i="91"/>
  <c r="D22" i="91"/>
  <c r="B20" i="91"/>
  <c r="C14" i="91"/>
  <c r="D11" i="91"/>
  <c r="B9" i="91"/>
  <c r="C6" i="91"/>
  <c r="B10" i="89"/>
  <c r="B8" i="89"/>
  <c r="B6" i="89"/>
  <c r="B13" i="88"/>
  <c r="B11" i="88"/>
  <c r="B9" i="88"/>
  <c r="B7" i="88"/>
  <c r="B5" i="88"/>
  <c r="C8" i="87"/>
  <c r="D5" i="87"/>
  <c r="D10" i="86"/>
  <c r="D8" i="86"/>
  <c r="D6" i="86"/>
  <c r="D23" i="85"/>
  <c r="D21" i="85"/>
  <c r="D19" i="85"/>
  <c r="D17" i="85"/>
  <c r="D12" i="85"/>
  <c r="D10" i="85"/>
  <c r="D8" i="85"/>
  <c r="D6" i="85"/>
  <c r="D27" i="84"/>
  <c r="D25" i="84"/>
  <c r="D23" i="84"/>
  <c r="D21" i="84"/>
  <c r="D19" i="84"/>
  <c r="D14" i="84"/>
  <c r="D12" i="84"/>
  <c r="D10" i="84"/>
  <c r="D8" i="84"/>
  <c r="D6" i="84"/>
  <c r="D25" i="82"/>
  <c r="D23" i="82"/>
  <c r="D21" i="82"/>
  <c r="D19" i="82"/>
  <c r="D17" i="82"/>
  <c r="D12" i="82"/>
  <c r="D10" i="82"/>
  <c r="D8" i="82"/>
  <c r="D6" i="82"/>
  <c r="D63" i="81"/>
  <c r="D61" i="81"/>
  <c r="D59" i="81"/>
  <c r="D57" i="81"/>
  <c r="D55" i="81"/>
  <c r="D50" i="81"/>
  <c r="D48" i="81"/>
  <c r="D46" i="81"/>
  <c r="D44" i="81"/>
  <c r="D39" i="81"/>
  <c r="D37" i="81"/>
  <c r="D35" i="81"/>
  <c r="D33" i="81"/>
  <c r="D31" i="81"/>
  <c r="D26" i="81"/>
  <c r="D24" i="81"/>
  <c r="D22" i="81"/>
  <c r="D20" i="81"/>
  <c r="D18" i="81"/>
  <c r="D13" i="81"/>
  <c r="D11" i="81"/>
  <c r="D9" i="81"/>
  <c r="D7" i="81"/>
  <c r="D5" i="81"/>
  <c r="D10" i="80"/>
  <c r="D8" i="80"/>
  <c r="D6" i="80"/>
  <c r="D34" i="75"/>
  <c r="D32" i="75"/>
  <c r="D30" i="75"/>
  <c r="D28" i="75"/>
  <c r="D23" i="75"/>
  <c r="D21" i="75"/>
  <c r="D19" i="75"/>
  <c r="D17" i="75"/>
  <c r="D12" i="75"/>
  <c r="D10" i="75"/>
  <c r="D8" i="75"/>
  <c r="D6" i="75"/>
  <c r="D10" i="74"/>
  <c r="D8" i="74"/>
  <c r="D6" i="74"/>
  <c r="D24" i="71"/>
  <c r="D22" i="71"/>
  <c r="D20" i="71"/>
  <c r="D18" i="71"/>
  <c r="D13" i="71"/>
  <c r="D11" i="71"/>
  <c r="D9" i="71"/>
  <c r="D7" i="71"/>
  <c r="D5" i="71"/>
  <c r="D11" i="70"/>
  <c r="D9" i="70"/>
  <c r="D7" i="70"/>
  <c r="D5" i="70"/>
  <c r="D13" i="68"/>
  <c r="C29" i="95"/>
  <c r="D26" i="95"/>
  <c r="B24" i="95"/>
  <c r="C18" i="95"/>
  <c r="D15" i="95"/>
  <c r="B10" i="95"/>
  <c r="C7" i="95"/>
  <c r="D9" i="94"/>
  <c r="B7" i="94"/>
  <c r="C52" i="91"/>
  <c r="D49" i="91"/>
  <c r="B47" i="91"/>
  <c r="C44" i="91"/>
  <c r="D38" i="91"/>
  <c r="B36" i="91"/>
  <c r="C33" i="91"/>
  <c r="D27" i="91"/>
  <c r="B25" i="91"/>
  <c r="C22" i="91"/>
  <c r="D19" i="91"/>
  <c r="B14" i="91"/>
  <c r="C11" i="91"/>
  <c r="D8" i="91"/>
  <c r="B6" i="91"/>
  <c r="E9" i="89"/>
  <c r="E7" i="89"/>
  <c r="E5" i="89"/>
  <c r="E12" i="88"/>
  <c r="E10" i="88"/>
  <c r="E8" i="88"/>
  <c r="E6" i="88"/>
  <c r="D10" i="87"/>
  <c r="B8" i="87"/>
  <c r="C5" i="87"/>
  <c r="C10" i="86"/>
  <c r="C8" i="86"/>
  <c r="C6" i="86"/>
  <c r="C23" i="85"/>
  <c r="C21" i="85"/>
  <c r="C19" i="85"/>
  <c r="C17" i="85"/>
  <c r="C12" i="85"/>
  <c r="C10" i="85"/>
  <c r="C8" i="85"/>
  <c r="C6" i="85"/>
  <c r="C27" i="84"/>
  <c r="C25" i="84"/>
  <c r="C23" i="84"/>
  <c r="C21" i="84"/>
  <c r="C19" i="84"/>
  <c r="C14" i="84"/>
  <c r="C12" i="84"/>
  <c r="C10" i="84"/>
  <c r="C8" i="84"/>
  <c r="C6" i="84"/>
  <c r="C25" i="82"/>
  <c r="C23" i="82"/>
  <c r="C21" i="82"/>
  <c r="C19" i="82"/>
  <c r="C17" i="82"/>
  <c r="C12" i="82"/>
  <c r="C10" i="82"/>
  <c r="C8" i="82"/>
  <c r="C6" i="82"/>
  <c r="C63" i="81"/>
  <c r="C61" i="81"/>
  <c r="C59" i="81"/>
  <c r="C57" i="81"/>
  <c r="C55" i="81"/>
  <c r="C50" i="81"/>
  <c r="C48" i="81"/>
  <c r="C46" i="81"/>
  <c r="C44" i="81"/>
  <c r="C39" i="81"/>
  <c r="C37" i="81"/>
  <c r="C35" i="81"/>
  <c r="C33" i="81"/>
  <c r="C31" i="81"/>
  <c r="C26" i="81"/>
  <c r="C24" i="81"/>
  <c r="C22" i="81"/>
  <c r="C20" i="81"/>
  <c r="C18" i="81"/>
  <c r="C13" i="81"/>
  <c r="C11" i="81"/>
  <c r="C9" i="81"/>
  <c r="C7" i="81"/>
  <c r="C5" i="81"/>
  <c r="C10" i="80"/>
  <c r="C8" i="80"/>
  <c r="C6" i="80"/>
  <c r="C34" i="75"/>
  <c r="C32" i="75"/>
  <c r="C30" i="75"/>
  <c r="C28" i="75"/>
  <c r="C23" i="75"/>
  <c r="C21" i="75"/>
  <c r="C19" i="75"/>
  <c r="C17" i="75"/>
  <c r="C12" i="75"/>
  <c r="C10" i="75"/>
  <c r="C8" i="75"/>
  <c r="C6" i="75"/>
  <c r="C10" i="74"/>
  <c r="C8" i="74"/>
  <c r="C6" i="74"/>
  <c r="C24" i="71"/>
  <c r="C22" i="71"/>
  <c r="C20" i="71"/>
  <c r="C18" i="71"/>
  <c r="C13" i="71"/>
  <c r="C11" i="71"/>
  <c r="C9" i="71"/>
  <c r="C7" i="71"/>
  <c r="C5" i="71"/>
  <c r="C11" i="70"/>
  <c r="C9" i="70"/>
  <c r="C7" i="70"/>
  <c r="C5" i="70"/>
  <c r="C13" i="68"/>
  <c r="C11" i="68"/>
  <c r="C9" i="68"/>
  <c r="C7" i="68"/>
  <c r="C5" i="68"/>
  <c r="D10" i="67"/>
  <c r="B29" i="95"/>
  <c r="C26" i="95"/>
  <c r="D20" i="95"/>
  <c r="B18" i="95"/>
  <c r="C15" i="95"/>
  <c r="D9" i="95"/>
  <c r="B7" i="95"/>
  <c r="C9" i="94"/>
  <c r="D6" i="94"/>
  <c r="B52" i="91"/>
  <c r="C49" i="91"/>
  <c r="D46" i="91"/>
  <c r="B44" i="91"/>
  <c r="C38" i="91"/>
  <c r="D35" i="91"/>
  <c r="B33" i="91"/>
  <c r="C27" i="91"/>
  <c r="D24" i="91"/>
  <c r="B22" i="91"/>
  <c r="C19" i="91"/>
  <c r="D13" i="91"/>
  <c r="B11" i="91"/>
  <c r="C8" i="91"/>
  <c r="D5" i="91"/>
  <c r="D9" i="89"/>
  <c r="D7" i="89"/>
  <c r="D5" i="89"/>
  <c r="D12" i="88"/>
  <c r="D10" i="88"/>
  <c r="D8" i="88"/>
  <c r="D6" i="88"/>
  <c r="C10" i="87"/>
  <c r="D7" i="87"/>
  <c r="B5" i="87"/>
  <c r="B10" i="86"/>
  <c r="B8" i="86"/>
  <c r="B6" i="86"/>
  <c r="B23" i="85"/>
  <c r="B21" i="85"/>
  <c r="B19" i="85"/>
  <c r="B17" i="85"/>
  <c r="B12" i="85"/>
  <c r="B10" i="85"/>
  <c r="B8" i="85"/>
  <c r="B6" i="85"/>
  <c r="B27" i="84"/>
  <c r="B25" i="84"/>
  <c r="B23" i="84"/>
  <c r="B21" i="84"/>
  <c r="B19" i="84"/>
  <c r="B14" i="84"/>
  <c r="B12" i="84"/>
  <c r="B10" i="84"/>
  <c r="B8" i="84"/>
  <c r="B6" i="84"/>
  <c r="B25" i="82"/>
  <c r="B23" i="82"/>
  <c r="B21" i="82"/>
  <c r="B19" i="82"/>
  <c r="B17" i="82"/>
  <c r="B12" i="82"/>
  <c r="B10" i="82"/>
  <c r="B8" i="82"/>
  <c r="B6" i="82"/>
  <c r="B63" i="81"/>
  <c r="B61" i="81"/>
  <c r="B59" i="81"/>
  <c r="B57" i="81"/>
  <c r="B55" i="81"/>
  <c r="B50" i="81"/>
  <c r="B48" i="81"/>
  <c r="B46" i="81"/>
  <c r="B44" i="81"/>
  <c r="B39" i="81"/>
  <c r="B37" i="81"/>
  <c r="B35" i="81"/>
  <c r="B33" i="81"/>
  <c r="B31" i="81"/>
  <c r="B26" i="81"/>
  <c r="B24" i="81"/>
  <c r="B22" i="81"/>
  <c r="B20" i="81"/>
  <c r="B18" i="81"/>
  <c r="B13" i="81"/>
  <c r="B11" i="81"/>
  <c r="B9" i="81"/>
  <c r="B7" i="81"/>
  <c r="B5" i="81"/>
  <c r="B10" i="80"/>
  <c r="B8" i="80"/>
  <c r="B6" i="80"/>
  <c r="B34" i="75"/>
  <c r="B32" i="75"/>
  <c r="B30" i="75"/>
  <c r="B28" i="75"/>
  <c r="B23" i="75"/>
  <c r="B21" i="75"/>
  <c r="B19" i="75"/>
  <c r="B17" i="75"/>
  <c r="B12" i="75"/>
  <c r="B10" i="75"/>
  <c r="B8" i="75"/>
  <c r="B6" i="75"/>
  <c r="B10" i="74"/>
  <c r="B8" i="74"/>
  <c r="B6" i="74"/>
  <c r="B24" i="71"/>
  <c r="B22" i="71"/>
  <c r="B20" i="71"/>
  <c r="B18" i="71"/>
  <c r="B13" i="71"/>
  <c r="B11" i="71"/>
  <c r="B9" i="71"/>
  <c r="B7" i="71"/>
  <c r="B5" i="71"/>
  <c r="B11" i="70"/>
  <c r="B9" i="70"/>
  <c r="B7" i="70"/>
  <c r="B5" i="70"/>
  <c r="B13" i="68"/>
  <c r="B11" i="68"/>
  <c r="B9" i="68"/>
  <c r="B7" i="68"/>
  <c r="B5" i="68"/>
  <c r="C10" i="67"/>
  <c r="D7" i="67"/>
  <c r="B5" i="67"/>
  <c r="D28" i="95"/>
  <c r="B26" i="95"/>
  <c r="C20" i="95"/>
  <c r="D17" i="95"/>
  <c r="B15" i="95"/>
  <c r="C9" i="95"/>
  <c r="D6" i="95"/>
  <c r="B9" i="94"/>
  <c r="C6" i="94"/>
  <c r="D51" i="91"/>
  <c r="B49" i="91"/>
  <c r="C46" i="91"/>
  <c r="D40" i="91"/>
  <c r="B38" i="91"/>
  <c r="C35" i="91"/>
  <c r="D32" i="91"/>
  <c r="B27" i="91"/>
  <c r="C24" i="91"/>
  <c r="D21" i="91"/>
  <c r="B19" i="91"/>
  <c r="C13" i="91"/>
  <c r="D10" i="91"/>
  <c r="B8" i="91"/>
  <c r="C5" i="91"/>
  <c r="C9" i="89"/>
  <c r="C7" i="89"/>
  <c r="C5" i="89"/>
  <c r="C12" i="88"/>
  <c r="C10" i="88"/>
  <c r="C8" i="88"/>
  <c r="C6" i="88"/>
  <c r="B10" i="87"/>
  <c r="C7" i="87"/>
  <c r="E11" i="86"/>
  <c r="E9" i="86"/>
  <c r="E7" i="86"/>
  <c r="E5" i="86"/>
  <c r="E22" i="85"/>
  <c r="E20" i="85"/>
  <c r="E18" i="85"/>
  <c r="E16" i="85"/>
  <c r="E11" i="85"/>
  <c r="E9" i="85"/>
  <c r="E7" i="85"/>
  <c r="E5" i="85"/>
  <c r="E26" i="84"/>
  <c r="E24" i="84"/>
  <c r="E22" i="84"/>
  <c r="E20" i="84"/>
  <c r="E18" i="84"/>
  <c r="E13" i="84"/>
  <c r="E11" i="84"/>
  <c r="E9" i="84"/>
  <c r="E7" i="84"/>
  <c r="E5" i="84"/>
  <c r="E24" i="82"/>
  <c r="E22" i="82"/>
  <c r="E20" i="82"/>
  <c r="E18" i="82"/>
  <c r="E13" i="82"/>
  <c r="E11" i="82"/>
  <c r="E9" i="82"/>
  <c r="E7" i="82"/>
  <c r="E5" i="82"/>
  <c r="E62" i="81"/>
  <c r="E60" i="81"/>
  <c r="E58" i="81"/>
  <c r="E56" i="81"/>
  <c r="E51" i="81"/>
  <c r="E49" i="81"/>
  <c r="E47" i="81"/>
  <c r="E45" i="81"/>
  <c r="E43" i="81"/>
  <c r="E38" i="81"/>
  <c r="E36" i="81"/>
  <c r="E34" i="81"/>
  <c r="E32" i="81"/>
  <c r="E27" i="81"/>
  <c r="E25" i="81"/>
  <c r="E23" i="81"/>
  <c r="E21" i="81"/>
  <c r="E19" i="81"/>
  <c r="E14" i="81"/>
  <c r="E12" i="81"/>
  <c r="E10" i="81"/>
  <c r="E8" i="81"/>
  <c r="E6" i="81"/>
  <c r="E11" i="80"/>
  <c r="E9" i="80"/>
  <c r="E7" i="80"/>
  <c r="E5" i="80"/>
  <c r="E33" i="75"/>
  <c r="E31" i="75"/>
  <c r="E29" i="75"/>
  <c r="E27" i="75"/>
  <c r="E22" i="75"/>
  <c r="E20" i="75"/>
  <c r="E18" i="75"/>
  <c r="E16" i="75"/>
  <c r="E11" i="75"/>
  <c r="E9" i="75"/>
  <c r="E7" i="75"/>
  <c r="E5" i="75"/>
  <c r="E9" i="74"/>
  <c r="E7" i="74"/>
  <c r="E5" i="74"/>
  <c r="E23" i="71"/>
  <c r="E21" i="71"/>
  <c r="E19" i="71"/>
  <c r="E17" i="71"/>
  <c r="E12" i="71"/>
  <c r="E10" i="71"/>
  <c r="E8" i="71"/>
  <c r="E6" i="71"/>
  <c r="E12" i="70"/>
  <c r="E10" i="70"/>
  <c r="E8" i="70"/>
  <c r="E6" i="70"/>
  <c r="E14" i="68"/>
  <c r="E12" i="68"/>
  <c r="E10" i="68"/>
  <c r="E8" i="68"/>
  <c r="E6" i="68"/>
  <c r="C28" i="95"/>
  <c r="D25" i="95"/>
  <c r="B20" i="95"/>
  <c r="C17" i="95"/>
  <c r="D14" i="95"/>
  <c r="B9" i="95"/>
  <c r="C6" i="95"/>
  <c r="D8" i="94"/>
  <c r="B6" i="94"/>
  <c r="C51" i="91"/>
  <c r="D48" i="91"/>
  <c r="B46" i="91"/>
  <c r="C40" i="91"/>
  <c r="D37" i="91"/>
  <c r="B35" i="91"/>
  <c r="C32" i="91"/>
  <c r="D26" i="91"/>
  <c r="B24" i="91"/>
  <c r="C21" i="91"/>
  <c r="D18" i="91"/>
  <c r="B13" i="91"/>
  <c r="C10" i="91"/>
  <c r="D7" i="91"/>
  <c r="B5" i="91"/>
  <c r="B9" i="89"/>
  <c r="B7" i="89"/>
  <c r="B5" i="89"/>
  <c r="B12" i="88"/>
  <c r="B10" i="88"/>
  <c r="B8" i="88"/>
  <c r="B6" i="88"/>
  <c r="D9" i="87"/>
  <c r="B7" i="87"/>
  <c r="D11" i="86"/>
  <c r="D9" i="86"/>
  <c r="D7" i="86"/>
  <c r="D5" i="86"/>
  <c r="D22" i="85"/>
  <c r="D20" i="85"/>
  <c r="D18" i="85"/>
  <c r="D16" i="85"/>
  <c r="D11" i="85"/>
  <c r="D9" i="85"/>
  <c r="D7" i="85"/>
  <c r="D5" i="85"/>
  <c r="D26" i="84"/>
  <c r="D24" i="84"/>
  <c r="D22" i="84"/>
  <c r="D20" i="84"/>
  <c r="D18" i="84"/>
  <c r="D13" i="84"/>
  <c r="D11" i="84"/>
  <c r="D9" i="84"/>
  <c r="D7" i="84"/>
  <c r="D5" i="84"/>
  <c r="D24" i="82"/>
  <c r="D22" i="82"/>
  <c r="D20" i="82"/>
  <c r="D18" i="82"/>
  <c r="D13" i="82"/>
  <c r="D11" i="82"/>
  <c r="D9" i="82"/>
  <c r="D7" i="82"/>
  <c r="D5" i="82"/>
  <c r="D62" i="81"/>
  <c r="D60" i="81"/>
  <c r="D58" i="81"/>
  <c r="D56" i="81"/>
  <c r="D51" i="81"/>
  <c r="D49" i="81"/>
  <c r="D47" i="81"/>
  <c r="D45" i="81"/>
  <c r="D43" i="81"/>
  <c r="D38" i="81"/>
  <c r="D36" i="81"/>
  <c r="D34" i="81"/>
  <c r="D32" i="81"/>
  <c r="D27" i="81"/>
  <c r="D25" i="81"/>
  <c r="D23" i="81"/>
  <c r="D21" i="81"/>
  <c r="D19" i="81"/>
  <c r="D14" i="81"/>
  <c r="D12" i="81"/>
  <c r="D10" i="81"/>
  <c r="D8" i="81"/>
  <c r="D6" i="81"/>
  <c r="D11" i="80"/>
  <c r="D9" i="80"/>
  <c r="D7" i="80"/>
  <c r="D5" i="80"/>
  <c r="D33" i="75"/>
  <c r="D31" i="75"/>
  <c r="D29" i="75"/>
  <c r="D27" i="75"/>
  <c r="D22" i="75"/>
  <c r="D20" i="75"/>
  <c r="D18" i="75"/>
  <c r="D16" i="75"/>
  <c r="D11" i="75"/>
  <c r="D9" i="75"/>
  <c r="D7" i="75"/>
  <c r="D5" i="75"/>
  <c r="D9" i="74"/>
  <c r="D7" i="74"/>
  <c r="D5" i="74"/>
  <c r="D23" i="71"/>
  <c r="D21" i="71"/>
  <c r="D19" i="71"/>
  <c r="D17" i="71"/>
  <c r="D12" i="71"/>
  <c r="D10" i="71"/>
  <c r="D8" i="71"/>
  <c r="D6" i="71"/>
  <c r="D12" i="70"/>
  <c r="D10" i="70"/>
  <c r="D8" i="70"/>
  <c r="D6" i="70"/>
  <c r="D14" i="68"/>
  <c r="D12" i="68"/>
  <c r="D10" i="68"/>
  <c r="D30" i="95"/>
  <c r="B28" i="95"/>
  <c r="C25" i="95"/>
  <c r="D19" i="95"/>
  <c r="B17" i="95"/>
  <c r="C14" i="95"/>
  <c r="D8" i="95"/>
  <c r="B6" i="95"/>
  <c r="C8" i="94"/>
  <c r="D5" i="94"/>
  <c r="B51" i="91"/>
  <c r="C48" i="91"/>
  <c r="D45" i="91"/>
  <c r="B40" i="91"/>
  <c r="C37" i="91"/>
  <c r="D34" i="91"/>
  <c r="B32" i="91"/>
  <c r="C26" i="91"/>
  <c r="D23" i="91"/>
  <c r="B21" i="91"/>
  <c r="C18" i="91"/>
  <c r="D12" i="91"/>
  <c r="B10" i="91"/>
  <c r="C7" i="91"/>
  <c r="E10" i="89"/>
  <c r="E8" i="89"/>
  <c r="E6" i="89"/>
  <c r="E13" i="88"/>
  <c r="E11" i="88"/>
  <c r="E9" i="88"/>
  <c r="E7" i="88"/>
  <c r="E5" i="88"/>
  <c r="C9" i="87"/>
  <c r="D6" i="87"/>
  <c r="C11" i="86"/>
  <c r="C9" i="86"/>
  <c r="C7" i="86"/>
  <c r="C5" i="86"/>
  <c r="C22" i="85"/>
  <c r="C20" i="85"/>
  <c r="C18" i="85"/>
  <c r="C16" i="85"/>
  <c r="C11" i="85"/>
  <c r="C9" i="85"/>
  <c r="C7" i="85"/>
  <c r="C5" i="85"/>
  <c r="C26" i="84"/>
  <c r="C24" i="84"/>
  <c r="C22" i="84"/>
  <c r="C20" i="84"/>
  <c r="C18" i="84"/>
  <c r="C13" i="84"/>
  <c r="C11" i="84"/>
  <c r="C9" i="84"/>
  <c r="C7" i="84"/>
  <c r="C5" i="84"/>
  <c r="C24" i="82"/>
  <c r="C22" i="82"/>
  <c r="C20" i="82"/>
  <c r="C18" i="82"/>
  <c r="C13" i="82"/>
  <c r="C11" i="82"/>
  <c r="C9" i="82"/>
  <c r="C7" i="82"/>
  <c r="C5" i="82"/>
  <c r="C62" i="81"/>
  <c r="C60" i="81"/>
  <c r="C58" i="81"/>
  <c r="C56" i="81"/>
  <c r="C51" i="81"/>
  <c r="C49" i="81"/>
  <c r="C47" i="81"/>
  <c r="C45" i="81"/>
  <c r="C43" i="81"/>
  <c r="C38" i="81"/>
  <c r="C36" i="81"/>
  <c r="C34" i="81"/>
  <c r="C32" i="81"/>
  <c r="C27" i="81"/>
  <c r="C25" i="81"/>
  <c r="C23" i="81"/>
  <c r="C21" i="81"/>
  <c r="C19" i="81"/>
  <c r="C14" i="81"/>
  <c r="C12" i="81"/>
  <c r="C10" i="81"/>
  <c r="C8" i="81"/>
  <c r="C6" i="81"/>
  <c r="C11" i="80"/>
  <c r="C9" i="80"/>
  <c r="C7" i="80"/>
  <c r="C5" i="80"/>
  <c r="C33" i="75"/>
  <c r="C31" i="75"/>
  <c r="C29" i="75"/>
  <c r="C27" i="75"/>
  <c r="C22" i="75"/>
  <c r="C20" i="75"/>
  <c r="C18" i="75"/>
  <c r="C16" i="75"/>
  <c r="C11" i="75"/>
  <c r="C9" i="75"/>
  <c r="C7" i="75"/>
  <c r="C5" i="75"/>
  <c r="C9" i="74"/>
  <c r="C7" i="74"/>
  <c r="C5" i="74"/>
  <c r="C23" i="71"/>
  <c r="C21" i="71"/>
  <c r="C19" i="71"/>
  <c r="C17" i="71"/>
  <c r="C12" i="71"/>
  <c r="C10" i="71"/>
  <c r="C8" i="71"/>
  <c r="C6" i="71"/>
  <c r="C12" i="70"/>
  <c r="C10" i="70"/>
  <c r="C8" i="70"/>
  <c r="C6" i="70"/>
  <c r="C14" i="68"/>
  <c r="C12" i="68"/>
  <c r="C10" i="68"/>
  <c r="C8" i="68"/>
  <c r="C6" i="68"/>
  <c r="B12" i="67"/>
  <c r="C9" i="67"/>
  <c r="C30" i="95"/>
  <c r="D27" i="95"/>
  <c r="B25" i="95"/>
  <c r="C19" i="95"/>
  <c r="D16" i="95"/>
  <c r="B14" i="95"/>
  <c r="C8" i="95"/>
  <c r="D5" i="95"/>
  <c r="B8" i="94"/>
  <c r="C5" i="94"/>
  <c r="D50" i="91"/>
  <c r="B48" i="91"/>
  <c r="C45" i="91"/>
  <c r="D39" i="91"/>
  <c r="B37" i="91"/>
  <c r="C34" i="91"/>
  <c r="D31" i="91"/>
  <c r="B26" i="91"/>
  <c r="C23" i="91"/>
  <c r="D20" i="91"/>
  <c r="B18" i="91"/>
  <c r="C12" i="91"/>
  <c r="D9" i="91"/>
  <c r="B7" i="91"/>
  <c r="D10" i="89"/>
  <c r="D8" i="89"/>
  <c r="D6" i="89"/>
  <c r="D13" i="88"/>
  <c r="D11" i="88"/>
  <c r="D9" i="88"/>
  <c r="D7" i="88"/>
  <c r="D5" i="88"/>
  <c r="B9" i="87"/>
  <c r="C6" i="87"/>
  <c r="B11" i="86"/>
  <c r="B9" i="86"/>
  <c r="B7" i="86"/>
  <c r="B5" i="86"/>
  <c r="B22" i="85"/>
  <c r="B20" i="85"/>
  <c r="B18" i="85"/>
  <c r="B16" i="85"/>
  <c r="B11" i="85"/>
  <c r="B9" i="85"/>
  <c r="B7" i="85"/>
  <c r="B5" i="85"/>
  <c r="B26" i="84"/>
  <c r="B24" i="84"/>
  <c r="B22" i="84"/>
  <c r="B20" i="84"/>
  <c r="B18" i="84"/>
  <c r="B13" i="84"/>
  <c r="B11" i="84"/>
  <c r="B9" i="84"/>
  <c r="B7" i="84"/>
  <c r="B5" i="84"/>
  <c r="B24" i="82"/>
  <c r="B22" i="82"/>
  <c r="B20" i="82"/>
  <c r="B18" i="82"/>
  <c r="B13" i="82"/>
  <c r="B11" i="82"/>
  <c r="B9" i="82"/>
  <c r="B7" i="82"/>
  <c r="B5" i="82"/>
  <c r="B62" i="81"/>
  <c r="B60" i="81"/>
  <c r="B58" i="81"/>
  <c r="B56" i="81"/>
  <c r="B51" i="81"/>
  <c r="B49" i="81"/>
  <c r="B47" i="81"/>
  <c r="B45" i="81"/>
  <c r="B43" i="81"/>
  <c r="B38" i="81"/>
  <c r="B36" i="81"/>
  <c r="B34" i="81"/>
  <c r="B32" i="81"/>
  <c r="B27" i="81"/>
  <c r="B25" i="81"/>
  <c r="B23" i="81"/>
  <c r="B21" i="81"/>
  <c r="B19" i="81"/>
  <c r="B14" i="81"/>
  <c r="B12" i="81"/>
  <c r="B10" i="81"/>
  <c r="B8" i="81"/>
  <c r="B6" i="81"/>
  <c r="B11" i="80"/>
  <c r="B9" i="80"/>
  <c r="B7" i="80"/>
  <c r="B5" i="80"/>
  <c r="B33" i="75"/>
  <c r="B31" i="75"/>
  <c r="B29" i="75"/>
  <c r="B27" i="75"/>
  <c r="B22" i="75"/>
  <c r="B20" i="75"/>
  <c r="B18" i="75"/>
  <c r="B16" i="75"/>
  <c r="B11" i="75"/>
  <c r="B9" i="75"/>
  <c r="B7" i="75"/>
  <c r="B5" i="75"/>
  <c r="B9" i="74"/>
  <c r="B7" i="74"/>
  <c r="B5" i="74"/>
  <c r="B23" i="71"/>
  <c r="B21" i="71"/>
  <c r="B19" i="71"/>
  <c r="B17" i="71"/>
  <c r="B12" i="71"/>
  <c r="B10" i="71"/>
  <c r="B8" i="71"/>
  <c r="B6" i="71"/>
  <c r="B12" i="70"/>
  <c r="B10" i="70"/>
  <c r="B8" i="70"/>
  <c r="B6" i="70"/>
  <c r="B14" i="68"/>
  <c r="B12" i="68"/>
  <c r="B10" i="68"/>
  <c r="B8" i="68"/>
  <c r="B6" i="68"/>
  <c r="D11" i="67"/>
  <c r="B9" i="67"/>
  <c r="C6" i="67"/>
  <c r="D11" i="68"/>
  <c r="D12" i="67"/>
  <c r="B8" i="67"/>
  <c r="C23" i="66"/>
  <c r="D20" i="66"/>
  <c r="B18" i="66"/>
  <c r="C12" i="66"/>
  <c r="D9" i="66"/>
  <c r="B7" i="66"/>
  <c r="C29" i="65"/>
  <c r="D26" i="65"/>
  <c r="B24" i="65"/>
  <c r="C18" i="65"/>
  <c r="D15" i="65"/>
  <c r="B10" i="65"/>
  <c r="C7" i="65"/>
  <c r="G16" i="64"/>
  <c r="E15" i="64"/>
  <c r="C14" i="64"/>
  <c r="G12" i="64"/>
  <c r="E11" i="64"/>
  <c r="C10" i="64"/>
  <c r="G8" i="64"/>
  <c r="E7" i="64"/>
  <c r="C6" i="64"/>
  <c r="D57" i="62"/>
  <c r="B55" i="62"/>
  <c r="C52" i="62"/>
  <c r="D49" i="62"/>
  <c r="B44" i="62"/>
  <c r="C41" i="62"/>
  <c r="D38" i="62"/>
  <c r="B33" i="62"/>
  <c r="C30" i="62"/>
  <c r="D27" i="62"/>
  <c r="B22" i="62"/>
  <c r="C19" i="62"/>
  <c r="D16" i="62"/>
  <c r="B11" i="62"/>
  <c r="D5" i="62"/>
  <c r="C9" i="61"/>
  <c r="B9" i="61"/>
  <c r="D9" i="68"/>
  <c r="C12" i="67"/>
  <c r="C7" i="67"/>
  <c r="B23" i="66"/>
  <c r="C20" i="66"/>
  <c r="D17" i="66"/>
  <c r="B12" i="66"/>
  <c r="C9" i="66"/>
  <c r="D6" i="66"/>
  <c r="B29" i="65"/>
  <c r="C26" i="65"/>
  <c r="D20" i="65"/>
  <c r="B18" i="65"/>
  <c r="C15" i="65"/>
  <c r="D9" i="65"/>
  <c r="B7" i="65"/>
  <c r="F16" i="64"/>
  <c r="D15" i="64"/>
  <c r="B14" i="64"/>
  <c r="F12" i="64"/>
  <c r="D11" i="64"/>
  <c r="B10" i="64"/>
  <c r="F8" i="64"/>
  <c r="D7" i="64"/>
  <c r="B6" i="64"/>
  <c r="C57" i="62"/>
  <c r="D54" i="62"/>
  <c r="B52" i="62"/>
  <c r="C49" i="62"/>
  <c r="D43" i="62"/>
  <c r="B41" i="62"/>
  <c r="C38" i="62"/>
  <c r="D32" i="62"/>
  <c r="B30" i="62"/>
  <c r="C27" i="62"/>
  <c r="D21" i="62"/>
  <c r="B19" i="62"/>
  <c r="C16" i="62"/>
  <c r="D10" i="62"/>
  <c r="B8" i="62"/>
  <c r="C5" i="62"/>
  <c r="D11" i="61"/>
  <c r="C8" i="61"/>
  <c r="D8" i="68"/>
  <c r="C11" i="67"/>
  <c r="B7" i="67"/>
  <c r="D22" i="66"/>
  <c r="B20" i="66"/>
  <c r="C17" i="66"/>
  <c r="D11" i="66"/>
  <c r="B9" i="66"/>
  <c r="C6" i="66"/>
  <c r="D28" i="65"/>
  <c r="B26" i="65"/>
  <c r="C20" i="65"/>
  <c r="D17" i="65"/>
  <c r="B15" i="65"/>
  <c r="C9" i="65"/>
  <c r="D6" i="65"/>
  <c r="E16" i="64"/>
  <c r="C15" i="64"/>
  <c r="G13" i="64"/>
  <c r="E12" i="64"/>
  <c r="C11" i="64"/>
  <c r="G9" i="64"/>
  <c r="E8" i="64"/>
  <c r="C7" i="64"/>
  <c r="G5" i="64"/>
  <c r="B57" i="62"/>
  <c r="C54" i="62"/>
  <c r="D51" i="62"/>
  <c r="B49" i="62"/>
  <c r="C43" i="62"/>
  <c r="D40" i="62"/>
  <c r="B38" i="62"/>
  <c r="C32" i="62"/>
  <c r="D29" i="62"/>
  <c r="B27" i="62"/>
  <c r="C21" i="62"/>
  <c r="D18" i="62"/>
  <c r="B16" i="62"/>
  <c r="C10" i="62"/>
  <c r="D7" i="62"/>
  <c r="B5" i="62"/>
  <c r="C11" i="61"/>
  <c r="B8" i="61"/>
  <c r="E7" i="68"/>
  <c r="B11" i="67"/>
  <c r="D6" i="67"/>
  <c r="C22" i="66"/>
  <c r="D19" i="66"/>
  <c r="B17" i="66"/>
  <c r="C11" i="66"/>
  <c r="D8" i="66"/>
  <c r="B6" i="66"/>
  <c r="C28" i="65"/>
  <c r="D25" i="65"/>
  <c r="B20" i="65"/>
  <c r="C17" i="65"/>
  <c r="D11" i="65"/>
  <c r="B9" i="65"/>
  <c r="C6" i="65"/>
  <c r="D16" i="64"/>
  <c r="B15" i="64"/>
  <c r="F13" i="64"/>
  <c r="D12" i="64"/>
  <c r="B11" i="64"/>
  <c r="F9" i="64"/>
  <c r="D8" i="64"/>
  <c r="B7" i="64"/>
  <c r="F5" i="64"/>
  <c r="D56" i="62"/>
  <c r="B54" i="62"/>
  <c r="C51" i="62"/>
  <c r="D45" i="62"/>
  <c r="B43" i="62"/>
  <c r="C40" i="62"/>
  <c r="D34" i="62"/>
  <c r="B32" i="62"/>
  <c r="C29" i="62"/>
  <c r="D23" i="62"/>
  <c r="B21" i="62"/>
  <c r="C18" i="62"/>
  <c r="D12" i="62"/>
  <c r="B10" i="62"/>
  <c r="C7" i="62"/>
  <c r="D13" i="61"/>
  <c r="B11" i="61"/>
  <c r="D5" i="61"/>
  <c r="D7" i="68"/>
  <c r="B10" i="67"/>
  <c r="B6" i="67"/>
  <c r="B22" i="66"/>
  <c r="C19" i="66"/>
  <c r="D16" i="66"/>
  <c r="B11" i="66"/>
  <c r="C8" i="66"/>
  <c r="D5" i="66"/>
  <c r="B28" i="65"/>
  <c r="C25" i="65"/>
  <c r="D19" i="65"/>
  <c r="B17" i="65"/>
  <c r="C11" i="65"/>
  <c r="D8" i="65"/>
  <c r="B6" i="65"/>
  <c r="C16" i="64"/>
  <c r="G14" i="64"/>
  <c r="E13" i="64"/>
  <c r="C12" i="64"/>
  <c r="G10" i="64"/>
  <c r="E9" i="64"/>
  <c r="C8" i="64"/>
  <c r="G6" i="64"/>
  <c r="E5" i="64"/>
  <c r="C56" i="62"/>
  <c r="D53" i="62"/>
  <c r="B51" i="62"/>
  <c r="C45" i="62"/>
  <c r="D42" i="62"/>
  <c r="B40" i="62"/>
  <c r="C34" i="62"/>
  <c r="D31" i="62"/>
  <c r="B29" i="62"/>
  <c r="C23" i="62"/>
  <c r="D20" i="62"/>
  <c r="B18" i="62"/>
  <c r="C12" i="62"/>
  <c r="D9" i="62"/>
  <c r="B7" i="62"/>
  <c r="C13" i="61"/>
  <c r="D10" i="61"/>
  <c r="C5" i="61"/>
  <c r="D6" i="68"/>
  <c r="D9" i="67"/>
  <c r="D5" i="67"/>
  <c r="D21" i="66"/>
  <c r="B19" i="66"/>
  <c r="C16" i="66"/>
  <c r="D10" i="66"/>
  <c r="B8" i="66"/>
  <c r="C5" i="66"/>
  <c r="D27" i="65"/>
  <c r="B25" i="65"/>
  <c r="C19" i="65"/>
  <c r="D16" i="65"/>
  <c r="B11" i="65"/>
  <c r="C8" i="65"/>
  <c r="D5" i="65"/>
  <c r="B16" i="64"/>
  <c r="F14" i="64"/>
  <c r="D13" i="64"/>
  <c r="B12" i="64"/>
  <c r="F10" i="64"/>
  <c r="D9" i="64"/>
  <c r="B8" i="64"/>
  <c r="F6" i="64"/>
  <c r="D5" i="64"/>
  <c r="B56" i="62"/>
  <c r="C53" i="62"/>
  <c r="D50" i="62"/>
  <c r="B45" i="62"/>
  <c r="C42" i="62"/>
  <c r="D39" i="62"/>
  <c r="B34" i="62"/>
  <c r="C31" i="62"/>
  <c r="D28" i="62"/>
  <c r="B23" i="62"/>
  <c r="C20" i="62"/>
  <c r="D17" i="62"/>
  <c r="B12" i="62"/>
  <c r="C9" i="62"/>
  <c r="D6" i="62"/>
  <c r="B13" i="61"/>
  <c r="C10" i="61"/>
  <c r="D7" i="61"/>
  <c r="B5" i="61"/>
  <c r="D12" i="61"/>
  <c r="C7" i="61"/>
  <c r="D8" i="61"/>
  <c r="E5" i="68"/>
  <c r="D8" i="67"/>
  <c r="C5" i="67"/>
  <c r="C21" i="66"/>
  <c r="D18" i="66"/>
  <c r="B16" i="66"/>
  <c r="C10" i="66"/>
  <c r="D7" i="66"/>
  <c r="B5" i="66"/>
  <c r="C27" i="65"/>
  <c r="D24" i="65"/>
  <c r="B19" i="65"/>
  <c r="C16" i="65"/>
  <c r="D10" i="65"/>
  <c r="B8" i="65"/>
  <c r="C5" i="65"/>
  <c r="G15" i="64"/>
  <c r="E14" i="64"/>
  <c r="C13" i="64"/>
  <c r="G11" i="64"/>
  <c r="E10" i="64"/>
  <c r="C9" i="64"/>
  <c r="G7" i="64"/>
  <c r="E6" i="64"/>
  <c r="C5" i="64"/>
  <c r="D55" i="62"/>
  <c r="B53" i="62"/>
  <c r="C50" i="62"/>
  <c r="D44" i="62"/>
  <c r="B42" i="62"/>
  <c r="C39" i="62"/>
  <c r="D33" i="62"/>
  <c r="B31" i="62"/>
  <c r="C28" i="62"/>
  <c r="D22" i="62"/>
  <c r="B20" i="62"/>
  <c r="C17" i="62"/>
  <c r="D11" i="62"/>
  <c r="B9" i="62"/>
  <c r="C6" i="62"/>
  <c r="B10" i="61"/>
  <c r="C6" i="61"/>
  <c r="D5" i="68"/>
  <c r="C8" i="67"/>
  <c r="D23" i="66"/>
  <c r="B21" i="66"/>
  <c r="C18" i="66"/>
  <c r="D12" i="66"/>
  <c r="B10" i="66"/>
  <c r="C7" i="66"/>
  <c r="D29" i="65"/>
  <c r="B27" i="65"/>
  <c r="C24" i="65"/>
  <c r="D18" i="65"/>
  <c r="B16" i="65"/>
  <c r="C10" i="65"/>
  <c r="D7" i="65"/>
  <c r="B5" i="65"/>
  <c r="F15" i="64"/>
  <c r="D14" i="64"/>
  <c r="B13" i="64"/>
  <c r="F11" i="64"/>
  <c r="D10" i="64"/>
  <c r="B9" i="64"/>
  <c r="F7" i="64"/>
  <c r="D6" i="64"/>
  <c r="B5" i="64"/>
  <c r="C55" i="62"/>
  <c r="D52" i="62"/>
  <c r="B50" i="62"/>
  <c r="C44" i="62"/>
  <c r="D41" i="62"/>
  <c r="B39" i="62"/>
  <c r="C33" i="62"/>
  <c r="D30" i="62"/>
  <c r="B28" i="62"/>
  <c r="C22" i="62"/>
  <c r="D19" i="62"/>
  <c r="B17" i="62"/>
  <c r="C11" i="62"/>
  <c r="D8" i="62"/>
  <c r="B6" i="62"/>
  <c r="C12" i="61"/>
  <c r="D9" i="61"/>
  <c r="B7" i="61"/>
  <c r="C8" i="62"/>
  <c r="B12" i="61"/>
  <c r="D6" i="61"/>
  <c r="B6" i="61"/>
  <c r="H6" i="64" l="1"/>
  <c r="H10" i="64"/>
  <c r="H14" i="64"/>
  <c r="F5" i="68"/>
  <c r="H5" i="64"/>
  <c r="H9" i="64"/>
  <c r="H13" i="64"/>
  <c r="F6" i="68"/>
  <c r="F7" i="68"/>
  <c r="H8" i="64"/>
  <c r="H12" i="64"/>
  <c r="H16" i="64"/>
  <c r="F8" i="68"/>
  <c r="H7" i="64"/>
  <c r="H11" i="64"/>
  <c r="H15" i="64"/>
  <c r="F9" i="68"/>
  <c r="F11" i="68"/>
  <c r="F5" i="88"/>
  <c r="F7" i="88"/>
  <c r="F9" i="88"/>
  <c r="F11" i="88"/>
  <c r="F13" i="88"/>
  <c r="F6" i="89"/>
  <c r="F8" i="89"/>
  <c r="F10" i="89"/>
  <c r="F10" i="68"/>
  <c r="F12" i="68"/>
  <c r="F14" i="68"/>
  <c r="F6" i="70"/>
  <c r="F8" i="70"/>
  <c r="F10" i="70"/>
  <c r="F12" i="70"/>
  <c r="F6" i="71"/>
  <c r="F8" i="71"/>
  <c r="F10" i="71"/>
  <c r="F12" i="71"/>
  <c r="F17" i="71"/>
  <c r="F19" i="71"/>
  <c r="F21" i="71"/>
  <c r="F23" i="71"/>
  <c r="F5" i="74"/>
  <c r="F7" i="74"/>
  <c r="F9" i="74"/>
  <c r="F5" i="75"/>
  <c r="F7" i="75"/>
  <c r="F9" i="75"/>
  <c r="F11" i="75"/>
  <c r="F16" i="75"/>
  <c r="F18" i="75"/>
  <c r="F20" i="75"/>
  <c r="F22" i="75"/>
  <c r="F27" i="75"/>
  <c r="F29" i="75"/>
  <c r="F31" i="75"/>
  <c r="F33" i="75"/>
  <c r="F5" i="80"/>
  <c r="F7" i="80"/>
  <c r="F9" i="80"/>
  <c r="F11" i="80"/>
  <c r="F6" i="81"/>
  <c r="F8" i="81"/>
  <c r="F10" i="81"/>
  <c r="F12" i="81"/>
  <c r="F14" i="81"/>
  <c r="F19" i="81"/>
  <c r="F21" i="81"/>
  <c r="F23" i="81"/>
  <c r="F25" i="81"/>
  <c r="F27" i="81"/>
  <c r="F32" i="81"/>
  <c r="F34" i="81"/>
  <c r="F36" i="81"/>
  <c r="F38" i="81"/>
  <c r="F43" i="81"/>
  <c r="F45" i="81"/>
  <c r="F47" i="81"/>
  <c r="F49" i="81"/>
  <c r="F51" i="81"/>
  <c r="F56" i="81"/>
  <c r="F58" i="81"/>
  <c r="F60" i="81"/>
  <c r="F62" i="81"/>
  <c r="F5" i="82"/>
  <c r="F7" i="82"/>
  <c r="F9" i="82"/>
  <c r="F11" i="82"/>
  <c r="F13" i="82"/>
  <c r="F18" i="82"/>
  <c r="F20" i="82"/>
  <c r="F22" i="82"/>
  <c r="F24" i="82"/>
  <c r="F5" i="84"/>
  <c r="F7" i="84"/>
  <c r="F9" i="84"/>
  <c r="F11" i="84"/>
  <c r="F13" i="84"/>
  <c r="F18" i="84"/>
  <c r="F20" i="84"/>
  <c r="F22" i="84"/>
  <c r="F24" i="84"/>
  <c r="F26" i="84"/>
  <c r="F5" i="85"/>
  <c r="F7" i="85"/>
  <c r="F9" i="85"/>
  <c r="F11" i="85"/>
  <c r="F16" i="85"/>
  <c r="F18" i="85"/>
  <c r="F20" i="85"/>
  <c r="F22" i="85"/>
  <c r="F5" i="86"/>
  <c r="F7" i="86"/>
  <c r="F9" i="86"/>
  <c r="F11" i="86"/>
  <c r="F6" i="88"/>
  <c r="F8" i="88"/>
  <c r="F10" i="88"/>
  <c r="F12" i="88"/>
  <c r="F5" i="89"/>
  <c r="F7" i="89"/>
  <c r="F9" i="89"/>
  <c r="F13" i="68"/>
  <c r="F5" i="70"/>
  <c r="F7" i="70"/>
  <c r="F9" i="70"/>
  <c r="F11" i="70"/>
  <c r="F5" i="71"/>
  <c r="F7" i="71"/>
  <c r="F9" i="71"/>
  <c r="F11" i="71"/>
  <c r="F13" i="71"/>
  <c r="F18" i="71"/>
  <c r="F20" i="71"/>
  <c r="F22" i="71"/>
  <c r="F24" i="71"/>
  <c r="F6" i="74"/>
  <c r="F8" i="74"/>
  <c r="F10" i="74"/>
  <c r="F6" i="75"/>
  <c r="F8" i="75"/>
  <c r="F10" i="75"/>
  <c r="F12" i="75"/>
  <c r="F17" i="75"/>
  <c r="F19" i="75"/>
  <c r="F21" i="75"/>
  <c r="F23" i="75"/>
  <c r="F28" i="75"/>
  <c r="F30" i="75"/>
  <c r="F32" i="75"/>
  <c r="F34" i="75"/>
  <c r="F6" i="80"/>
  <c r="F8" i="80"/>
  <c r="F10" i="80"/>
  <c r="F5" i="81"/>
  <c r="F7" i="81"/>
  <c r="F9" i="81"/>
  <c r="F11" i="81"/>
  <c r="F13" i="81"/>
  <c r="F18" i="81"/>
  <c r="F20" i="81"/>
  <c r="F22" i="81"/>
  <c r="F24" i="81"/>
  <c r="F26" i="81"/>
  <c r="F31" i="81"/>
  <c r="F33" i="81"/>
  <c r="F35" i="81"/>
  <c r="F37" i="81"/>
  <c r="F39" i="81"/>
  <c r="F44" i="81"/>
  <c r="F46" i="81"/>
  <c r="F48" i="81"/>
  <c r="F50" i="81"/>
  <c r="F55" i="81"/>
  <c r="F57" i="81"/>
  <c r="F59" i="81"/>
  <c r="F61" i="81"/>
  <c r="F63" i="81"/>
  <c r="F6" i="82"/>
  <c r="F8" i="82"/>
  <c r="F10" i="82"/>
  <c r="F12" i="82"/>
  <c r="F17" i="82"/>
  <c r="F19" i="82"/>
  <c r="F21" i="82"/>
  <c r="F23" i="82"/>
  <c r="F25" i="82"/>
  <c r="F6" i="84"/>
  <c r="F8" i="84"/>
  <c r="F10" i="84"/>
  <c r="F12" i="84"/>
  <c r="F14" i="84"/>
  <c r="F19" i="84"/>
  <c r="F21" i="84"/>
  <c r="F23" i="84"/>
  <c r="F25" i="84"/>
  <c r="F27" i="84"/>
  <c r="F6" i="85"/>
  <c r="F8" i="85"/>
  <c r="F10" i="85"/>
  <c r="F12" i="85"/>
  <c r="F17" i="85"/>
  <c r="F19" i="85"/>
  <c r="F21" i="85"/>
  <c r="F23" i="85"/>
  <c r="F6" i="86"/>
  <c r="F8" i="86"/>
  <c r="F10" i="86"/>
  <c r="F5" i="50"/>
  <c r="F5" i="48"/>
  <c r="H5" i="42"/>
  <c r="F5" i="41"/>
  <c r="G5" i="38"/>
  <c r="F7" i="34"/>
  <c r="F6" i="34"/>
  <c r="F5" i="34"/>
  <c r="F4" i="34" s="1"/>
  <c r="F5" i="33"/>
  <c r="F7" i="32"/>
  <c r="F6" i="32"/>
  <c r="F5" i="32"/>
  <c r="F5" i="31"/>
  <c r="G5" i="30"/>
  <c r="F7" i="20"/>
  <c r="F6" i="20"/>
  <c r="F5" i="20"/>
  <c r="F4" i="20" s="1"/>
  <c r="F5" i="19"/>
  <c r="F5" i="15"/>
  <c r="F5" i="13"/>
  <c r="F4" i="32" l="1"/>
</calcChain>
</file>

<file path=xl/sharedStrings.xml><?xml version="1.0" encoding="utf-8"?>
<sst xmlns="http://schemas.openxmlformats.org/spreadsheetml/2006/main" count="5843" uniqueCount="1445">
  <si>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</si>
  <si>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</si>
  <si>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</si>
  <si>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</si>
  <si>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</si>
  <si>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</si>
  <si>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</si>
  <si>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</si>
  <si>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</si>
  <si>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</si>
  <si>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</si>
  <si>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</si>
  <si>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</si>
  <si>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</si>
  <si>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</si>
  <si>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</si>
  <si>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</si>
  <si>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</si>
  <si>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</si>
  <si>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</si>
  <si>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</si>
  <si>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</si>
  <si>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</si>
  <si>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</si>
  <si>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</si>
  <si>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</si>
  <si>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</si>
  <si>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</si>
  <si>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</si>
  <si>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</si>
  <si>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</si>
  <si>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</si>
  <si>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</si>
  <si>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</si>
  <si>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</si>
  <si>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</si>
  <si>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</si>
  <si>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</si>
  <si>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</si>
  <si>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</si>
  <si>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</si>
  <si>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</si>
  <si>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- Individuals (Supported rest)</t>
  </si>
  <si>
    <t>50m/y Benchrest A/S - Teams</t>
  </si>
  <si>
    <t>50m/y Benchrest A/S - Individuals</t>
  </si>
  <si>
    <t>100yds Benchrest - Individuals</t>
  </si>
  <si>
    <t>100yds Benchrest - Teams</t>
  </si>
  <si>
    <t>Long Range Iron Sights 50m/y - Individuals</t>
  </si>
  <si>
    <t>Long Range Iron Sights 50m/y - Teams</t>
  </si>
  <si>
    <t>Long Barrelled Revolver Any Sights - Individuals</t>
  </si>
  <si>
    <t>Long Barrelled Revolver Iron Sights - Individuals</t>
  </si>
  <si>
    <t>P. Hair</t>
  </si>
  <si>
    <t>Dumfries</t>
  </si>
  <si>
    <t>H. McDonald</t>
  </si>
  <si>
    <t>Balerno &amp; Currie</t>
  </si>
  <si>
    <t>A. Ralston</t>
  </si>
  <si>
    <t>Dumbarton</t>
  </si>
  <si>
    <t>C. Dickson</t>
  </si>
  <si>
    <t>Alloa</t>
  </si>
  <si>
    <t>S. Finnie</t>
  </si>
  <si>
    <t>Harpenden</t>
  </si>
  <si>
    <t>H. Graham</t>
  </si>
  <si>
    <t>B. Livingstone</t>
  </si>
  <si>
    <t>Callander</t>
  </si>
  <si>
    <t>K. Russell</t>
  </si>
  <si>
    <t>A. Speight</t>
  </si>
  <si>
    <t>Wigan</t>
  </si>
  <si>
    <t>Avg of declared Avgs: 185.7</t>
  </si>
  <si>
    <t>Division Two</t>
  </si>
  <si>
    <t>I. Nuckley</t>
  </si>
  <si>
    <t>Blackpool</t>
  </si>
  <si>
    <t>O. Fallon</t>
  </si>
  <si>
    <t>T. Dimmock</t>
  </si>
  <si>
    <t>C. Wegg</t>
  </si>
  <si>
    <t>Norwich City</t>
  </si>
  <si>
    <t>S. Stockdale</t>
  </si>
  <si>
    <t>B. Moat</t>
  </si>
  <si>
    <t>Blackburn</t>
  </si>
  <si>
    <t>Phil. Sambells</t>
  </si>
  <si>
    <t>City of Truro</t>
  </si>
  <si>
    <t>A. Williams</t>
  </si>
  <si>
    <t>Crewe</t>
  </si>
  <si>
    <t>D. Kirk</t>
  </si>
  <si>
    <t>Telepost</t>
  </si>
  <si>
    <t>Avg of declared Avgs: 179.6</t>
  </si>
  <si>
    <t>Division Three</t>
  </si>
  <si>
    <t>D. Spencer</t>
  </si>
  <si>
    <t>Goodyear</t>
  </si>
  <si>
    <t>G. Mees</t>
  </si>
  <si>
    <t>J. Wegg</t>
  </si>
  <si>
    <t>A. Wilson</t>
  </si>
  <si>
    <t>M. Osborne</t>
  </si>
  <si>
    <t>Vickers</t>
  </si>
  <si>
    <t>O. Street</t>
  </si>
  <si>
    <t>Bideford</t>
  </si>
  <si>
    <t>R. A. Shaw</t>
  </si>
  <si>
    <t>G. Minko</t>
  </si>
  <si>
    <t>E. Wethered</t>
  </si>
  <si>
    <t>R &amp; L</t>
  </si>
  <si>
    <t>Avg of declared Avgs: 176.8</t>
  </si>
  <si>
    <t>Division Four</t>
  </si>
  <si>
    <t>D. Gilbody</t>
  </si>
  <si>
    <t>Downshire</t>
  </si>
  <si>
    <t>D. Hall</t>
  </si>
  <si>
    <t>M. Linacre</t>
  </si>
  <si>
    <t>Comber</t>
  </si>
  <si>
    <t>D. Stocks</t>
  </si>
  <si>
    <t>Sutton Coldfield</t>
  </si>
  <si>
    <t>B. Griffiths</t>
  </si>
  <si>
    <t>B. Melvin</t>
  </si>
  <si>
    <t>Bedlay</t>
  </si>
  <si>
    <t>P. Gregory</t>
  </si>
  <si>
    <t>R. Wethered</t>
  </si>
  <si>
    <t>A. Kirkham</t>
  </si>
  <si>
    <t>Preston Grasshoppers</t>
  </si>
  <si>
    <t>Avg of declared Avgs: 174.6</t>
  </si>
  <si>
    <t>Division Five</t>
  </si>
  <si>
    <t>P. Field</t>
  </si>
  <si>
    <t>Altrincham</t>
  </si>
  <si>
    <t>K. Gardner</t>
  </si>
  <si>
    <t>St Giles Yarners</t>
  </si>
  <si>
    <t>P. Stokes</t>
  </si>
  <si>
    <t>J. Wilding</t>
  </si>
  <si>
    <t>Bury</t>
  </si>
  <si>
    <t>A. Baxter</t>
  </si>
  <si>
    <t>B. Woolley</t>
  </si>
  <si>
    <t>D. White</t>
  </si>
  <si>
    <t>M. Heyes</t>
  </si>
  <si>
    <t>S. Alexander</t>
  </si>
  <si>
    <t>Penarth</t>
  </si>
  <si>
    <t>Avg of declared Avgs: 171.9</t>
  </si>
  <si>
    <t>Division Six</t>
  </si>
  <si>
    <t>M. Johnson</t>
  </si>
  <si>
    <t>T. Sambells</t>
  </si>
  <si>
    <t>St Austell</t>
  </si>
  <si>
    <t>I. Jones</t>
  </si>
  <si>
    <t>P. Medlin</t>
  </si>
  <si>
    <t>R. Scott-Ward</t>
  </si>
  <si>
    <t>R. Hair</t>
  </si>
  <si>
    <t>A. McDonald</t>
  </si>
  <si>
    <t>D. Strachan</t>
  </si>
  <si>
    <t>Dunfermline</t>
  </si>
  <si>
    <t>D. Gilbert-Harris</t>
  </si>
  <si>
    <t>Penzance</t>
  </si>
  <si>
    <t>Avg of declared Avgs: 170.7</t>
  </si>
  <si>
    <t>Division Seven</t>
  </si>
  <si>
    <t>B. Elliott</t>
  </si>
  <si>
    <t>M. Popazov</t>
  </si>
  <si>
    <t>Deddington</t>
  </si>
  <si>
    <t>K. Rafiq</t>
  </si>
  <si>
    <t>R. Cornthwaite</t>
  </si>
  <si>
    <t>J. Hough</t>
  </si>
  <si>
    <t>G. Appleby</t>
  </si>
  <si>
    <t>Keswick</t>
  </si>
  <si>
    <t>A. Reed</t>
  </si>
  <si>
    <t>Little Clacton</t>
  </si>
  <si>
    <t>S. Trevithick</t>
  </si>
  <si>
    <t>M. C. Jupp</t>
  </si>
  <si>
    <t>Leek</t>
  </si>
  <si>
    <t>Avg of declared Avgs: 169.4</t>
  </si>
  <si>
    <t>Division Eight</t>
  </si>
  <si>
    <t>R. Collins</t>
  </si>
  <si>
    <t>Portishead</t>
  </si>
  <si>
    <t>S. Raven</t>
  </si>
  <si>
    <t>T. Oakley</t>
  </si>
  <si>
    <t>N. Carter</t>
  </si>
  <si>
    <t>M. Humphrey</t>
  </si>
  <si>
    <t>A. Jackson</t>
  </si>
  <si>
    <t>A. Dart</t>
  </si>
  <si>
    <t>T. Osborne</t>
  </si>
  <si>
    <t>T. Wilson</t>
  </si>
  <si>
    <t>Avg of declared Avgs: 167.7</t>
  </si>
  <si>
    <t>Division Nine</t>
  </si>
  <si>
    <t>C. Hendry</t>
  </si>
  <si>
    <t>J.S.P.C.</t>
  </si>
  <si>
    <t>K. Johnson</t>
  </si>
  <si>
    <t>S. Morris</t>
  </si>
  <si>
    <t>H. Dart</t>
  </si>
  <si>
    <t>M. Williams</t>
  </si>
  <si>
    <t>J. Davis</t>
  </si>
  <si>
    <t>T. Pearson</t>
  </si>
  <si>
    <t>GWRSA</t>
  </si>
  <si>
    <t>J. Brown</t>
  </si>
  <si>
    <t>T. Purcell</t>
  </si>
  <si>
    <t>Avg of declared Avgs: 165.2</t>
  </si>
  <si>
    <t>Division Ten</t>
  </si>
  <si>
    <t>M. Hunt</t>
  </si>
  <si>
    <t>S. McArthur</t>
  </si>
  <si>
    <t>A. Hodge</t>
  </si>
  <si>
    <t>D. Sweeting</t>
  </si>
  <si>
    <t>D. Grocott</t>
  </si>
  <si>
    <t>N. Booker</t>
  </si>
  <si>
    <t>O. Jones</t>
  </si>
  <si>
    <t>Cumb News</t>
  </si>
  <si>
    <t>M. Pedley</t>
  </si>
  <si>
    <t>R. Miller</t>
  </si>
  <si>
    <t>Avg of declared Avgs: 163.6</t>
  </si>
  <si>
    <t>Round Zero</t>
  </si>
  <si>
    <t>Division Eleven</t>
  </si>
  <si>
    <t>N. Bishop</t>
  </si>
  <si>
    <t>R. Ninnis</t>
  </si>
  <si>
    <t>D. C. J. Poxon</t>
  </si>
  <si>
    <t>Leicester</t>
  </si>
  <si>
    <t>J. Thomson</t>
  </si>
  <si>
    <t>J. Machin</t>
  </si>
  <si>
    <t>T. Flynn</t>
  </si>
  <si>
    <t>M. Savage</t>
  </si>
  <si>
    <t>T. Mooney</t>
  </si>
  <si>
    <t>N. Lean</t>
  </si>
  <si>
    <t>Avg of declared Avgs: 161.0</t>
  </si>
  <si>
    <t>Division Twelve</t>
  </si>
  <si>
    <t>D. McNulty</t>
  </si>
  <si>
    <t>S. Tomlin</t>
  </si>
  <si>
    <t>A. Davis</t>
  </si>
  <si>
    <t>N. Dixon</t>
  </si>
  <si>
    <t>Y. Poulopoulou</t>
  </si>
  <si>
    <t>A. Noble</t>
  </si>
  <si>
    <t>N. Calder</t>
  </si>
  <si>
    <t>St Andrews</t>
  </si>
  <si>
    <t>R. Coggle</t>
  </si>
  <si>
    <t>P. Warwick</t>
  </si>
  <si>
    <t>Avg of declared Avgs: 159.2</t>
  </si>
  <si>
    <t>Division Thirteen</t>
  </si>
  <si>
    <t>C. Wilson</t>
  </si>
  <si>
    <t>S. Harris</t>
  </si>
  <si>
    <t>D. Canning</t>
  </si>
  <si>
    <t>K. Stockham</t>
  </si>
  <si>
    <t>P. May</t>
  </si>
  <si>
    <t>D. Smyth</t>
  </si>
  <si>
    <t>East Antrim</t>
  </si>
  <si>
    <t>P. McKelvey</t>
  </si>
  <si>
    <t>F. Braganza</t>
  </si>
  <si>
    <t>T. MacGregor</t>
  </si>
  <si>
    <t>Avg of declared Avgs: 156.6</t>
  </si>
  <si>
    <t>Division Fourteen</t>
  </si>
  <si>
    <t>J. Pye</t>
  </si>
  <si>
    <t>A. Hunton</t>
  </si>
  <si>
    <t>C. Brown</t>
  </si>
  <si>
    <t>A. Tew</t>
  </si>
  <si>
    <t>D. Ellsmore</t>
  </si>
  <si>
    <t>P. Garrett</t>
  </si>
  <si>
    <t>O. J. Spence</t>
  </si>
  <si>
    <t>L. Cooper</t>
  </si>
  <si>
    <t>H. Kearey</t>
  </si>
  <si>
    <t>Avg of declared Avgs: 152.7</t>
  </si>
  <si>
    <t>Division Fifteen</t>
  </si>
  <si>
    <t>C. Burn</t>
  </si>
  <si>
    <t>P. Harrison</t>
  </si>
  <si>
    <t>M. Arnstein</t>
  </si>
  <si>
    <t>A. Rogers</t>
  </si>
  <si>
    <t>E. Thornton</t>
  </si>
  <si>
    <t>R. Vergnault</t>
  </si>
  <si>
    <t>J. Huyton</t>
  </si>
  <si>
    <t>A. Spearman</t>
  </si>
  <si>
    <t>R. Holden</t>
  </si>
  <si>
    <t>Colne</t>
  </si>
  <si>
    <t>Avg of declared Avgs: 148.1</t>
  </si>
  <si>
    <t>Division Sixteen</t>
  </si>
  <si>
    <t>A. Hopkins</t>
  </si>
  <si>
    <t>D. Platt</t>
  </si>
  <si>
    <t>C. Bowes</t>
  </si>
  <si>
    <t>R. Hunt</t>
  </si>
  <si>
    <t>J. Cooke</t>
  </si>
  <si>
    <t>L. Holden</t>
  </si>
  <si>
    <t>G. Sund</t>
  </si>
  <si>
    <t>A. Hay</t>
  </si>
  <si>
    <t>CSSC (Rosyth)</t>
  </si>
  <si>
    <t>M. Cunliffe</t>
  </si>
  <si>
    <t>A. Debnam</t>
  </si>
  <si>
    <t>Avg of declared Avgs: 144.4</t>
  </si>
  <si>
    <t>Division Seventeen</t>
  </si>
  <si>
    <t>A. Salt</t>
  </si>
  <si>
    <t>M. Galea</t>
  </si>
  <si>
    <t>M. D. Peacock</t>
  </si>
  <si>
    <t>K. Mundy</t>
  </si>
  <si>
    <t>N. Holovchuk</t>
  </si>
  <si>
    <t>P. Kaye</t>
  </si>
  <si>
    <t>A. Gilsenan</t>
  </si>
  <si>
    <t>D. O'Driscoll</t>
  </si>
  <si>
    <t>D. Heaton</t>
  </si>
  <si>
    <t>J. Hartley</t>
  </si>
  <si>
    <t>Avg of declared Avgs: 125.3</t>
  </si>
  <si>
    <t>Juniors</t>
  </si>
  <si>
    <t>Avg of declared Avgs: 165.7</t>
  </si>
  <si>
    <t>Seniors</t>
  </si>
  <si>
    <t>Avg of declared Avgs: 176.3</t>
  </si>
  <si>
    <t>Avg of declared Avgs: 170.9</t>
  </si>
  <si>
    <t>Avg of declared Avgs: 164.1</t>
  </si>
  <si>
    <t>Avg of declared Avgs: 158.6</t>
  </si>
  <si>
    <t>Avg of declared Avgs: 147.6</t>
  </si>
  <si>
    <t>1 Alloa</t>
  </si>
  <si>
    <t>2 Balerno &amp; Currie A</t>
  </si>
  <si>
    <t>3 Blackpool A</t>
  </si>
  <si>
    <t>4 City of Truro A</t>
  </si>
  <si>
    <t>5 Crewe A</t>
  </si>
  <si>
    <t>6 BYE</t>
  </si>
  <si>
    <t>v</t>
  </si>
  <si>
    <t>Avg of declared Avgs: 530.8</t>
  </si>
  <si>
    <t>1 Bury</t>
  </si>
  <si>
    <t>2 Goodyear</t>
  </si>
  <si>
    <t>3 Penzance</t>
  </si>
  <si>
    <t>4 Sutton Coldfield</t>
  </si>
  <si>
    <t>5 Vickers</t>
  </si>
  <si>
    <t>Avg of declared Avgs: 508.0</t>
  </si>
  <si>
    <t>1 Blackburn</t>
  </si>
  <si>
    <t>2 Blackpool B</t>
  </si>
  <si>
    <t>3 City of Truro B</t>
  </si>
  <si>
    <t>4 Keswick</t>
  </si>
  <si>
    <t>5 Leek</t>
  </si>
  <si>
    <t>Avg of declared Avgs: 489.2</t>
  </si>
  <si>
    <t>1 Balerno &amp; Currie B</t>
  </si>
  <si>
    <t>2 Callander</t>
  </si>
  <si>
    <t>3 Crewe B</t>
  </si>
  <si>
    <t>4 Dumbarton</t>
  </si>
  <si>
    <t>5 BYE</t>
  </si>
  <si>
    <t>6 Bogey470</t>
  </si>
  <si>
    <t>T. McGregor</t>
  </si>
  <si>
    <t>Avg of declared Avgs: 470.2</t>
  </si>
  <si>
    <t>D. Smith</t>
  </si>
  <si>
    <t>Darlington RA</t>
  </si>
  <si>
    <t>D. Boyton</t>
  </si>
  <si>
    <t>Court Riverside</t>
  </si>
  <si>
    <t>C. Clark</t>
  </si>
  <si>
    <t>M. Dykes</t>
  </si>
  <si>
    <t>N. Hayes</t>
  </si>
  <si>
    <t>Glevum</t>
  </si>
  <si>
    <t>R. Thomas</t>
  </si>
  <si>
    <t>S. Davis</t>
  </si>
  <si>
    <t>Old Silhillians</t>
  </si>
  <si>
    <t>M. McGoldrick</t>
  </si>
  <si>
    <t>Avg of declared Avgs: 185.1</t>
  </si>
  <si>
    <t>S. Western</t>
  </si>
  <si>
    <t>I. Fletcher</t>
  </si>
  <si>
    <t>H. Shorrock</t>
  </si>
  <si>
    <t>D. Wilkins</t>
  </si>
  <si>
    <t>E. Hatcher</t>
  </si>
  <si>
    <t>K. Johns</t>
  </si>
  <si>
    <t>G. Cox</t>
  </si>
  <si>
    <t>Avg of declared Avgs: 176.5</t>
  </si>
  <si>
    <t>S. Baker</t>
  </si>
  <si>
    <t>J. List</t>
  </si>
  <si>
    <t>A. Trueick</t>
  </si>
  <si>
    <t>G. Beak</t>
  </si>
  <si>
    <t>N. Beesley</t>
  </si>
  <si>
    <t>I. Stevenson</t>
  </si>
  <si>
    <t>G. Sowerby</t>
  </si>
  <si>
    <t>C. Milford</t>
  </si>
  <si>
    <t>Avg of declared Avgs: 168.6</t>
  </si>
  <si>
    <t>K. Roberts</t>
  </si>
  <si>
    <t>I. Wallace</t>
  </si>
  <si>
    <t>G. Garbutt</t>
  </si>
  <si>
    <t>C. Roads</t>
  </si>
  <si>
    <t>G. Law</t>
  </si>
  <si>
    <t>C. Johnson</t>
  </si>
  <si>
    <t>M. Bowen</t>
  </si>
  <si>
    <t>P. Webb</t>
  </si>
  <si>
    <t>Avg of declared Avgs: 164.6</t>
  </si>
  <si>
    <t>W. F. Hamilton</t>
  </si>
  <si>
    <t>R. Whinnett</t>
  </si>
  <si>
    <t>G. Clifford</t>
  </si>
  <si>
    <t>D. Parker</t>
  </si>
  <si>
    <t>W. Wells</t>
  </si>
  <si>
    <t>M. Bailey</t>
  </si>
  <si>
    <t>J. Elstob</t>
  </si>
  <si>
    <t>K. Perrins</t>
  </si>
  <si>
    <t>Avg of declared Avgs: 149.2</t>
  </si>
  <si>
    <t>Avg of declared Avgs: 173.7</t>
  </si>
  <si>
    <t>Avg of declared Avgs: 173.8</t>
  </si>
  <si>
    <t>Avg of declared Avgs: 154.8</t>
  </si>
  <si>
    <t>B. Clark</t>
  </si>
  <si>
    <t>R. Campbell</t>
  </si>
  <si>
    <t>F. Allen</t>
  </si>
  <si>
    <t>R. Lambert</t>
  </si>
  <si>
    <t>R. Law</t>
  </si>
  <si>
    <t>R. Townsend</t>
  </si>
  <si>
    <t>R. Kitt</t>
  </si>
  <si>
    <t>M. Giglia</t>
  </si>
  <si>
    <t>Avg of declared Avgs: 190.3</t>
  </si>
  <si>
    <t>A. Lees</t>
  </si>
  <si>
    <t>E. Flowerdew</t>
  </si>
  <si>
    <t>D. Burn</t>
  </si>
  <si>
    <t>T. Aldous</t>
  </si>
  <si>
    <t>N. Smith</t>
  </si>
  <si>
    <t>C. Morris</t>
  </si>
  <si>
    <t>P. D. Barker</t>
  </si>
  <si>
    <t>Avg of declared Avgs: 180.5</t>
  </si>
  <si>
    <t>M. Hunton</t>
  </si>
  <si>
    <t>J. Cui</t>
  </si>
  <si>
    <t>M. Aigner</t>
  </si>
  <si>
    <t>A. Bharaj</t>
  </si>
  <si>
    <t>S. Broadbent</t>
  </si>
  <si>
    <t>R. Bharaj</t>
  </si>
  <si>
    <t>J. Bennett</t>
  </si>
  <si>
    <t>K. Pickett</t>
  </si>
  <si>
    <t>Avg of declared Avgs: 165.4</t>
  </si>
  <si>
    <t>K. Robinson</t>
  </si>
  <si>
    <t>R. Robertson</t>
  </si>
  <si>
    <t>Dechmont</t>
  </si>
  <si>
    <t>A. Brown</t>
  </si>
  <si>
    <t>I. Simpkins</t>
  </si>
  <si>
    <t>N. Avis</t>
  </si>
  <si>
    <t>R. Dougall</t>
  </si>
  <si>
    <t>F. Cura</t>
  </si>
  <si>
    <t>K. Philp</t>
  </si>
  <si>
    <t>Avg of declared Avgs: 157.0</t>
  </si>
  <si>
    <t>J. Stevens</t>
  </si>
  <si>
    <t>C. Bright</t>
  </si>
  <si>
    <t>M. Holovchuk</t>
  </si>
  <si>
    <t>J. Ward</t>
  </si>
  <si>
    <t>C. Beardsley</t>
  </si>
  <si>
    <t>M. Swain</t>
  </si>
  <si>
    <t>A. Di Domenico</t>
  </si>
  <si>
    <t>C. Reilly</t>
  </si>
  <si>
    <t>Avg of declared Avgs: 150.1</t>
  </si>
  <si>
    <t>V. Poulopoulos</t>
  </si>
  <si>
    <t>S. Aryal</t>
  </si>
  <si>
    <t>M. Chadwick</t>
  </si>
  <si>
    <t>J. Innes</t>
  </si>
  <si>
    <t>C. Jones</t>
  </si>
  <si>
    <t>Avg of declared Avgs: 142.1</t>
  </si>
  <si>
    <t>D. Little</t>
  </si>
  <si>
    <t>I. Scott</t>
  </si>
  <si>
    <t>A. Barr</t>
  </si>
  <si>
    <t>Z. Griffiths</t>
  </si>
  <si>
    <t>K. Hughes</t>
  </si>
  <si>
    <t>D. M. Carter</t>
  </si>
  <si>
    <t>Avg of declared Avgs: 131.9</t>
  </si>
  <si>
    <t>D. Trebble</t>
  </si>
  <si>
    <t>K. Kuzmanoska</t>
  </si>
  <si>
    <t>I. Richards</t>
  </si>
  <si>
    <t>A. Dalton</t>
  </si>
  <si>
    <t>X. Carter</t>
  </si>
  <si>
    <t>S. Davison</t>
  </si>
  <si>
    <t>E. Bulled</t>
  </si>
  <si>
    <t>Avg of declared Avgs: 118.7</t>
  </si>
  <si>
    <t>Avg of declared Avgs: 181.8</t>
  </si>
  <si>
    <t>Avg of declared Avgs: 143.3</t>
  </si>
  <si>
    <t>Avg of declared Avgs: 120.0</t>
  </si>
  <si>
    <t>Avg of declared Avgs: 173.9</t>
  </si>
  <si>
    <t>Avg of declared Avgs: 140.1</t>
  </si>
  <si>
    <t>2 Balerno &amp; Currie</t>
  </si>
  <si>
    <t>3 Cumb News</t>
  </si>
  <si>
    <t>4 Norwich City</t>
  </si>
  <si>
    <t>5 Bogey515</t>
  </si>
  <si>
    <t>6 Bogey530</t>
  </si>
  <si>
    <t>R. Bain</t>
  </si>
  <si>
    <t>Avg of declared Avgs: 533.5</t>
  </si>
  <si>
    <t>1 Crewe</t>
  </si>
  <si>
    <t>2 Sutton Coldfield A</t>
  </si>
  <si>
    <t>3 Sutton Coldfield B</t>
  </si>
  <si>
    <t>4 Bogey427</t>
  </si>
  <si>
    <t>5 Bogey480</t>
  </si>
  <si>
    <t>Average</t>
  </si>
  <si>
    <t>Avg of declared Avgs: 460.6</t>
  </si>
  <si>
    <t>D. Ford</t>
  </si>
  <si>
    <t>I. Vance</t>
  </si>
  <si>
    <t>P. Pay</t>
  </si>
  <si>
    <t>Avg of declared Avgs: 186.5</t>
  </si>
  <si>
    <t>A. Crawford</t>
  </si>
  <si>
    <t>S. Moruzzi</t>
  </si>
  <si>
    <t>D. Crowe</t>
  </si>
  <si>
    <t>I. Darke</t>
  </si>
  <si>
    <t>R. Darwen</t>
  </si>
  <si>
    <t>Avg of declared Avgs: 175.1</t>
  </si>
  <si>
    <t>B. C. Pont</t>
  </si>
  <si>
    <t>D. Holovchuk</t>
  </si>
  <si>
    <t>M. Nash</t>
  </si>
  <si>
    <t>Avg of declared Avgs: 148.5</t>
  </si>
  <si>
    <t>Avg of declared Avgs: 181.6</t>
  </si>
  <si>
    <t>D. Owen</t>
  </si>
  <si>
    <t>C. Lockwood</t>
  </si>
  <si>
    <t>Avg of declared Avgs: 178.2</t>
  </si>
  <si>
    <t>J. Stevenson</t>
  </si>
  <si>
    <t>Avg of declared Avgs: 167.3</t>
  </si>
  <si>
    <t>J. Elliott</t>
  </si>
  <si>
    <t>A. German</t>
  </si>
  <si>
    <t>Avg of declared Avgs: 156.9</t>
  </si>
  <si>
    <t>R. Herringshaw</t>
  </si>
  <si>
    <t>Avg of declared Avgs: 144.0</t>
  </si>
  <si>
    <t>P. Cox</t>
  </si>
  <si>
    <t>C. Walker</t>
  </si>
  <si>
    <t>S. Mohamed</t>
  </si>
  <si>
    <t>T. Earnshaw</t>
  </si>
  <si>
    <t>S. Jordan</t>
  </si>
  <si>
    <t>Avg of declared Avgs: 119.2</t>
  </si>
  <si>
    <t>Avg of declared Avgs: 161.4</t>
  </si>
  <si>
    <t>A. Curlett</t>
  </si>
  <si>
    <t>M. Hamill</t>
  </si>
  <si>
    <t>D. Caffrey</t>
  </si>
  <si>
    <t>Penrhiwpal</t>
  </si>
  <si>
    <t>K. Mepham</t>
  </si>
  <si>
    <t>Derby</t>
  </si>
  <si>
    <t>D. Wiseman</t>
  </si>
  <si>
    <t>Avg of declared Avgs: 198.1</t>
  </si>
  <si>
    <t>S. Thomas</t>
  </si>
  <si>
    <t>Market Drayton</t>
  </si>
  <si>
    <t>P. Tyler</t>
  </si>
  <si>
    <t>D. Philips</t>
  </si>
  <si>
    <t>I. Macfarlane</t>
  </si>
  <si>
    <t>T. Errington</t>
  </si>
  <si>
    <t>K. Knowles</t>
  </si>
  <si>
    <t>A. Duffy</t>
  </si>
  <si>
    <t>Felton</t>
  </si>
  <si>
    <t>M. Eyles</t>
  </si>
  <si>
    <t>GEC Coventry</t>
  </si>
  <si>
    <t>Avg of declared Avgs: 196.5</t>
  </si>
  <si>
    <t>J. Bernades</t>
  </si>
  <si>
    <t>H. Ayre</t>
  </si>
  <si>
    <t>Hensall</t>
  </si>
  <si>
    <t>M. Carter</t>
  </si>
  <si>
    <t>V. Parfitt</t>
  </si>
  <si>
    <t>K. Hancock</t>
  </si>
  <si>
    <t>K. Petrie</t>
  </si>
  <si>
    <t>R. Mathews</t>
  </si>
  <si>
    <t>R. Birchall</t>
  </si>
  <si>
    <t>Avg of declared Avgs: 194.7</t>
  </si>
  <si>
    <t>W. Faulkner</t>
  </si>
  <si>
    <t>T. Davies</t>
  </si>
  <si>
    <t>M. Richardson</t>
  </si>
  <si>
    <t>D. Love</t>
  </si>
  <si>
    <t>J. Parkes</t>
  </si>
  <si>
    <t>A. Craythorne</t>
  </si>
  <si>
    <t>D. Yard</t>
  </si>
  <si>
    <t>P. Ross</t>
  </si>
  <si>
    <t>Avg of declared Avgs: 192.4</t>
  </si>
  <si>
    <t>P. Watson</t>
  </si>
  <si>
    <t>C. Williams</t>
  </si>
  <si>
    <t>R. Cantello</t>
  </si>
  <si>
    <t>C. McCaughey</t>
  </si>
  <si>
    <t>C. McCaffrey</t>
  </si>
  <si>
    <t>J. Bulmer</t>
  </si>
  <si>
    <t>J. Chouler</t>
  </si>
  <si>
    <t>S. George</t>
  </si>
  <si>
    <t>Ross on Wye</t>
  </si>
  <si>
    <t>Avg of declared Avgs: 190.1</t>
  </si>
  <si>
    <t xml:space="preserve">  Decimals are the X-bull counts.</t>
  </si>
  <si>
    <t>N. Ramsey</t>
  </si>
  <si>
    <t>P. Kilpin</t>
  </si>
  <si>
    <t>M. Griffiths</t>
  </si>
  <si>
    <t>A. Carson</t>
  </si>
  <si>
    <t>J. Russell</t>
  </si>
  <si>
    <t>R. Ward</t>
  </si>
  <si>
    <t>S. McCutcheon</t>
  </si>
  <si>
    <t>Avg of declared Avgs: 188.4</t>
  </si>
  <si>
    <t>M. Phillips</t>
  </si>
  <si>
    <t>J. Heaton</t>
  </si>
  <si>
    <t>S. Garnham</t>
  </si>
  <si>
    <t>W. McMaster</t>
  </si>
  <si>
    <t>T. West</t>
  </si>
  <si>
    <t>D. Sciffins</t>
  </si>
  <si>
    <t>R. Randall</t>
  </si>
  <si>
    <t>Avg of declared Avgs: 186.1</t>
  </si>
  <si>
    <t>R. Hoyle</t>
  </si>
  <si>
    <t>K. Garnham</t>
  </si>
  <si>
    <t>K. Smith</t>
  </si>
  <si>
    <t>N. Roche</t>
  </si>
  <si>
    <t>T. McCaffrey</t>
  </si>
  <si>
    <t>D. Rodway</t>
  </si>
  <si>
    <t>Avg of declared Avgs: 175.4</t>
  </si>
  <si>
    <t>Avg of declared Avgs: 192.9</t>
  </si>
  <si>
    <t>R. Farqahar</t>
  </si>
  <si>
    <t>S. Slevin</t>
  </si>
  <si>
    <t>J. Gardiner</t>
  </si>
  <si>
    <t>W. Jenkins</t>
  </si>
  <si>
    <t>J. Shine</t>
  </si>
  <si>
    <t>Avg of declared Avgs: 195.6</t>
  </si>
  <si>
    <t>H. . Ayre</t>
  </si>
  <si>
    <t>I. Waghorn</t>
  </si>
  <si>
    <t>P. Robinson</t>
  </si>
  <si>
    <t>York RI</t>
  </si>
  <si>
    <t>M. Bell</t>
  </si>
  <si>
    <t>Avg of declared Avgs: 193.7</t>
  </si>
  <si>
    <t>C. Tawse</t>
  </si>
  <si>
    <t>T. Ashford</t>
  </si>
  <si>
    <t>I. Braithwaite</t>
  </si>
  <si>
    <t>J. McAdam</t>
  </si>
  <si>
    <t>C. J. Williams</t>
  </si>
  <si>
    <t>A. Cooper</t>
  </si>
  <si>
    <t>Avg of declared Avgs: 191.3</t>
  </si>
  <si>
    <t>L. Fergus</t>
  </si>
  <si>
    <t>A. Green</t>
  </si>
  <si>
    <t>M. Felton</t>
  </si>
  <si>
    <t>S. J. Walker</t>
  </si>
  <si>
    <t>I. Bruce</t>
  </si>
  <si>
    <t>Avg of declared Avgs: 187.8</t>
  </si>
  <si>
    <t>K. O'Keefe</t>
  </si>
  <si>
    <t>P. Lee</t>
  </si>
  <si>
    <t>G. Parkinson</t>
  </si>
  <si>
    <t>J. Sinclair</t>
  </si>
  <si>
    <t>J. Belt</t>
  </si>
  <si>
    <t>N. Bylo</t>
  </si>
  <si>
    <t>M. Mallinson</t>
  </si>
  <si>
    <t>N. Allatt</t>
  </si>
  <si>
    <t>Avg of declared Avgs: 178.4</t>
  </si>
  <si>
    <t>Avg of declared Avgs: 180.6</t>
  </si>
  <si>
    <t>1 Felton A</t>
  </si>
  <si>
    <t>2 Felton B</t>
  </si>
  <si>
    <t>3 GEC Coventry</t>
  </si>
  <si>
    <t>4 York RI A</t>
  </si>
  <si>
    <t>5 York RI B</t>
  </si>
  <si>
    <t>6 York RI C</t>
  </si>
  <si>
    <t>Avg of declared Avgs: 568.0</t>
  </si>
  <si>
    <t>G. Radcliffe</t>
  </si>
  <si>
    <t>M. Garbett</t>
  </si>
  <si>
    <t>W. Snaith</t>
  </si>
  <si>
    <t>A. Grahame</t>
  </si>
  <si>
    <t>G. Munce</t>
  </si>
  <si>
    <t>A. Roberts</t>
  </si>
  <si>
    <t>Avg of declared Avgs: 198.7</t>
  </si>
  <si>
    <t>P. Francis</t>
  </si>
  <si>
    <t>J. Hutchinson</t>
  </si>
  <si>
    <t>G. Waddell</t>
  </si>
  <si>
    <t>R. Mingo</t>
  </si>
  <si>
    <t>Llantrisant &amp; Cardiff</t>
  </si>
  <si>
    <t>B. Cassell</t>
  </si>
  <si>
    <t>W. Williams</t>
  </si>
  <si>
    <t>Avg of declared Avgs: 197.1</t>
  </si>
  <si>
    <t>A. Herdson</t>
  </si>
  <si>
    <t>G. Boyer</t>
  </si>
  <si>
    <t>M. Ruberry</t>
  </si>
  <si>
    <t>S. Dodds</t>
  </si>
  <si>
    <t>Scotton &amp; Farnham</t>
  </si>
  <si>
    <t>Paige. Sambells</t>
  </si>
  <si>
    <t>J. Perrins</t>
  </si>
  <si>
    <t>J. Pearson</t>
  </si>
  <si>
    <t>S. Davies</t>
  </si>
  <si>
    <t>T. Gallacher</t>
  </si>
  <si>
    <t>J. Long</t>
  </si>
  <si>
    <t>I. Asplen</t>
  </si>
  <si>
    <t>Furness Marksmen</t>
  </si>
  <si>
    <t>V. Chapman</t>
  </si>
  <si>
    <t>S. Rudman</t>
  </si>
  <si>
    <t>D. Hearn</t>
  </si>
  <si>
    <t>Avg of declared Avgs: 194.5</t>
  </si>
  <si>
    <t>D. Pargetor</t>
  </si>
  <si>
    <t>C. Dunbar-Hesler</t>
  </si>
  <si>
    <t>K. Powers</t>
  </si>
  <si>
    <t>A. Rigg</t>
  </si>
  <si>
    <t>E. Loizou</t>
  </si>
  <si>
    <t>K. Mullen</t>
  </si>
  <si>
    <t>P. Shaw</t>
  </si>
  <si>
    <t>D. Mills</t>
  </si>
  <si>
    <t>L. Cassell</t>
  </si>
  <si>
    <t>Avg of declared Avgs: 193.2</t>
  </si>
  <si>
    <t>S. Powell</t>
  </si>
  <si>
    <t>B. Morrow</t>
  </si>
  <si>
    <t>D. Mellon</t>
  </si>
  <si>
    <t>R. Moffett</t>
  </si>
  <si>
    <t>S. Prithard</t>
  </si>
  <si>
    <t>D. Grahame</t>
  </si>
  <si>
    <t>R. Carey</t>
  </si>
  <si>
    <t>C. Clifford</t>
  </si>
  <si>
    <t>Avg of declared Avgs: 191.5</t>
  </si>
  <si>
    <t>A. Halpin</t>
  </si>
  <si>
    <t>L. Jones</t>
  </si>
  <si>
    <t>M. Burke</t>
  </si>
  <si>
    <t>A. Charles</t>
  </si>
  <si>
    <t>Sunderland</t>
  </si>
  <si>
    <t>K. Bainbridge</t>
  </si>
  <si>
    <t>R. Richardson</t>
  </si>
  <si>
    <t>Avg of declared Avgs: 190.0</t>
  </si>
  <si>
    <t>R. Chisem</t>
  </si>
  <si>
    <t>S. Tinker</t>
  </si>
  <si>
    <t>T. Erskine-Gray</t>
  </si>
  <si>
    <t>K. Morley</t>
  </si>
  <si>
    <t>J. Rawnsley</t>
  </si>
  <si>
    <t>A. Ashdown</t>
  </si>
  <si>
    <t>Avg of declared Avgs: 188.9</t>
  </si>
  <si>
    <t>T. Foch. Gattrel</t>
  </si>
  <si>
    <t>K. J. Wilkes</t>
  </si>
  <si>
    <t>R. Gaunt</t>
  </si>
  <si>
    <t>A. Kitching</t>
  </si>
  <si>
    <t>J. Pargetor</t>
  </si>
  <si>
    <t>A. La. Rosa</t>
  </si>
  <si>
    <t>M. Pearson</t>
  </si>
  <si>
    <t>G. Dunn</t>
  </si>
  <si>
    <t>K. Gainford</t>
  </si>
  <si>
    <t>P. Van-Parys</t>
  </si>
  <si>
    <t>R. Gough</t>
  </si>
  <si>
    <t>S. Eardley</t>
  </si>
  <si>
    <t>R. MacAleese</t>
  </si>
  <si>
    <t>S. Duckworth</t>
  </si>
  <si>
    <t>O. Glover. Swan</t>
  </si>
  <si>
    <t>A. Hodgson</t>
  </si>
  <si>
    <t>M. Leese</t>
  </si>
  <si>
    <t>Avg of declared Avgs: 182.2</t>
  </si>
  <si>
    <t>T. Ward</t>
  </si>
  <si>
    <t>D. Higgins</t>
  </si>
  <si>
    <t>B. Leese</t>
  </si>
  <si>
    <t>M. Tansey</t>
  </si>
  <si>
    <t>M. Jones</t>
  </si>
  <si>
    <t>Golden Valley</t>
  </si>
  <si>
    <t>Avg of declared Avgs: 178.8</t>
  </si>
  <si>
    <t>Jodie Sutton</t>
  </si>
  <si>
    <t>C. L. Beardsley</t>
  </si>
  <si>
    <t>M. Whiting</t>
  </si>
  <si>
    <t>L. O'Doherty</t>
  </si>
  <si>
    <t>I. Johnston</t>
  </si>
  <si>
    <t>Joshua Sutton</t>
  </si>
  <si>
    <t>I. Berridge</t>
  </si>
  <si>
    <t>Avg of declared Avgs: 169.2</t>
  </si>
  <si>
    <t>Avg of declared Avgs: 178.7</t>
  </si>
  <si>
    <t>Avg of declared Avgs: 193.5</t>
  </si>
  <si>
    <t>Avg of declared Avgs: 182.6</t>
  </si>
  <si>
    <t>2 City of Truro A</t>
  </si>
  <si>
    <t>3 Furness Marksmen A</t>
  </si>
  <si>
    <t>4 Sutton Coldfield A</t>
  </si>
  <si>
    <t>5 Sutton Coldfield B</t>
  </si>
  <si>
    <t>6 Vickers</t>
  </si>
  <si>
    <t>Avg of declared Avgs: 589.2</t>
  </si>
  <si>
    <t>1 Bideford</t>
  </si>
  <si>
    <t>2 City of Truro B</t>
  </si>
  <si>
    <t>3 Furness Marksmen B</t>
  </si>
  <si>
    <t>4 GEC Coventry</t>
  </si>
  <si>
    <t>5 Goodyear</t>
  </si>
  <si>
    <t>Avg of declared Avgs: 575.2</t>
  </si>
  <si>
    <t>K. Pyecroft</t>
  </si>
  <si>
    <t>R. Anderson</t>
  </si>
  <si>
    <t>D. Barclay</t>
  </si>
  <si>
    <t>J. Wood</t>
  </si>
  <si>
    <t>D. Henderson</t>
  </si>
  <si>
    <t>Avg of declared Avgs: 199.4</t>
  </si>
  <si>
    <t>I. Henderson</t>
  </si>
  <si>
    <t>A. Cook</t>
  </si>
  <si>
    <t>P. Lawrence</t>
  </si>
  <si>
    <t>K. Pay</t>
  </si>
  <si>
    <t>A. Beck</t>
  </si>
  <si>
    <t>R. Williams</t>
  </si>
  <si>
    <t>C. Harris</t>
  </si>
  <si>
    <t>W. Hamilton</t>
  </si>
  <si>
    <t>Watsonians</t>
  </si>
  <si>
    <t>Avg of declared Avgs: 198.8</t>
  </si>
  <si>
    <t>C. Meadows</t>
  </si>
  <si>
    <t>A. Foy</t>
  </si>
  <si>
    <t>G. Stewart</t>
  </si>
  <si>
    <t>Bolton</t>
  </si>
  <si>
    <t>A. Dewsnip</t>
  </si>
  <si>
    <t>G. Meadows</t>
  </si>
  <si>
    <t>P. Lomas</t>
  </si>
  <si>
    <t>R. Cliffe</t>
  </si>
  <si>
    <t>Avg of declared Avgs: 198.2</t>
  </si>
  <si>
    <t>G. Turner</t>
  </si>
  <si>
    <t>J. Blaney</t>
  </si>
  <si>
    <t>G. Travers</t>
  </si>
  <si>
    <t>Lanark</t>
  </si>
  <si>
    <t>S. McLaughlin</t>
  </si>
  <si>
    <t>N. Steele</t>
  </si>
  <si>
    <t>R. Dewhurst</t>
  </si>
  <si>
    <t>M. Newbold</t>
  </si>
  <si>
    <t>Avg of declared Avgs: 197.6</t>
  </si>
  <si>
    <t>N. Veitch</t>
  </si>
  <si>
    <t>G. Nock</t>
  </si>
  <si>
    <t>P. Kolazinski</t>
  </si>
  <si>
    <t>A. Ritson</t>
  </si>
  <si>
    <t>S. Andrews</t>
  </si>
  <si>
    <t>P. Sewell</t>
  </si>
  <si>
    <t>R. Aitken</t>
  </si>
  <si>
    <t>R. Ford</t>
  </si>
  <si>
    <t>J. Goddard</t>
  </si>
  <si>
    <t>Avg of declared Avgs: 196.9</t>
  </si>
  <si>
    <t>D. Gordon</t>
  </si>
  <si>
    <t>M. Rowan</t>
  </si>
  <si>
    <t>S. Moss</t>
  </si>
  <si>
    <t>J. Watson</t>
  </si>
  <si>
    <t>P. Baylis</t>
  </si>
  <si>
    <t>T. Lumley</t>
  </si>
  <si>
    <t>Avg of declared Avgs: 196.4</t>
  </si>
  <si>
    <t>R. Bell</t>
  </si>
  <si>
    <t>J. Moore</t>
  </si>
  <si>
    <t>B. Thomson</t>
  </si>
  <si>
    <t>J. Harris</t>
  </si>
  <si>
    <t>P. Mitchell</t>
  </si>
  <si>
    <t>D. Wells</t>
  </si>
  <si>
    <t>Morecambe</t>
  </si>
  <si>
    <t>Avg of declared Avgs: 195.9</t>
  </si>
  <si>
    <t>S. Williams</t>
  </si>
  <si>
    <t>R. Lloyd</t>
  </si>
  <si>
    <t>S. Logan</t>
  </si>
  <si>
    <t>G. White</t>
  </si>
  <si>
    <t>I. Devoy</t>
  </si>
  <si>
    <t>B. Faulkner</t>
  </si>
  <si>
    <t>Avg of declared Avgs: 195.5</t>
  </si>
  <si>
    <t>R. N. Bancroft</t>
  </si>
  <si>
    <t>A. McGrugan</t>
  </si>
  <si>
    <t>J. Ogden</t>
  </si>
  <si>
    <t>J. Rogers</t>
  </si>
  <si>
    <t>J. Bryce</t>
  </si>
  <si>
    <t>M. Scott</t>
  </si>
  <si>
    <t>Avg of declared Avgs: 195.1</t>
  </si>
  <si>
    <t>C. Simpson</t>
  </si>
  <si>
    <t>R. Parkinson</t>
  </si>
  <si>
    <t>E. Coats</t>
  </si>
  <si>
    <t>S. Gillum</t>
  </si>
  <si>
    <t>S. Brady</t>
  </si>
  <si>
    <t>Avg of declared Avgs: 194.3</t>
  </si>
  <si>
    <t>T. Martin</t>
  </si>
  <si>
    <t>G. Harris</t>
  </si>
  <si>
    <t>R. Treggiden</t>
  </si>
  <si>
    <t>G. Upton</t>
  </si>
  <si>
    <t>J. Gair</t>
  </si>
  <si>
    <t>I. Dean</t>
  </si>
  <si>
    <t>B. Chappell</t>
  </si>
  <si>
    <t>T. Jones</t>
  </si>
  <si>
    <t>N. Wood</t>
  </si>
  <si>
    <t>Avg of declared Avgs: 193.6</t>
  </si>
  <si>
    <t>N. Sennett</t>
  </si>
  <si>
    <t>D. Ziomkowski</t>
  </si>
  <si>
    <t>B. Carson</t>
  </si>
  <si>
    <t>O. Bamforth</t>
  </si>
  <si>
    <t>R. Wood</t>
  </si>
  <si>
    <t>C. L. Leadbitter</t>
  </si>
  <si>
    <t>P. Jamieson</t>
  </si>
  <si>
    <t>D. Monk</t>
  </si>
  <si>
    <t>Avg of declared Avgs: 192.6</t>
  </si>
  <si>
    <t>S. Clarkson</t>
  </si>
  <si>
    <t>C. Murnin</t>
  </si>
  <si>
    <t>H. Doyle</t>
  </si>
  <si>
    <t>P. Gore</t>
  </si>
  <si>
    <t>D. Allwright</t>
  </si>
  <si>
    <t>S. Vincent</t>
  </si>
  <si>
    <t>A. Gunn</t>
  </si>
  <si>
    <t>Avg of declared Avgs: 191.9</t>
  </si>
  <si>
    <t>A. Mason</t>
  </si>
  <si>
    <t>H. Murray</t>
  </si>
  <si>
    <t>M. Harlow</t>
  </si>
  <si>
    <t>G. Carson</t>
  </si>
  <si>
    <t>S. Wigham</t>
  </si>
  <si>
    <t>D. Haigh</t>
  </si>
  <si>
    <t>P. James</t>
  </si>
  <si>
    <t>P. Holland</t>
  </si>
  <si>
    <t>Avg of declared Avgs: 191.1</t>
  </si>
  <si>
    <t>M. Plant</t>
  </si>
  <si>
    <t>M. Morris</t>
  </si>
  <si>
    <t>W. Taylor</t>
  </si>
  <si>
    <t>N. Cowdrey</t>
  </si>
  <si>
    <t>R. Shadbolt</t>
  </si>
  <si>
    <t>G. Jones</t>
  </si>
  <si>
    <t>M. Butchart</t>
  </si>
  <si>
    <t>Kinross &amp; Milnathort</t>
  </si>
  <si>
    <t>J. McDowell</t>
  </si>
  <si>
    <t>M. Ahmed</t>
  </si>
  <si>
    <t>G. O'Neill</t>
  </si>
  <si>
    <t>H. Farnworth</t>
  </si>
  <si>
    <t>D. Fenwick</t>
  </si>
  <si>
    <t>F. Stallard</t>
  </si>
  <si>
    <t>Z. Green</t>
  </si>
  <si>
    <t>G. Lees</t>
  </si>
  <si>
    <t>S. Marsland</t>
  </si>
  <si>
    <t>Avg of declared Avgs: 188.7</t>
  </si>
  <si>
    <t>M. Clegg</t>
  </si>
  <si>
    <t>Gaib. O'Neill</t>
  </si>
  <si>
    <t>C. Amos</t>
  </si>
  <si>
    <t>D. Harlow</t>
  </si>
  <si>
    <t>B. Rayner</t>
  </si>
  <si>
    <t>C. Salway</t>
  </si>
  <si>
    <t>G. March</t>
  </si>
  <si>
    <t>K. Blackmore</t>
  </si>
  <si>
    <t>Division Eighteen</t>
  </si>
  <si>
    <t>C. Davis</t>
  </si>
  <si>
    <t>F. Doggart</t>
  </si>
  <si>
    <t>J. Bartlam</t>
  </si>
  <si>
    <t>R. Pickering</t>
  </si>
  <si>
    <t>T. Dimech</t>
  </si>
  <si>
    <t>G. McDougall</t>
  </si>
  <si>
    <t>I. Davis</t>
  </si>
  <si>
    <t>Avg of declared Avgs: 186.6</t>
  </si>
  <si>
    <t>Division Nineteen</t>
  </si>
  <si>
    <t>E. Purcell</t>
  </si>
  <si>
    <t>A. Ali</t>
  </si>
  <si>
    <t>M. Hryniw</t>
  </si>
  <si>
    <t>O. Dimech</t>
  </si>
  <si>
    <t>J. Jablonski</t>
  </si>
  <si>
    <t>H. McDill</t>
  </si>
  <si>
    <t>M. Cain</t>
  </si>
  <si>
    <t>Avg of declared Avgs: 185.4</t>
  </si>
  <si>
    <t>Division Twenty</t>
  </si>
  <si>
    <t>P. Entwistle</t>
  </si>
  <si>
    <t>B. Glass</t>
  </si>
  <si>
    <t>B. Charles</t>
  </si>
  <si>
    <t>C. Pickering</t>
  </si>
  <si>
    <t>J. Leake</t>
  </si>
  <si>
    <t>O. Jablonski</t>
  </si>
  <si>
    <t>J. Gunn</t>
  </si>
  <si>
    <t>S. Russell</t>
  </si>
  <si>
    <t>Avg of declared Avgs: 183.7</t>
  </si>
  <si>
    <t>Division Twentyone</t>
  </si>
  <si>
    <t>M. Turnbull</t>
  </si>
  <si>
    <t>D. Higginbottom</t>
  </si>
  <si>
    <t>J. Lytollis</t>
  </si>
  <si>
    <t>D. Mattinson</t>
  </si>
  <si>
    <t>G. Kirrage</t>
  </si>
  <si>
    <t>Avg of declared Avgs: 180.7</t>
  </si>
  <si>
    <t>Division Twentytwo</t>
  </si>
  <si>
    <t>R. Doggart</t>
  </si>
  <si>
    <t>Z. Lines</t>
  </si>
  <si>
    <t>K. Hayes</t>
  </si>
  <si>
    <t>G. Lyell</t>
  </si>
  <si>
    <t>S. Beech</t>
  </si>
  <si>
    <t>D. Riley</t>
  </si>
  <si>
    <t>A. Kaye</t>
  </si>
  <si>
    <t>P. Birmingham</t>
  </si>
  <si>
    <t>Avg of declared Avgs: 176.9</t>
  </si>
  <si>
    <t>Division Twentythree</t>
  </si>
  <si>
    <t>D. Hill</t>
  </si>
  <si>
    <t>Marple</t>
  </si>
  <si>
    <t>J. Ewens</t>
  </si>
  <si>
    <t>G. Bellwood</t>
  </si>
  <si>
    <t>F. Holden</t>
  </si>
  <si>
    <t>C. Winsper</t>
  </si>
  <si>
    <t>M. Deakin</t>
  </si>
  <si>
    <t>M. Hubbard</t>
  </si>
  <si>
    <t>Kendal</t>
  </si>
  <si>
    <t>Avg of declared Avgs: 159.6</t>
  </si>
  <si>
    <t>Avg of declared Avgs: 198.6</t>
  </si>
  <si>
    <t>Avg of declared Avgs: 196.7</t>
  </si>
  <si>
    <t>Avg of declared Avgs: 188.6</t>
  </si>
  <si>
    <t>Avg of declared Avgs: 184.1</t>
  </si>
  <si>
    <t>Avg of declared Avgs: 173.6</t>
  </si>
  <si>
    <t>1 Blackpool</t>
  </si>
  <si>
    <t>2 City of Truro</t>
  </si>
  <si>
    <t>3 East Antrim A</t>
  </si>
  <si>
    <t>4 GEC Coventry A</t>
  </si>
  <si>
    <t>5 Lanark A</t>
  </si>
  <si>
    <t>6 Wigan A</t>
  </si>
  <si>
    <t>Avg of declared Avgs: 592.0</t>
  </si>
  <si>
    <t>1 East Antrim B</t>
  </si>
  <si>
    <t>2 Furness Marksmen</t>
  </si>
  <si>
    <t>3 GEC Coventry B</t>
  </si>
  <si>
    <t>4 Lanark B</t>
  </si>
  <si>
    <t>5 Penarth A</t>
  </si>
  <si>
    <t>6 Sunderland</t>
  </si>
  <si>
    <t>Avg of declared Avgs: 586.3</t>
  </si>
  <si>
    <t>2 Goodyear A</t>
  </si>
  <si>
    <t>3 Lanark C</t>
  </si>
  <si>
    <t>4 Morecambe</t>
  </si>
  <si>
    <t>5 Penarth B</t>
  </si>
  <si>
    <t>6 Wigan B</t>
  </si>
  <si>
    <t>Avg of declared Avgs: 575.0</t>
  </si>
  <si>
    <t>1 Felton B</t>
  </si>
  <si>
    <t>2 Goodyear B</t>
  </si>
  <si>
    <t>3 Penarth C</t>
  </si>
  <si>
    <t>4 Penarth D</t>
  </si>
  <si>
    <t>5 Penarth E</t>
  </si>
  <si>
    <t>Avg of declared Avgs: 548.0</t>
  </si>
  <si>
    <t>C. Thompson</t>
  </si>
  <si>
    <t>G. Collins</t>
  </si>
  <si>
    <t>R. Marshall</t>
  </si>
  <si>
    <t>Rotherham Chantry</t>
  </si>
  <si>
    <t>D. Rees</t>
  </si>
  <si>
    <t>M. Loader</t>
  </si>
  <si>
    <t>Avg of declared Avgs: 197.0</t>
  </si>
  <si>
    <t>D. Roberts</t>
  </si>
  <si>
    <t>J. Smith</t>
  </si>
  <si>
    <t>W. Pow</t>
  </si>
  <si>
    <t>M. Warriner</t>
  </si>
  <si>
    <t>H. Dalgleish</t>
  </si>
  <si>
    <t>C. Blyth</t>
  </si>
  <si>
    <t>Avg of declared Avgs: 192.7</t>
  </si>
  <si>
    <t>A. Tennant</t>
  </si>
  <si>
    <t>N. De la Haye</t>
  </si>
  <si>
    <t>D. Cook</t>
  </si>
  <si>
    <t>I. Burton</t>
  </si>
  <si>
    <t>T. Coggins</t>
  </si>
  <si>
    <t>Carshalton</t>
  </si>
  <si>
    <t>S. Edis</t>
  </si>
  <si>
    <t>R. Plant</t>
  </si>
  <si>
    <t>G. Griffiths</t>
  </si>
  <si>
    <t>S. Littlewood</t>
  </si>
  <si>
    <t>A. Michalski</t>
  </si>
  <si>
    <t>A. Bullock</t>
  </si>
  <si>
    <t>Witney Rifle Club</t>
  </si>
  <si>
    <t>H. Marshall</t>
  </si>
  <si>
    <t>Avg of declared Avgs: 186.2</t>
  </si>
  <si>
    <t>A. Greenlees</t>
  </si>
  <si>
    <t>Mayfair</t>
  </si>
  <si>
    <t>P. Bryan</t>
  </si>
  <si>
    <t>A. Burner</t>
  </si>
  <si>
    <t>S. G. Thomas</t>
  </si>
  <si>
    <t>C. Apostolidis</t>
  </si>
  <si>
    <t>A. Wyatt</t>
  </si>
  <si>
    <t>B. Newman</t>
  </si>
  <si>
    <t>S. Sands</t>
  </si>
  <si>
    <t>B. Compton</t>
  </si>
  <si>
    <t>K. Meek</t>
  </si>
  <si>
    <t>I. Foulner</t>
  </si>
  <si>
    <t>C. Gilmore</t>
  </si>
  <si>
    <t>Avg of declared Avgs: 170.2</t>
  </si>
  <si>
    <t xml:space="preserve">  Shooters MUST write on each card what calibre was used.</t>
  </si>
  <si>
    <t xml:space="preserve">  If that is not done a 2 point penalty will be applied (P0.18).</t>
  </si>
  <si>
    <t>Avg of declared Avgs: 193.4</t>
  </si>
  <si>
    <t>B. Roberts</t>
  </si>
  <si>
    <t>N. Gray</t>
  </si>
  <si>
    <t>Avg of declared Avgs: 193.9</t>
  </si>
  <si>
    <t>R. Gascoyne</t>
  </si>
  <si>
    <t>E. Swain</t>
  </si>
  <si>
    <t>A. Holmes</t>
  </si>
  <si>
    <t>J. Mellors</t>
  </si>
  <si>
    <t>D. Coe</t>
  </si>
  <si>
    <t>Avg of declared Avgs: 187.7</t>
  </si>
  <si>
    <t>N. Andrews</t>
  </si>
  <si>
    <t>E. Thurley</t>
  </si>
  <si>
    <t>D. Dunn</t>
  </si>
  <si>
    <t>J. Morris</t>
  </si>
  <si>
    <t>M. King</t>
  </si>
  <si>
    <t>A. Nixon</t>
  </si>
  <si>
    <t>D. Spenser</t>
  </si>
  <si>
    <t>J. Paterson</t>
  </si>
  <si>
    <t>J. McCall</t>
  </si>
  <si>
    <t>Claymore</t>
  </si>
  <si>
    <t>N. Saggers</t>
  </si>
  <si>
    <t>Avg of declared Avgs: 179.1</t>
  </si>
  <si>
    <t>P. Slator</t>
  </si>
  <si>
    <t>Warrington</t>
  </si>
  <si>
    <t>K. Upton</t>
  </si>
  <si>
    <t>J. Knight-Simpson</t>
  </si>
  <si>
    <t>G. Rees</t>
  </si>
  <si>
    <t>G. Newsholme</t>
  </si>
  <si>
    <t>I. Balshaw</t>
  </si>
  <si>
    <t>B. Knight-Simpson</t>
  </si>
  <si>
    <t>H. Gavrilov</t>
  </si>
  <si>
    <t>Avg of declared Avgs: 175.0</t>
  </si>
  <si>
    <t>I. Foluner</t>
  </si>
  <si>
    <t>G. Cadman</t>
  </si>
  <si>
    <t>M. Walker</t>
  </si>
  <si>
    <t>J. Lawson</t>
  </si>
  <si>
    <t>E. Kane</t>
  </si>
  <si>
    <t>W. Fordham</t>
  </si>
  <si>
    <t>J. Boulton</t>
  </si>
  <si>
    <t>Avg of declared Avgs: 163.5</t>
  </si>
  <si>
    <t>Avg of declared Avgs: 191.0</t>
  </si>
  <si>
    <t>Avg of declared Avgs: 177.2</t>
  </si>
  <si>
    <t>P. Humphreys</t>
  </si>
  <si>
    <t>K. Weddell</t>
  </si>
  <si>
    <t>B. Docherty</t>
  </si>
  <si>
    <t>R. MacKay</t>
  </si>
  <si>
    <t>J. Moffat</t>
  </si>
  <si>
    <t>D. Erskine</t>
  </si>
  <si>
    <t>Avg of declared Avgs: 150.3</t>
  </si>
  <si>
    <t>Avg of declared Avgs: 163.1</t>
  </si>
  <si>
    <t>M. Leishman</t>
  </si>
  <si>
    <t>V. Little</t>
  </si>
  <si>
    <t>Avg of declared Avgs: 153.6</t>
  </si>
  <si>
    <t>R. Singleton</t>
  </si>
  <si>
    <t>P. Bracegirdle</t>
  </si>
  <si>
    <t>Avg of declared Avgs: 85.8</t>
  </si>
  <si>
    <t>S. Rankine</t>
  </si>
  <si>
    <t>D. Paul</t>
  </si>
  <si>
    <t>A. Ward</t>
  </si>
  <si>
    <t>Avg of declared Avgs: 80.3</t>
  </si>
  <si>
    <t>Avg of declared Avgs: 87.9</t>
  </si>
  <si>
    <t>G. Crowther</t>
  </si>
  <si>
    <t>Avg of declared Avgs: 75.5</t>
  </si>
  <si>
    <t>S. Preston</t>
  </si>
  <si>
    <t>A. Coleman</t>
  </si>
  <si>
    <t>P. McBride</t>
  </si>
  <si>
    <t>P. Dean</t>
  </si>
  <si>
    <t>S. Rees</t>
  </si>
  <si>
    <t>R. Ogle</t>
  </si>
  <si>
    <t>S. Dalziel</t>
  </si>
  <si>
    <t>Avg of declared Avgs: 175.7</t>
  </si>
  <si>
    <t>G. Dutton</t>
  </si>
  <si>
    <t>J. Bambery</t>
  </si>
  <si>
    <t>S. Hutchinson</t>
  </si>
  <si>
    <t>Avg of declared Avgs: 158.5</t>
  </si>
  <si>
    <t>Avg of declared Avgs: 176.7</t>
  </si>
  <si>
    <t>A. Byrne</t>
  </si>
  <si>
    <t>F. Calder</t>
  </si>
  <si>
    <t>M. Blatchly</t>
  </si>
  <si>
    <t>A. Germain</t>
  </si>
  <si>
    <t>A. Tyler</t>
  </si>
  <si>
    <t>E. Pearce</t>
  </si>
  <si>
    <t>Avg of declared Avgs: 184.9</t>
  </si>
  <si>
    <t>W. Phelps</t>
  </si>
  <si>
    <t>P. Hawkins</t>
  </si>
  <si>
    <t>P. Ellis</t>
  </si>
  <si>
    <t>Avg of declared Avgs: 185.5</t>
  </si>
  <si>
    <t>Avg of declared Avgs: 186.4</t>
  </si>
  <si>
    <t>J. Hill</t>
  </si>
  <si>
    <t>D. Watkin</t>
  </si>
  <si>
    <t>Avg of declared Avgs: 155.4</t>
  </si>
  <si>
    <t>The RCO or Witness must make an appropriate note on any target that has fewer than 5 shots on it.</t>
  </si>
  <si>
    <t>.</t>
  </si>
  <si>
    <t>P. Ward</t>
  </si>
  <si>
    <t>D. Crawford</t>
  </si>
  <si>
    <t>W. Jenkuns</t>
  </si>
  <si>
    <t>P. Chilman</t>
  </si>
  <si>
    <t>Avg of declared Avgs: 264.1</t>
  </si>
  <si>
    <t>R. McKay</t>
  </si>
  <si>
    <t>B. Harding</t>
  </si>
  <si>
    <t>M. Power</t>
  </si>
  <si>
    <t>A. Graham</t>
  </si>
  <si>
    <t>J. Martin</t>
  </si>
  <si>
    <t>W. Clements</t>
  </si>
  <si>
    <t>Avg of declared Avgs: 242.8</t>
  </si>
  <si>
    <t>E. Flint</t>
  </si>
  <si>
    <t>K. Aitken</t>
  </si>
  <si>
    <t>J. Shepherd</t>
  </si>
  <si>
    <t>D. Houston</t>
  </si>
  <si>
    <t>J. McGirr</t>
  </si>
  <si>
    <t>M. Galway</t>
  </si>
  <si>
    <t>Avg of declared Avgs: 195.3</t>
  </si>
  <si>
    <t>The RCO or Witness must make an appropriate note on any target that has fewer than 10 shots on it.</t>
  </si>
  <si>
    <t>M. Watkin</t>
  </si>
  <si>
    <t>S. Stafford</t>
  </si>
  <si>
    <t>R. Cornish</t>
  </si>
  <si>
    <t>Avg of declared Avgs: 96.0</t>
  </si>
  <si>
    <t>C. Taylor</t>
  </si>
  <si>
    <t>M. Stafford</t>
  </si>
  <si>
    <t>R. Ellsmore</t>
  </si>
  <si>
    <t>L. McFarland</t>
  </si>
  <si>
    <t>S. Anderson</t>
  </si>
  <si>
    <t>R. Shepherd</t>
  </si>
  <si>
    <t>Avg of declared Avgs: 93.2</t>
  </si>
  <si>
    <t>E. McManus</t>
  </si>
  <si>
    <t>D. Bromley</t>
  </si>
  <si>
    <t>T. Yates</t>
  </si>
  <si>
    <t>B. Wells</t>
  </si>
  <si>
    <t>M. Kemp</t>
  </si>
  <si>
    <t>J. Jarvis</t>
  </si>
  <si>
    <t>M. Sissons</t>
  </si>
  <si>
    <t>Avg of declared Avgs: 91.6</t>
  </si>
  <si>
    <t>M. Athersmith</t>
  </si>
  <si>
    <t>J. Jack</t>
  </si>
  <si>
    <t>Redcraig</t>
  </si>
  <si>
    <t>D. Nowell</t>
  </si>
  <si>
    <t>Avg of declared Avgs: 90.2</t>
  </si>
  <si>
    <t>R. Shaw</t>
  </si>
  <si>
    <t>J. du Heaume</t>
  </si>
  <si>
    <t>J. Bazin</t>
  </si>
  <si>
    <t>C. Waters</t>
  </si>
  <si>
    <t>R. Clarke</t>
  </si>
  <si>
    <t>Avg of declared Avgs: 89.2</t>
  </si>
  <si>
    <t>D. Nelson</t>
  </si>
  <si>
    <t>G. Johnson</t>
  </si>
  <si>
    <t>K. Osborne</t>
  </si>
  <si>
    <t>Avg of declared Avgs: 88.0</t>
  </si>
  <si>
    <t>M. J. Clubley</t>
  </si>
  <si>
    <t>Cottingham</t>
  </si>
  <si>
    <t>J. Shaw</t>
  </si>
  <si>
    <t>S. Lunn</t>
  </si>
  <si>
    <t>P. Tumilson</t>
  </si>
  <si>
    <t>J. Voisey</t>
  </si>
  <si>
    <t>Avg of declared Avgs: 87.3</t>
  </si>
  <si>
    <t>S. Steele</t>
  </si>
  <si>
    <t>J. Bray</t>
  </si>
  <si>
    <t>R. Lacy</t>
  </si>
  <si>
    <t>M. Gray</t>
  </si>
  <si>
    <t>P. Howarth</t>
  </si>
  <si>
    <t>H. . Marshall</t>
  </si>
  <si>
    <t>T. Thomas</t>
  </si>
  <si>
    <t>Avg of declared Avgs: 86.3</t>
  </si>
  <si>
    <t>S. Curnow</t>
  </si>
  <si>
    <t>A. Ogle</t>
  </si>
  <si>
    <t>S. Bury</t>
  </si>
  <si>
    <t>M. Carr</t>
  </si>
  <si>
    <t>M. Keenan</t>
  </si>
  <si>
    <t>Avg of declared Avgs: 85.3</t>
  </si>
  <si>
    <t>J. McCallun</t>
  </si>
  <si>
    <t>B. Jack</t>
  </si>
  <si>
    <t>G. Smith</t>
  </si>
  <si>
    <t>M. Broom</t>
  </si>
  <si>
    <t>Avg of declared Avgs: 83.3</t>
  </si>
  <si>
    <t>D. Stafford</t>
  </si>
  <si>
    <t>P. Goldthorpe</t>
  </si>
  <si>
    <t>D. Korwin-Kochanowski</t>
  </si>
  <si>
    <t>L. Whittley</t>
  </si>
  <si>
    <t>G. Franks</t>
  </si>
  <si>
    <t>N. Kessell</t>
  </si>
  <si>
    <t>T. Morton</t>
  </si>
  <si>
    <t>Avg of declared Avgs: 81.6</t>
  </si>
  <si>
    <t>R. MacLean</t>
  </si>
  <si>
    <t>I. Bradley</t>
  </si>
  <si>
    <t>R. Harcombe</t>
  </si>
  <si>
    <t>E. Salvoni</t>
  </si>
  <si>
    <t>Avg of declared Avgs: 79.7</t>
  </si>
  <si>
    <t>R. Wilson</t>
  </si>
  <si>
    <t>K. Taylor</t>
  </si>
  <si>
    <t>K. Reilly</t>
  </si>
  <si>
    <t>S. Hayman</t>
  </si>
  <si>
    <t>P. Bowles</t>
  </si>
  <si>
    <t>P. Monaghan</t>
  </si>
  <si>
    <t>Avg of declared Avgs: 78.0</t>
  </si>
  <si>
    <t>C. Leitch</t>
  </si>
  <si>
    <t>P. Galway</t>
  </si>
  <si>
    <t>G. Crosby</t>
  </si>
  <si>
    <t>D. Thompson</t>
  </si>
  <si>
    <t>B. Tester</t>
  </si>
  <si>
    <t>A. Crothers</t>
  </si>
  <si>
    <t>J. Coutts</t>
  </si>
  <si>
    <t>B. Murphy</t>
  </si>
  <si>
    <t>Avg of declared Avgs: 73.3</t>
  </si>
  <si>
    <t>A. Napoleon</t>
  </si>
  <si>
    <t>A. McCrory</t>
  </si>
  <si>
    <t>P. Johnston</t>
  </si>
  <si>
    <t>W. Coutts</t>
  </si>
  <si>
    <t>B. Gillatt</t>
  </si>
  <si>
    <t>J. Gillon</t>
  </si>
  <si>
    <t>D. Rendall</t>
  </si>
  <si>
    <t>S. Gardner</t>
  </si>
  <si>
    <t>Avg of declared Avgs: 63.4</t>
  </si>
  <si>
    <t>Avg of declared Avgs: 92.6</t>
  </si>
  <si>
    <t>Avg of declared Avgs: 85.6</t>
  </si>
  <si>
    <t>Avg of declared Avgs: 79.2</t>
  </si>
  <si>
    <t>Avg of declared Avgs: 69.1</t>
  </si>
  <si>
    <t>1 East Antrim A</t>
  </si>
  <si>
    <t>2 Market Drayton A</t>
  </si>
  <si>
    <t>3 Penzance A</t>
  </si>
  <si>
    <t>4 Sunderland A</t>
  </si>
  <si>
    <t>5 Warrington</t>
  </si>
  <si>
    <t>Avg of declared Avgs: 559.2</t>
  </si>
  <si>
    <t>1 Derby</t>
  </si>
  <si>
    <t>2 Felton</t>
  </si>
  <si>
    <t>3 Leek</t>
  </si>
  <si>
    <t>4 Sunderland B</t>
  </si>
  <si>
    <t>Avg of declared Avgs: 540.6</t>
  </si>
  <si>
    <t>2 East Antrim C</t>
  </si>
  <si>
    <t>3 Market Drayton B</t>
  </si>
  <si>
    <t>4 Market Drayton C</t>
  </si>
  <si>
    <t>Avg of declared Avgs: 521.8</t>
  </si>
  <si>
    <t>1 Market Drayton D</t>
  </si>
  <si>
    <t>2 Market Drayton E</t>
  </si>
  <si>
    <t>3 Penarth B</t>
  </si>
  <si>
    <t>4 Penzance B</t>
  </si>
  <si>
    <t>5 Sunderland C</t>
  </si>
  <si>
    <t>Avg of declared Avgs: 475.4</t>
  </si>
  <si>
    <t>A. Horne</t>
  </si>
  <si>
    <t>C. Stirling</t>
  </si>
  <si>
    <t>J. Godsell</t>
  </si>
  <si>
    <t>J. Bradfield</t>
  </si>
  <si>
    <t>R. Leather</t>
  </si>
  <si>
    <t>S. Osmond</t>
  </si>
  <si>
    <t>S. Kay</t>
  </si>
  <si>
    <t>S. Turner</t>
  </si>
  <si>
    <t>Avg of declared Avgs: 98.0</t>
  </si>
  <si>
    <t>M. Ives</t>
  </si>
  <si>
    <t>M. Newman</t>
  </si>
  <si>
    <t>H. Temperley</t>
  </si>
  <si>
    <t>C. A. Coxon</t>
  </si>
  <si>
    <t>A. Henson</t>
  </si>
  <si>
    <t>Wilmslow</t>
  </si>
  <si>
    <t>T. Bryan</t>
  </si>
  <si>
    <t>A. Ross</t>
  </si>
  <si>
    <t>T. C. Chitenden</t>
  </si>
  <si>
    <t>Workington</t>
  </si>
  <si>
    <t>Avg of declared Avgs: 96.8</t>
  </si>
  <si>
    <t>T. Richmond</t>
  </si>
  <si>
    <t>M. Shaw</t>
  </si>
  <si>
    <t>K. Revell</t>
  </si>
  <si>
    <t>K. King</t>
  </si>
  <si>
    <t>M. Whithead</t>
  </si>
  <si>
    <t>M. Gardner</t>
  </si>
  <si>
    <t>M. Sinclair</t>
  </si>
  <si>
    <t>Avg of declared Avgs: 95.9</t>
  </si>
  <si>
    <t>M. Baeron</t>
  </si>
  <si>
    <t>H. Keys</t>
  </si>
  <si>
    <t>S. Ashdown</t>
  </si>
  <si>
    <t>I. Lawson</t>
  </si>
  <si>
    <t>P. Ager</t>
  </si>
  <si>
    <t>N. Harcus</t>
  </si>
  <si>
    <t>H. Bramwell</t>
  </si>
  <si>
    <t>S. Thorne</t>
  </si>
  <si>
    <t>Avg of declared Avgs: 95.1</t>
  </si>
  <si>
    <t>K. L. Dinkel</t>
  </si>
  <si>
    <t>N. Morewood</t>
  </si>
  <si>
    <t>W. Parry</t>
  </si>
  <si>
    <t>J. Whittaker</t>
  </si>
  <si>
    <t>R. Derricott</t>
  </si>
  <si>
    <t>B. Rose</t>
  </si>
  <si>
    <t>J. T. Wilson</t>
  </si>
  <si>
    <t>Avg of declared Avgs: 94.4</t>
  </si>
  <si>
    <t>A. Angus</t>
  </si>
  <si>
    <t>A. McLean</t>
  </si>
  <si>
    <t>A. Smith</t>
  </si>
  <si>
    <t>T. McFarland</t>
  </si>
  <si>
    <t>P. Baxter</t>
  </si>
  <si>
    <t>M. Cookson</t>
  </si>
  <si>
    <t>P. Dodds</t>
  </si>
  <si>
    <t>E. Matthews</t>
  </si>
  <si>
    <t>Avg of declared Avgs: 93.3</t>
  </si>
  <si>
    <t>P. Shone</t>
  </si>
  <si>
    <t>R. Evans</t>
  </si>
  <si>
    <t>D. N. Price</t>
  </si>
  <si>
    <t>Darlington RPC</t>
  </si>
  <si>
    <t>J. Ewence</t>
  </si>
  <si>
    <t>S. Nicklin</t>
  </si>
  <si>
    <t>A. Boothroyd</t>
  </si>
  <si>
    <t>M. Bryan</t>
  </si>
  <si>
    <t>A. N. Mackie</t>
  </si>
  <si>
    <t>M. Frobisher</t>
  </si>
  <si>
    <t>Avg of declared Avgs: 92.2</t>
  </si>
  <si>
    <t>L. Payne</t>
  </si>
  <si>
    <t>J. Johnson</t>
  </si>
  <si>
    <t>P. Bailey</t>
  </si>
  <si>
    <t>C. Camps</t>
  </si>
  <si>
    <t>K. Sherris</t>
  </si>
  <si>
    <t>P. Leviston</t>
  </si>
  <si>
    <t>S. McHugh</t>
  </si>
  <si>
    <t>Avg of declared Avgs: 91.1</t>
  </si>
  <si>
    <t>G. Garrett</t>
  </si>
  <si>
    <t>M. Caton</t>
  </si>
  <si>
    <t>P. G. Barnett</t>
  </si>
  <si>
    <t>J. Hankin</t>
  </si>
  <si>
    <t>J. Ambrus</t>
  </si>
  <si>
    <t>W. Potter</t>
  </si>
  <si>
    <t>Barry Plastics</t>
  </si>
  <si>
    <t>S. Ewence</t>
  </si>
  <si>
    <t>S. Clarke</t>
  </si>
  <si>
    <t>Avg of declared Avgs: 90.1</t>
  </si>
  <si>
    <t>A. Jones</t>
  </si>
  <si>
    <t>A. Law</t>
  </si>
  <si>
    <t>T. Clifton</t>
  </si>
  <si>
    <t>S. J. King</t>
  </si>
  <si>
    <t>A. Mead</t>
  </si>
  <si>
    <t>G. A. Smith</t>
  </si>
  <si>
    <t>J. Davies</t>
  </si>
  <si>
    <t>K. B. McCrindle</t>
  </si>
  <si>
    <t>Avg of declared Avgs: 88.5</t>
  </si>
  <si>
    <t>R. Holmes</t>
  </si>
  <si>
    <t>A. Bath</t>
  </si>
  <si>
    <t>P. Besant</t>
  </si>
  <si>
    <t>B. Hubbard</t>
  </si>
  <si>
    <t>A. Bramwell</t>
  </si>
  <si>
    <t>B. Fletcher</t>
  </si>
  <si>
    <t>A. Ryles</t>
  </si>
  <si>
    <t>Avg of declared Avgs: 85.9</t>
  </si>
  <si>
    <t>J. McKernan</t>
  </si>
  <si>
    <t>O. Hubbard</t>
  </si>
  <si>
    <t>N. Bowering</t>
  </si>
  <si>
    <t>A. Mylles</t>
  </si>
  <si>
    <t>J. Griffiths</t>
  </si>
  <si>
    <t>A. Campbell</t>
  </si>
  <si>
    <t>C. Short</t>
  </si>
  <si>
    <t>M. Burges</t>
  </si>
  <si>
    <t>F. N. Eastwood</t>
  </si>
  <si>
    <t>Avg of declared Avgs: 78.6</t>
  </si>
  <si>
    <t>Avg of declared Avgs: 94.7</t>
  </si>
  <si>
    <t>Avg of declared Avgs: 92.0</t>
  </si>
  <si>
    <t>Avg of declared Avgs: 89.6</t>
  </si>
  <si>
    <t>1 Balerno &amp; Currie</t>
  </si>
  <si>
    <t>2 Dumfries A</t>
  </si>
  <si>
    <t>3 Dunfermline A</t>
  </si>
  <si>
    <t>4 Kendal A</t>
  </si>
  <si>
    <t>6 Sunderland A</t>
  </si>
  <si>
    <t>J. G. Shedden</t>
  </si>
  <si>
    <t>G. Thomas</t>
  </si>
  <si>
    <t>Avg of declared Avgs: 581.7</t>
  </si>
  <si>
    <t>2 Bury</t>
  </si>
  <si>
    <t>3 Dumfries B</t>
  </si>
  <si>
    <t>4 Dunfermline B</t>
  </si>
  <si>
    <t>5 Felton</t>
  </si>
  <si>
    <t>6 Kendal B</t>
  </si>
  <si>
    <t>C. G. De Jonckheere</t>
  </si>
  <si>
    <t>Avg of declared Avgs: 568.5</t>
  </si>
  <si>
    <t>1 Crewe A</t>
  </si>
  <si>
    <t>2 Crewe B</t>
  </si>
  <si>
    <t>3 Kendal C</t>
  </si>
  <si>
    <t>4 Penarth B</t>
  </si>
  <si>
    <t>5 Sunderland B</t>
  </si>
  <si>
    <t>6 Workington</t>
  </si>
  <si>
    <t>N. L. Moorewood</t>
  </si>
  <si>
    <t>Avg of declared Avgs: 536.8</t>
  </si>
  <si>
    <t>C. Lee</t>
  </si>
  <si>
    <t>Avg of declared Avgs: 241.4</t>
  </si>
  <si>
    <t>Cumbria &amp; Northumbria Target Shooting Association Results</t>
  </si>
  <si>
    <t>Winter 2024-25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</si>
  <si>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</si>
  <si>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</si>
  <si>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</si>
  <si>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</si>
  <si>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</si>
  <si>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</si>
  <si>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</si>
  <si>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</si>
  <si>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</si>
  <si>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</si>
  <si>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</si>
  <si>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</si>
  <si>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</si>
  <si>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</si>
  <si>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</si>
  <si>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</si>
  <si>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</si>
  <si>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</si>
  <si>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</si>
  <si>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D17</t>
  </si>
  <si>
    <t>10m Air Pistol Jun</t>
  </si>
  <si>
    <t>10m Air Pistol Sen</t>
  </si>
  <si>
    <t>10m Air Pistol Team</t>
  </si>
  <si>
    <t>10m Air Pistol (Supp rest)</t>
  </si>
  <si>
    <t>10m Air Pistol (Supp rest) Sen</t>
  </si>
  <si>
    <t>6Yd Air Pistol</t>
  </si>
  <si>
    <t>10m Air Rifle</t>
  </si>
  <si>
    <t>10m Air Rifle Jun</t>
  </si>
  <si>
    <t>10m Air Rifle Sen</t>
  </si>
  <si>
    <t>10m Air Rifle Team</t>
  </si>
  <si>
    <t>10m Air Rifle (Supp rest)</t>
  </si>
  <si>
    <t>10m Air Rifle (Supp rest) Sen</t>
  </si>
  <si>
    <t>20Yd Pistol</t>
  </si>
  <si>
    <t>20Yd Pistol Sen</t>
  </si>
  <si>
    <t>Bench 100yd</t>
  </si>
  <si>
    <t>Bench 100yd Sen</t>
  </si>
  <si>
    <t>Bench 100yd Team</t>
  </si>
  <si>
    <t>Bench 50m</t>
  </si>
  <si>
    <t>Bench 50m Sen</t>
  </si>
  <si>
    <t>Bench SR (Air)</t>
  </si>
  <si>
    <t>Bench SR (Air) Jun</t>
  </si>
  <si>
    <t>Bench SR (Air) Sen</t>
  </si>
  <si>
    <t>Bench SR (Air) Team</t>
  </si>
  <si>
    <t>Bench SR (Rim)</t>
  </si>
  <si>
    <t>D18</t>
  </si>
  <si>
    <t>D19</t>
  </si>
  <si>
    <t>D20</t>
  </si>
  <si>
    <t>D21</t>
  </si>
  <si>
    <t>D22</t>
  </si>
  <si>
    <t>D23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</si>
  <si>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</si>
  <si>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</si>
  <si>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</si>
  <si>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</si>
  <si>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</si>
  <si>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</si>
  <si>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</si>
  <si>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</si>
  <si>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Any Sen</t>
  </si>
  <si>
    <t>L-Barrelled Revolver Iron</t>
  </si>
  <si>
    <t>Long Barrelled Pistol</t>
  </si>
  <si>
    <t>Long Barrelled Pistol Sen</t>
  </si>
  <si>
    <t>LR Rifle 100 Any</t>
  </si>
  <si>
    <t>LR Rifle 100 Any Sen</t>
  </si>
  <si>
    <t>LR Rifle 50 Iron</t>
  </si>
  <si>
    <t>Muzzle-loading Nitro</t>
  </si>
  <si>
    <t>Muzzle-loading Pistol</t>
  </si>
  <si>
    <t>Muzzle-loading Pistol Sen</t>
  </si>
  <si>
    <t>Muzzle-loading Revolver</t>
  </si>
  <si>
    <t>Rapid Fire Air Pistol</t>
  </si>
  <si>
    <t>Rapid Fire Rifle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</si>
  <si>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</si>
  <si>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</si>
  <si>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</si>
  <si>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</si>
  <si>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</si>
  <si>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</si>
  <si>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</si>
  <si>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</si>
  <si>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To return to this sheet from any result sheet, hit the little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</si>
</sst>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[Red]\(#,##0.0\)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b/>
      <sz val="13"/>
      <color theme="0"/>
      <name val="Trebuchet MS"/>
      <family val="2"/>
    </font>
    <font>
      <sz val="13"/>
      <color theme="0"/>
      <name val="Trebuchet MS"/>
      <family val="2"/>
    </font>
    <font>
      <b/>
      <u/>
      <sz val="12"/>
      <name val="Trebuchet MS"/>
      <family val="2"/>
    </font>
    <font>
      <sz val="14"/>
      <name val="Trebuchet MS"/>
      <family val="2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u/>
      <sz val="13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rgb="FF0000FF"/>
      <name val="Trebuchet MS"/>
      <family val="2"/>
    </font>
    <font>
      <sz val="14"/>
      <color rgb="FF0000FF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25" fillId="0" borderId="0" applyNumberFormat="0" applyFill="0" applyBorder="0" applyAlignment="0" applyProtection="0"/>
  </cellStyleXfs>
  <cellXfs count="22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5" fillId="0" borderId="2" xfId="0" applyFont="1" applyBorder="1"/>
    <xf numFmtId="0" fontId="5" fillId="0" borderId="0" xfId="0" applyFont="1"/>
    <xf numFmtId="15" fontId="5" fillId="0" borderId="0" xfId="2" applyNumberFormat="1" applyFont="1" applyAlignment="1">
      <alignment horizontal="left"/>
    </xf>
    <xf numFmtId="0" fontId="5" fillId="0" borderId="3" xfId="2" applyFont="1" applyBorder="1"/>
    <xf numFmtId="0" fontId="5" fillId="0" borderId="4" xfId="2" applyFont="1" applyBorder="1"/>
    <xf numFmtId="1" fontId="5" fillId="0" borderId="4" xfId="2" applyNumberFormat="1" applyFont="1" applyBorder="1"/>
    <xf numFmtId="0" fontId="5" fillId="0" borderId="5" xfId="2" applyFont="1" applyBorder="1" applyAlignment="1">
      <alignment horizontal="right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64" fontId="5" fillId="0" borderId="0" xfId="2" applyNumberFormat="1" applyFont="1"/>
    <xf numFmtId="0" fontId="5" fillId="0" borderId="14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0" xfId="0" applyFont="1" applyAlignment="1">
      <alignment horizontal="left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5" fillId="0" borderId="0" xfId="3" applyFont="1" applyAlignment="1">
      <alignment horizontal="center"/>
    </xf>
    <xf numFmtId="0" fontId="5" fillId="0" borderId="7" xfId="0" applyFont="1" applyBorder="1"/>
    <xf numFmtId="0" fontId="5" fillId="0" borderId="24" xfId="2" applyFont="1" applyBorder="1"/>
    <xf numFmtId="0" fontId="5" fillId="0" borderId="25" xfId="2" applyFont="1" applyBorder="1" applyAlignment="1">
      <alignment horizontal="right"/>
    </xf>
    <xf numFmtId="0" fontId="5" fillId="0" borderId="26" xfId="2" applyFont="1" applyBorder="1" applyAlignment="1">
      <alignment horizontal="right"/>
    </xf>
    <xf numFmtId="0" fontId="5" fillId="0" borderId="27" xfId="2" applyFont="1" applyBorder="1"/>
    <xf numFmtId="0" fontId="5" fillId="0" borderId="8" xfId="0" applyFont="1" applyBorder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29" xfId="2" applyFont="1" applyBorder="1"/>
    <xf numFmtId="0" fontId="5" fillId="0" borderId="28" xfId="2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4" xfId="2" applyFont="1" applyBorder="1" applyAlignment="1">
      <alignment horizontal="right"/>
    </xf>
    <xf numFmtId="0" fontId="5" fillId="0" borderId="24" xfId="2" applyFont="1" applyBorder="1" applyAlignment="1">
      <alignment horizontal="right"/>
    </xf>
    <xf numFmtId="0" fontId="5" fillId="0" borderId="32" xfId="2" applyFont="1" applyBorder="1"/>
    <xf numFmtId="166" fontId="5" fillId="0" borderId="7" xfId="2" applyNumberFormat="1" applyFont="1" applyBorder="1"/>
    <xf numFmtId="166" fontId="5" fillId="0" borderId="0" xfId="2" applyNumberFormat="1" applyFont="1"/>
    <xf numFmtId="166" fontId="5" fillId="0" borderId="0" xfId="0" applyNumberFormat="1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/>
    <xf numFmtId="166" fontId="5" fillId="0" borderId="10" xfId="2" applyNumberFormat="1" applyFont="1" applyBorder="1"/>
    <xf numFmtId="166" fontId="5" fillId="0" borderId="13" xfId="2" applyNumberFormat="1" applyFont="1" applyBorder="1"/>
    <xf numFmtId="0" fontId="5" fillId="0" borderId="33" xfId="2" applyFont="1" applyBorder="1"/>
    <xf numFmtId="166" fontId="5" fillId="0" borderId="27" xfId="2" applyNumberFormat="1" applyFont="1" applyBorder="1"/>
    <xf numFmtId="166" fontId="5" fillId="0" borderId="28" xfId="2" applyNumberFormat="1" applyFont="1" applyBorder="1"/>
    <xf numFmtId="166" fontId="5" fillId="0" borderId="34" xfId="2" applyNumberFormat="1" applyFont="1" applyBorder="1"/>
    <xf numFmtId="166" fontId="5" fillId="0" borderId="35" xfId="2" applyNumberFormat="1" applyFont="1" applyBorder="1"/>
    <xf numFmtId="166" fontId="5" fillId="0" borderId="12" xfId="2" applyNumberFormat="1" applyFont="1" applyBorder="1"/>
    <xf numFmtId="166" fontId="5" fillId="0" borderId="2" xfId="0" applyNumberFormat="1" applyFont="1" applyBorder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0" applyFont="1"/>
    <xf numFmtId="0" fontId="6" fillId="0" borderId="36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/>
    <xf numFmtId="0" fontId="6" fillId="0" borderId="36" xfId="1" applyFont="1" applyFill="1" applyBorder="1" applyAlignment="1">
      <alignment horizontal="center"/>
    </xf>
    <xf numFmtId="0" fontId="6" fillId="0" borderId="37" xfId="1" applyNumberFormat="1" applyFont="1" applyFill="1" applyBorder="1" applyAlignment="1"/>
    <xf numFmtId="1" fontId="6" fillId="0" borderId="37" xfId="1" applyNumberFormat="1" applyFont="1" applyFill="1" applyBorder="1" applyAlignment="1"/>
    <xf numFmtId="0" fontId="7" fillId="0" borderId="0" xfId="0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0" applyFont="1" applyAlignment="1">
      <alignment horizontal="center"/>
    </xf>
    <xf numFmtId="15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5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>
      <alignment vertical="center"/>
    </xf>
    <xf numFmtId="0" fontId="11" fillId="0" borderId="0" xfId="3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/>
    <xf numFmtId="165" fontId="5" fillId="0" borderId="2" xfId="0" applyNumberFormat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165" fontId="5" fillId="0" borderId="7" xfId="0" applyNumberFormat="1" applyFont="1" applyBorder="1" applyAlignment="1">
      <alignment horizontal="left"/>
    </xf>
    <xf numFmtId="0" fontId="8" fillId="0" borderId="32" xfId="2" applyFont="1" applyBorder="1" applyAlignment="1">
      <alignment horizontal="center"/>
    </xf>
    <xf numFmtId="0" fontId="5" fillId="0" borderId="25" xfId="2" applyFont="1" applyBorder="1"/>
    <xf numFmtId="15" fontId="5" fillId="0" borderId="2" xfId="2" applyNumberFormat="1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/>
    <xf numFmtId="0" fontId="17" fillId="0" borderId="12" xfId="0" applyFont="1" applyBorder="1" applyAlignment="1">
      <alignment horizontal="left"/>
    </xf>
    <xf numFmtId="0" fontId="17" fillId="0" borderId="12" xfId="0" applyFont="1" applyBorder="1"/>
    <xf numFmtId="0" fontId="17" fillId="0" borderId="13" xfId="0" applyFont="1" applyBorder="1"/>
    <xf numFmtId="0" fontId="1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" fontId="8" fillId="0" borderId="4" xfId="2" applyNumberFormat="1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Alignment="1">
      <alignment horizontal="center"/>
    </xf>
    <xf numFmtId="0" fontId="8" fillId="0" borderId="0" xfId="0" applyFont="1"/>
    <xf numFmtId="0" fontId="5" fillId="0" borderId="7" xfId="2" applyFont="1" applyBorder="1" applyAlignment="1">
      <alignment horizontal="left"/>
    </xf>
    <xf numFmtId="0" fontId="5" fillId="0" borderId="38" xfId="2" applyFont="1" applyBorder="1"/>
    <xf numFmtId="0" fontId="8" fillId="0" borderId="0" xfId="2" applyFont="1"/>
    <xf numFmtId="166" fontId="5" fillId="0" borderId="7" xfId="2" applyNumberFormat="1" applyFont="1" applyBorder="1" applyAlignment="1">
      <alignment horizontal="right"/>
    </xf>
    <xf numFmtId="166" fontId="5" fillId="0" borderId="2" xfId="2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17" fillId="0" borderId="2" xfId="0" applyNumberFormat="1" applyFont="1" applyBorder="1" applyAlignment="1">
      <alignment horizontal="right"/>
    </xf>
    <xf numFmtId="166" fontId="17" fillId="0" borderId="12" xfId="0" applyNumberFormat="1" applyFont="1" applyBorder="1" applyAlignment="1">
      <alignment horizontal="right"/>
    </xf>
    <xf numFmtId="164" fontId="5" fillId="0" borderId="9" xfId="2" applyNumberFormat="1" applyFont="1" applyBorder="1"/>
    <xf numFmtId="164" fontId="5" fillId="0" borderId="6" xfId="2" applyNumberFormat="1" applyFont="1" applyBorder="1"/>
    <xf numFmtId="166" fontId="5" fillId="0" borderId="7" xfId="0" applyNumberFormat="1" applyFont="1" applyBorder="1"/>
    <xf numFmtId="164" fontId="5" fillId="0" borderId="0" xfId="2" applyNumberFormat="1" applyFont="1" applyAlignment="1">
      <alignment horizontal="center"/>
    </xf>
    <xf numFmtId="164" fontId="5" fillId="0" borderId="11" xfId="2" applyNumberFormat="1" applyFont="1" applyBorder="1"/>
    <xf numFmtId="0" fontId="5" fillId="0" borderId="11" xfId="0" applyFont="1" applyBorder="1" applyAlignment="1">
      <alignment horizontal="left"/>
    </xf>
    <xf numFmtId="0" fontId="18" fillId="0" borderId="0" xfId="2" applyFont="1"/>
    <xf numFmtId="0" fontId="19" fillId="0" borderId="0" xfId="0" applyFont="1"/>
    <xf numFmtId="0" fontId="20" fillId="0" borderId="0" xfId="0" applyFont="1"/>
    <xf numFmtId="0" fontId="14" fillId="0" borderId="0" xfId="3" applyFont="1"/>
    <xf numFmtId="0" fontId="5" fillId="0" borderId="7" xfId="3" applyFont="1" applyBorder="1" applyAlignment="1">
      <alignment horizontal="left"/>
    </xf>
    <xf numFmtId="0" fontId="5" fillId="0" borderId="7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9" xfId="3" applyFont="1" applyBorder="1" applyAlignment="1">
      <alignment horizontal="center"/>
    </xf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 applyAlignment="1">
      <alignment horizontal="center"/>
    </xf>
    <xf numFmtId="0" fontId="5" fillId="0" borderId="25" xfId="3" applyFont="1" applyBorder="1"/>
    <xf numFmtId="0" fontId="18" fillId="0" borderId="0" xfId="3" applyFont="1"/>
    <xf numFmtId="0" fontId="5" fillId="0" borderId="12" xfId="3" applyFont="1" applyBorder="1" applyAlignment="1">
      <alignment horizontal="left"/>
    </xf>
    <xf numFmtId="0" fontId="21" fillId="0" borderId="0" xfId="2" applyFont="1" applyAlignment="1">
      <alignment horizontal="right"/>
    </xf>
    <xf numFmtId="1" fontId="14" fillId="0" borderId="0" xfId="1" applyNumberFormat="1" applyFont="1" applyFill="1" applyBorder="1" applyAlignment="1"/>
    <xf numFmtId="0" fontId="14" fillId="0" borderId="0" xfId="1" applyFont="1" applyFill="1" applyBorder="1" applyAlignment="1"/>
    <xf numFmtId="0" fontId="5" fillId="0" borderId="2" xfId="1" applyNumberFormat="1" applyFont="1" applyFill="1" applyBorder="1" applyAlignment="1"/>
    <xf numFmtId="0" fontId="5" fillId="0" borderId="2" xfId="1" applyNumberFormat="1" applyFont="1" applyFill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1" xfId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>
      <alignment horizontal="left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3" applyFont="1" applyAlignment="1">
      <alignment horizontal="right"/>
    </xf>
    <xf numFmtId="0" fontId="26" fillId="0" borderId="0" xfId="4" applyFont="1"/>
    <xf numFmtId="0" fontId="27" fillId="0" borderId="7" xfId="2" applyFont="1" applyBorder="1"/>
    <xf numFmtId="0" fontId="28" fillId="0" borderId="0" xfId="4" applyFont="1" applyAlignment="1" applyProtection="1">
      <alignment horizontal="left"/>
      <protection locked="0"/>
    </xf>
    <xf numFmtId="0" fontId="27" fillId="0" borderId="9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7" fillId="0" borderId="10" xfId="0" applyFont="1" applyBorder="1"/>
    <xf numFmtId="0" fontId="27" fillId="0" borderId="4" xfId="2" applyFont="1" applyBorder="1"/>
    <xf numFmtId="0" fontId="27" fillId="0" borderId="5" xfId="2" applyFont="1" applyBorder="1" applyAlignment="1">
      <alignment horizontal="right"/>
    </xf>
    <xf numFmtId="0" fontId="27" fillId="0" borderId="2" xfId="2" applyFont="1" applyBorder="1"/>
    <xf numFmtId="0" fontId="27" fillId="0" borderId="0" xfId="2" applyFont="1"/>
    <xf numFmtId="0" fontId="27" fillId="0" borderId="12" xfId="2" applyFont="1" applyBorder="1" applyAlignment="1">
      <alignment horizontal="left"/>
    </xf>
    <xf numFmtId="0" fontId="27" fillId="0" borderId="25" xfId="2" applyFont="1" applyBorder="1" applyAlignment="1">
      <alignment horizontal="right"/>
    </xf>
    <xf numFmtId="0" fontId="27" fillId="0" borderId="0" xfId="0" applyFont="1"/>
    <xf numFmtId="166" fontId="27" fillId="0" borderId="2" xfId="0" applyNumberFormat="1" applyFont="1" applyBorder="1" applyAlignment="1">
      <alignment horizontal="right"/>
    </xf>
    <xf numFmtId="166" fontId="27" fillId="0" borderId="12" xfId="0" applyNumberFormat="1" applyFont="1" applyBorder="1" applyAlignment="1">
      <alignment horizontal="right"/>
    </xf>
    <xf numFmtId="0" fontId="27" fillId="0" borderId="2" xfId="0" applyFont="1" applyBorder="1"/>
    <xf numFmtId="166" fontId="27" fillId="0" borderId="7" xfId="2" applyNumberFormat="1" applyFont="1" applyBorder="1"/>
    <xf numFmtId="166" fontId="27" fillId="0" borderId="8" xfId="2" applyNumberFormat="1" applyFont="1" applyBorder="1"/>
    <xf numFmtId="0" fontId="27" fillId="0" borderId="12" xfId="2" applyFont="1" applyBorder="1"/>
    <xf numFmtId="0" fontId="27" fillId="0" borderId="0" xfId="3" applyFont="1"/>
    <xf numFmtId="1" fontId="28" fillId="0" borderId="0" xfId="4" applyNumberFormat="1" applyFont="1" applyFill="1" applyBorder="1" applyAlignment="1" applyProtection="1">
      <alignment horizontal="left"/>
      <protection locked="0"/>
    </xf>
    <xf numFmtId="0" fontId="13" fillId="0" borderId="39" xfId="0" applyFont="1" applyBorder="1"/>
    <xf numFmtId="0" fontId="1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1" applyFont="1" applyFill="1" applyBorder="1" applyAlignment="1">
      <alignment horizontal="right"/>
    </xf>
    <xf numFmtId="0" fontId="15" fillId="0" borderId="0" xfId="3" applyFont="1" applyAlignment="1">
      <alignment horizontal="right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A539-7A09-42E9-A49A-E90B5B980ECB}">
  <sheetPr>
    <pageSetUpPr fitToPage="1"/>
  </sheetPr>
  <dimension ref="B1:Y37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216" t="s">
        <v>1363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2:25" ht="18.75" x14ac:dyDescent="0.3">
      <c r="B2" s="217" t="s">
        <v>1364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2:25" ht="15.75" x14ac:dyDescent="0.25">
      <c r="B3" s="218" t="s">
        <v>1365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</row>
    <row r="5" spans="2:25" x14ac:dyDescent="0.25">
      <c r="B5" s="193" t="s">
        <v>1366</v>
      </c>
      <c r="C5" s="193" t="s">
        <v>1367</v>
      </c>
      <c r="D5" s="193" t="s">
        <v>1368</v>
      </c>
      <c r="E5" s="193" t="s">
        <v>1369</v>
      </c>
      <c r="F5" s="193" t="s">
        <v>1370</v>
      </c>
      <c r="G5" s="193" t="s">
        <v>1371</v>
      </c>
      <c r="H5" s="193" t="s">
        <v>1372</v>
      </c>
      <c r="I5" s="193" t="s">
        <v>1373</v>
      </c>
      <c r="J5" s="193" t="s">
        <v>1374</v>
      </c>
      <c r="K5" s="193" t="s">
        <v>1375</v>
      </c>
      <c r="L5" s="193" t="s">
        <v>1376</v>
      </c>
      <c r="M5" s="214"/>
      <c r="N5" s="215"/>
      <c r="O5" s="193" t="s">
        <v>1416</v>
      </c>
      <c r="P5" s="193" t="s">
        <v>1367</v>
      </c>
      <c r="Q5" s="193" t="s">
        <v>1368</v>
      </c>
      <c r="R5" s="193" t="s">
        <v>1369</v>
      </c>
      <c r="S5" s="193" t="s">
        <v>1370</v>
      </c>
      <c r="T5" s="193" t="s">
        <v>1371</v>
      </c>
      <c r="U5" s="193" t="s">
        <v>1372</v>
      </c>
      <c r="V5" s="193" t="s">
        <v>1373</v>
      </c>
      <c r="W5" s="215"/>
      <c r="X5" s="215"/>
      <c r="Y5" s="215"/>
    </row>
    <row r="6" spans="2:25" x14ac:dyDescent="0.25">
      <c r="B6" s="215"/>
      <c r="C6" s="193" t="s">
        <v>1378</v>
      </c>
      <c r="D6" s="193" t="s">
        <v>1379</v>
      </c>
      <c r="E6" s="193" t="s">
        <v>1380</v>
      </c>
      <c r="F6" s="193" t="s">
        <v>1381</v>
      </c>
      <c r="G6" s="193" t="s">
        <v>1382</v>
      </c>
      <c r="H6" s="193" t="s">
        <v>1383</v>
      </c>
      <c r="I6" s="193" t="s">
        <v>1384</v>
      </c>
      <c r="J6" s="215"/>
      <c r="K6" s="215"/>
      <c r="L6" s="215"/>
      <c r="M6" s="214"/>
      <c r="N6" s="215"/>
      <c r="O6" s="193" t="s">
        <v>1417</v>
      </c>
      <c r="P6" s="193" t="s">
        <v>1367</v>
      </c>
      <c r="Q6" s="193" t="s">
        <v>1368</v>
      </c>
      <c r="R6" s="193" t="s">
        <v>1369</v>
      </c>
      <c r="S6" s="193" t="s">
        <v>1370</v>
      </c>
      <c r="T6" s="215"/>
      <c r="U6" s="215"/>
      <c r="V6" s="215"/>
      <c r="W6" s="215"/>
      <c r="X6" s="215"/>
      <c r="Y6" s="215"/>
    </row>
    <row r="7" spans="2:25" x14ac:dyDescent="0.25">
      <c r="B7" s="193" t="s">
        <v>1385</v>
      </c>
      <c r="C7" s="193" t="s">
        <v>1367</v>
      </c>
      <c r="D7" s="215"/>
      <c r="E7" s="215"/>
      <c r="F7" s="215"/>
      <c r="G7" s="215"/>
      <c r="H7" s="215"/>
      <c r="I7" s="215"/>
      <c r="J7" s="215"/>
      <c r="K7" s="215"/>
      <c r="L7" s="215"/>
      <c r="M7" s="214"/>
      <c r="N7" s="215"/>
      <c r="O7" s="193" t="s">
        <v>1418</v>
      </c>
      <c r="P7" s="193" t="s">
        <v>1367</v>
      </c>
      <c r="Q7" s="193" t="s">
        <v>1368</v>
      </c>
      <c r="R7" s="193" t="s">
        <v>1369</v>
      </c>
      <c r="S7" s="193" t="s">
        <v>1370</v>
      </c>
      <c r="T7" s="193" t="s">
        <v>1371</v>
      </c>
      <c r="U7" s="193" t="s">
        <v>1372</v>
      </c>
      <c r="V7" s="215"/>
      <c r="W7" s="215"/>
      <c r="X7" s="215"/>
      <c r="Y7" s="215"/>
    </row>
    <row r="8" spans="2:25" x14ac:dyDescent="0.25">
      <c r="B8" s="193" t="s">
        <v>1386</v>
      </c>
      <c r="C8" s="193" t="s">
        <v>1367</v>
      </c>
      <c r="D8" s="193" t="s">
        <v>1368</v>
      </c>
      <c r="E8" s="193" t="s">
        <v>1369</v>
      </c>
      <c r="F8" s="193" t="s">
        <v>1370</v>
      </c>
      <c r="G8" s="193" t="s">
        <v>1371</v>
      </c>
      <c r="H8" s="215"/>
      <c r="I8" s="215"/>
      <c r="J8" s="215"/>
      <c r="K8" s="215"/>
      <c r="L8" s="215"/>
      <c r="M8" s="214"/>
      <c r="N8" s="215"/>
      <c r="O8" s="193" t="s">
        <v>1419</v>
      </c>
      <c r="P8" s="193" t="s">
        <v>1367</v>
      </c>
      <c r="Q8" s="193" t="s">
        <v>1368</v>
      </c>
      <c r="R8" s="215"/>
      <c r="S8" s="215"/>
      <c r="T8" s="215"/>
      <c r="U8" s="215"/>
      <c r="V8" s="215"/>
      <c r="W8" s="215"/>
      <c r="X8" s="215"/>
      <c r="Y8" s="215"/>
    </row>
    <row r="9" spans="2:25" x14ac:dyDescent="0.25">
      <c r="B9" s="193" t="s">
        <v>1387</v>
      </c>
      <c r="C9" s="193" t="s">
        <v>1367</v>
      </c>
      <c r="D9" s="193" t="s">
        <v>1368</v>
      </c>
      <c r="E9" s="193" t="s">
        <v>1369</v>
      </c>
      <c r="F9" s="193" t="s">
        <v>1370</v>
      </c>
      <c r="G9" s="215"/>
      <c r="H9" s="215"/>
      <c r="I9" s="215"/>
      <c r="J9" s="215"/>
      <c r="K9" s="215"/>
      <c r="L9" s="215"/>
      <c r="M9" s="214"/>
      <c r="N9" s="215"/>
      <c r="O9" s="193" t="s">
        <v>1420</v>
      </c>
      <c r="P9" s="193" t="s">
        <v>1367</v>
      </c>
      <c r="Q9" s="193" t="s">
        <v>1368</v>
      </c>
      <c r="R9" s="193" t="s">
        <v>1369</v>
      </c>
      <c r="S9" s="193" t="s">
        <v>1370</v>
      </c>
      <c r="T9" s="193" t="s">
        <v>1371</v>
      </c>
      <c r="U9" s="193" t="s">
        <v>1372</v>
      </c>
      <c r="V9" s="215"/>
      <c r="W9" s="215"/>
      <c r="X9" s="215"/>
      <c r="Y9" s="215"/>
    </row>
    <row r="10" spans="2:25" x14ac:dyDescent="0.25">
      <c r="B10" s="193" t="s">
        <v>1388</v>
      </c>
      <c r="C10" s="193" t="s">
        <v>1367</v>
      </c>
      <c r="D10" s="193" t="s">
        <v>1368</v>
      </c>
      <c r="E10" s="193" t="s">
        <v>1369</v>
      </c>
      <c r="F10" s="193" t="s">
        <v>1370</v>
      </c>
      <c r="G10" s="193" t="s">
        <v>1371</v>
      </c>
      <c r="H10" s="215"/>
      <c r="I10" s="215"/>
      <c r="J10" s="215"/>
      <c r="K10" s="215"/>
      <c r="L10" s="215"/>
      <c r="M10" s="214"/>
      <c r="N10" s="215"/>
      <c r="O10" s="193" t="s">
        <v>1421</v>
      </c>
      <c r="P10" s="193" t="s">
        <v>1367</v>
      </c>
      <c r="Q10" s="193" t="s">
        <v>1368</v>
      </c>
      <c r="R10" s="215"/>
      <c r="S10" s="215"/>
      <c r="T10" s="215"/>
      <c r="U10" s="215"/>
      <c r="V10" s="215"/>
      <c r="W10" s="215"/>
      <c r="X10" s="215"/>
      <c r="Y10" s="215"/>
    </row>
    <row r="11" spans="2:25" x14ac:dyDescent="0.25">
      <c r="B11" s="193" t="s">
        <v>1389</v>
      </c>
      <c r="C11" s="193" t="s">
        <v>1367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4"/>
      <c r="N11" s="215"/>
      <c r="O11" s="193" t="s">
        <v>1422</v>
      </c>
      <c r="P11" s="193" t="s">
        <v>1367</v>
      </c>
      <c r="Q11" s="193" t="s">
        <v>1368</v>
      </c>
      <c r="R11" s="215"/>
      <c r="S11" s="215"/>
      <c r="T11" s="215"/>
      <c r="U11" s="215"/>
      <c r="V11" s="215"/>
      <c r="W11" s="215"/>
      <c r="X11" s="215"/>
      <c r="Y11" s="215"/>
    </row>
    <row r="12" spans="2:25" x14ac:dyDescent="0.25">
      <c r="B12" s="193" t="s">
        <v>1390</v>
      </c>
      <c r="C12" s="193" t="s">
        <v>1367</v>
      </c>
      <c r="D12" s="193" t="s">
        <v>1368</v>
      </c>
      <c r="E12" s="215"/>
      <c r="F12" s="215"/>
      <c r="G12" s="215"/>
      <c r="H12" s="215"/>
      <c r="I12" s="215"/>
      <c r="J12" s="215"/>
      <c r="K12" s="215"/>
      <c r="L12" s="215"/>
      <c r="M12" s="214"/>
      <c r="N12" s="215"/>
      <c r="O12" s="193" t="s">
        <v>1423</v>
      </c>
      <c r="P12" s="193" t="s">
        <v>1367</v>
      </c>
      <c r="Q12" s="215"/>
      <c r="R12" s="215"/>
      <c r="S12" s="215"/>
      <c r="T12" s="215"/>
      <c r="U12" s="215"/>
      <c r="V12" s="215"/>
      <c r="W12" s="215"/>
      <c r="X12" s="215"/>
      <c r="Y12" s="215"/>
    </row>
    <row r="13" spans="2:25" x14ac:dyDescent="0.25">
      <c r="B13" s="193" t="s">
        <v>1391</v>
      </c>
      <c r="C13" s="193" t="s">
        <v>1367</v>
      </c>
      <c r="D13" s="193" t="s">
        <v>1368</v>
      </c>
      <c r="E13" s="193" t="s">
        <v>1369</v>
      </c>
      <c r="F13" s="193" t="s">
        <v>1370</v>
      </c>
      <c r="G13" s="193" t="s">
        <v>1371</v>
      </c>
      <c r="H13" s="193" t="s">
        <v>1372</v>
      </c>
      <c r="I13" s="193" t="s">
        <v>1373</v>
      </c>
      <c r="J13" s="193" t="s">
        <v>1374</v>
      </c>
      <c r="K13" s="215"/>
      <c r="L13" s="215"/>
      <c r="M13" s="214"/>
      <c r="N13" s="215"/>
      <c r="O13" s="193" t="s">
        <v>1424</v>
      </c>
      <c r="P13" s="193" t="s">
        <v>1367</v>
      </c>
      <c r="Q13" s="215"/>
      <c r="R13" s="215"/>
      <c r="S13" s="215"/>
      <c r="T13" s="215"/>
      <c r="U13" s="215"/>
      <c r="V13" s="215"/>
      <c r="W13" s="215"/>
      <c r="X13" s="215"/>
      <c r="Y13" s="215"/>
    </row>
    <row r="14" spans="2:25" x14ac:dyDescent="0.25">
      <c r="B14" s="193" t="s">
        <v>1392</v>
      </c>
      <c r="C14" s="193" t="s">
        <v>1367</v>
      </c>
      <c r="D14" s="193" t="s">
        <v>1368</v>
      </c>
      <c r="E14" s="193" t="s">
        <v>1369</v>
      </c>
      <c r="F14" s="215"/>
      <c r="G14" s="215"/>
      <c r="H14" s="215"/>
      <c r="I14" s="215"/>
      <c r="J14" s="215"/>
      <c r="K14" s="215"/>
      <c r="L14" s="215"/>
      <c r="M14" s="214"/>
      <c r="N14" s="215"/>
      <c r="O14" s="193" t="s">
        <v>1425</v>
      </c>
      <c r="P14" s="193" t="s">
        <v>1367</v>
      </c>
      <c r="Q14" s="193" t="s">
        <v>1368</v>
      </c>
      <c r="R14" s="193" t="s">
        <v>1369</v>
      </c>
      <c r="S14" s="215"/>
      <c r="T14" s="215"/>
      <c r="U14" s="215"/>
      <c r="V14" s="215"/>
      <c r="W14" s="215"/>
      <c r="X14" s="215"/>
      <c r="Y14" s="215"/>
    </row>
    <row r="15" spans="2:25" x14ac:dyDescent="0.25">
      <c r="B15" s="193" t="s">
        <v>1393</v>
      </c>
      <c r="C15" s="193" t="s">
        <v>1367</v>
      </c>
      <c r="D15" s="193" t="s">
        <v>1368</v>
      </c>
      <c r="E15" s="215"/>
      <c r="F15" s="215"/>
      <c r="G15" s="215"/>
      <c r="H15" s="215"/>
      <c r="I15" s="215"/>
      <c r="J15" s="215"/>
      <c r="K15" s="215"/>
      <c r="L15" s="215"/>
      <c r="M15" s="214"/>
      <c r="N15" s="215"/>
      <c r="O15" s="193" t="s">
        <v>1426</v>
      </c>
      <c r="P15" s="193" t="s">
        <v>1367</v>
      </c>
      <c r="Q15" s="215"/>
      <c r="R15" s="215"/>
      <c r="S15" s="215"/>
      <c r="T15" s="215"/>
      <c r="U15" s="215"/>
      <c r="V15" s="215"/>
      <c r="W15" s="215"/>
      <c r="X15" s="215"/>
      <c r="Y15" s="215"/>
    </row>
    <row r="16" spans="2:25" x14ac:dyDescent="0.25">
      <c r="B16" s="193" t="s">
        <v>1394</v>
      </c>
      <c r="C16" s="193" t="s">
        <v>1367</v>
      </c>
      <c r="D16" s="193" t="s">
        <v>1368</v>
      </c>
      <c r="E16" s="215"/>
      <c r="F16" s="215"/>
      <c r="G16" s="215"/>
      <c r="H16" s="215"/>
      <c r="I16" s="215"/>
      <c r="J16" s="215"/>
      <c r="K16" s="215"/>
      <c r="L16" s="215"/>
      <c r="M16" s="214"/>
      <c r="N16" s="215"/>
      <c r="O16" s="193" t="s">
        <v>1427</v>
      </c>
      <c r="P16" s="193" t="s">
        <v>1367</v>
      </c>
      <c r="Q16" s="215"/>
      <c r="R16" s="215"/>
      <c r="S16" s="215"/>
      <c r="T16" s="215"/>
      <c r="U16" s="215"/>
      <c r="V16" s="215"/>
      <c r="W16" s="215"/>
      <c r="X16" s="215"/>
      <c r="Y16" s="215"/>
    </row>
    <row r="17" spans="2:25" x14ac:dyDescent="0.25">
      <c r="B17" s="193" t="s">
        <v>1395</v>
      </c>
      <c r="C17" s="193" t="s">
        <v>1367</v>
      </c>
      <c r="D17" s="193" t="s">
        <v>1368</v>
      </c>
      <c r="E17" s="193" t="s">
        <v>1369</v>
      </c>
      <c r="F17" s="215"/>
      <c r="G17" s="215"/>
      <c r="H17" s="215"/>
      <c r="I17" s="215"/>
      <c r="J17" s="215"/>
      <c r="K17" s="215"/>
      <c r="L17" s="215"/>
      <c r="M17" s="214"/>
      <c r="N17" s="215"/>
      <c r="O17" s="193" t="s">
        <v>1428</v>
      </c>
      <c r="P17" s="193" t="s">
        <v>1367</v>
      </c>
      <c r="Q17" s="215"/>
      <c r="R17" s="215"/>
      <c r="S17" s="215"/>
      <c r="T17" s="215"/>
      <c r="U17" s="215"/>
      <c r="V17" s="215"/>
      <c r="W17" s="215"/>
      <c r="X17" s="215"/>
      <c r="Y17" s="215"/>
    </row>
    <row r="18" spans="2:25" x14ac:dyDescent="0.25">
      <c r="B18" s="193" t="s">
        <v>1396</v>
      </c>
      <c r="C18" s="193" t="s">
        <v>1367</v>
      </c>
      <c r="D18" s="215"/>
      <c r="E18" s="215"/>
      <c r="F18" s="215"/>
      <c r="G18" s="215"/>
      <c r="H18" s="215"/>
      <c r="I18" s="215"/>
      <c r="J18" s="215"/>
      <c r="K18" s="215"/>
      <c r="L18" s="215"/>
      <c r="M18" s="214"/>
      <c r="N18" s="215"/>
      <c r="O18" s="193" t="s">
        <v>1429</v>
      </c>
      <c r="P18" s="193" t="s">
        <v>1367</v>
      </c>
      <c r="Q18" s="215"/>
      <c r="R18" s="215"/>
      <c r="S18" s="215"/>
      <c r="T18" s="215"/>
      <c r="U18" s="215"/>
      <c r="V18" s="215"/>
      <c r="W18" s="215"/>
      <c r="X18" s="215"/>
      <c r="Y18" s="215"/>
    </row>
    <row r="19" spans="2:25" x14ac:dyDescent="0.25">
      <c r="B19" s="193" t="s">
        <v>1397</v>
      </c>
      <c r="C19" s="193" t="s">
        <v>1367</v>
      </c>
      <c r="D19" s="193" t="s">
        <v>1368</v>
      </c>
      <c r="E19" s="193" t="s">
        <v>1369</v>
      </c>
      <c r="F19" s="193" t="s">
        <v>1370</v>
      </c>
      <c r="G19" s="193" t="s">
        <v>1371</v>
      </c>
      <c r="H19" s="215"/>
      <c r="I19" s="215"/>
      <c r="J19" s="215"/>
      <c r="K19" s="215"/>
      <c r="L19" s="215"/>
      <c r="M19" s="214"/>
      <c r="N19" s="215"/>
      <c r="O19" s="193" t="s">
        <v>1430</v>
      </c>
      <c r="P19" s="193" t="s">
        <v>1367</v>
      </c>
      <c r="Q19" s="215"/>
      <c r="R19" s="215"/>
      <c r="S19" s="215"/>
      <c r="T19" s="215"/>
      <c r="U19" s="215"/>
      <c r="V19" s="215"/>
      <c r="W19" s="215"/>
      <c r="X19" s="215"/>
      <c r="Y19" s="215"/>
    </row>
    <row r="20" spans="2:25" x14ac:dyDescent="0.25">
      <c r="B20" s="193" t="s">
        <v>1398</v>
      </c>
      <c r="C20" s="193" t="s">
        <v>1367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4"/>
      <c r="N20" s="215"/>
      <c r="O20" s="193" t="s">
        <v>1431</v>
      </c>
      <c r="P20" s="193" t="s">
        <v>1367</v>
      </c>
      <c r="Q20" s="215"/>
      <c r="R20" s="215"/>
      <c r="S20" s="215"/>
      <c r="T20" s="215"/>
      <c r="U20" s="215"/>
      <c r="V20" s="215"/>
      <c r="W20" s="215"/>
      <c r="X20" s="215"/>
      <c r="Y20" s="215"/>
    </row>
    <row r="21" spans="2:25" x14ac:dyDescent="0.25">
      <c r="B21" s="193" t="s">
        <v>1399</v>
      </c>
      <c r="C21" s="193" t="s">
        <v>1367</v>
      </c>
      <c r="D21" s="193" t="s">
        <v>1368</v>
      </c>
      <c r="E21" s="193" t="s">
        <v>1369</v>
      </c>
      <c r="F21" s="193" t="s">
        <v>1370</v>
      </c>
      <c r="G21" s="193" t="s">
        <v>1371</v>
      </c>
      <c r="H21" s="215"/>
      <c r="I21" s="215"/>
      <c r="J21" s="215"/>
      <c r="K21" s="215"/>
      <c r="L21" s="215"/>
      <c r="M21" s="214"/>
      <c r="N21" s="215"/>
      <c r="O21" s="193" t="s">
        <v>1432</v>
      </c>
      <c r="P21" s="193" t="s">
        <v>1367</v>
      </c>
      <c r="Q21" s="215"/>
      <c r="R21" s="215"/>
      <c r="S21" s="215"/>
      <c r="T21" s="215"/>
      <c r="U21" s="215"/>
      <c r="V21" s="215"/>
      <c r="W21" s="215"/>
      <c r="X21" s="215"/>
      <c r="Y21" s="215"/>
    </row>
    <row r="22" spans="2:25" x14ac:dyDescent="0.25">
      <c r="B22" s="193" t="s">
        <v>1400</v>
      </c>
      <c r="C22" s="193" t="s">
        <v>1367</v>
      </c>
      <c r="D22" s="193" t="s">
        <v>1368</v>
      </c>
      <c r="E22" s="215"/>
      <c r="F22" s="215"/>
      <c r="G22" s="215"/>
      <c r="H22" s="215"/>
      <c r="I22" s="215"/>
      <c r="J22" s="215"/>
      <c r="K22" s="215"/>
      <c r="L22" s="215"/>
      <c r="M22" s="214"/>
      <c r="N22" s="215"/>
      <c r="O22" s="193" t="s">
        <v>1433</v>
      </c>
      <c r="P22" s="193" t="s">
        <v>1367</v>
      </c>
      <c r="Q22" s="215"/>
      <c r="R22" s="215"/>
      <c r="S22" s="215"/>
      <c r="T22" s="215"/>
      <c r="U22" s="215"/>
      <c r="V22" s="215"/>
      <c r="W22" s="215"/>
      <c r="X22" s="215"/>
      <c r="Y22" s="215"/>
    </row>
    <row r="23" spans="2:25" x14ac:dyDescent="0.25">
      <c r="B23" s="193" t="s">
        <v>1401</v>
      </c>
      <c r="C23" s="193" t="s">
        <v>1367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4"/>
      <c r="N23" s="215"/>
      <c r="O23" s="193" t="s">
        <v>1434</v>
      </c>
      <c r="P23" s="193" t="s">
        <v>1367</v>
      </c>
      <c r="Q23" s="215"/>
      <c r="R23" s="215"/>
      <c r="S23" s="215"/>
      <c r="T23" s="215"/>
      <c r="U23" s="215"/>
      <c r="V23" s="215"/>
      <c r="W23" s="215"/>
      <c r="X23" s="215"/>
      <c r="Y23" s="215"/>
    </row>
    <row r="24" spans="2:25" x14ac:dyDescent="0.25">
      <c r="B24" s="193" t="s">
        <v>1402</v>
      </c>
      <c r="C24" s="193" t="s">
        <v>1367</v>
      </c>
      <c r="D24" s="193" t="s">
        <v>1368</v>
      </c>
      <c r="E24" s="193" t="s">
        <v>1369</v>
      </c>
      <c r="F24" s="193" t="s">
        <v>1370</v>
      </c>
      <c r="G24" s="193" t="s">
        <v>1371</v>
      </c>
      <c r="H24" s="193" t="s">
        <v>1372</v>
      </c>
      <c r="I24" s="193" t="s">
        <v>1373</v>
      </c>
      <c r="J24" s="193" t="s">
        <v>1374</v>
      </c>
      <c r="K24" s="215"/>
      <c r="L24" s="215"/>
      <c r="M24" s="214"/>
      <c r="N24" s="215"/>
      <c r="O24" s="193" t="s">
        <v>1435</v>
      </c>
      <c r="P24" s="193" t="s">
        <v>1367</v>
      </c>
      <c r="Q24" s="193" t="s">
        <v>1368</v>
      </c>
      <c r="R24" s="193" t="s">
        <v>1369</v>
      </c>
      <c r="S24" s="215"/>
      <c r="T24" s="215"/>
      <c r="U24" s="215"/>
      <c r="V24" s="215"/>
      <c r="W24" s="215"/>
      <c r="X24" s="215"/>
      <c r="Y24" s="215"/>
    </row>
    <row r="25" spans="2:25" x14ac:dyDescent="0.25">
      <c r="B25" s="193" t="s">
        <v>1403</v>
      </c>
      <c r="C25" s="193" t="s">
        <v>1367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4"/>
      <c r="N25" s="215"/>
      <c r="O25" s="193" t="s">
        <v>1436</v>
      </c>
      <c r="P25" s="193" t="s">
        <v>1367</v>
      </c>
      <c r="Q25" s="193" t="s">
        <v>1368</v>
      </c>
      <c r="R25" s="193" t="s">
        <v>1369</v>
      </c>
      <c r="S25" s="193" t="s">
        <v>1370</v>
      </c>
      <c r="T25" s="193" t="s">
        <v>1371</v>
      </c>
      <c r="U25" s="193" t="s">
        <v>1372</v>
      </c>
      <c r="V25" s="193" t="s">
        <v>1373</v>
      </c>
      <c r="W25" s="193" t="s">
        <v>1374</v>
      </c>
      <c r="X25" s="193" t="s">
        <v>1375</v>
      </c>
      <c r="Y25" s="193" t="s">
        <v>1376</v>
      </c>
    </row>
    <row r="26" spans="2:25" x14ac:dyDescent="0.25">
      <c r="B26" s="193" t="s">
        <v>1404</v>
      </c>
      <c r="C26" s="193" t="s">
        <v>1367</v>
      </c>
      <c r="D26" s="193" t="s">
        <v>1368</v>
      </c>
      <c r="E26" s="193" t="s">
        <v>1369</v>
      </c>
      <c r="F26" s="193" t="s">
        <v>1370</v>
      </c>
      <c r="G26" s="193" t="s">
        <v>1371</v>
      </c>
      <c r="H26" s="193" t="s">
        <v>1372</v>
      </c>
      <c r="I26" s="193" t="s">
        <v>1373</v>
      </c>
      <c r="J26" s="193" t="s">
        <v>1374</v>
      </c>
      <c r="K26" s="193" t="s">
        <v>1375</v>
      </c>
      <c r="L26" s="193" t="s">
        <v>1376</v>
      </c>
      <c r="M26" s="214"/>
      <c r="N26" s="215"/>
      <c r="O26" s="215"/>
      <c r="P26" s="193" t="s">
        <v>1378</v>
      </c>
      <c r="Q26" s="193" t="s">
        <v>1379</v>
      </c>
      <c r="R26" s="215"/>
      <c r="S26" s="215"/>
      <c r="T26" s="215"/>
      <c r="U26" s="215"/>
      <c r="V26" s="215"/>
      <c r="W26" s="215"/>
      <c r="X26" s="215"/>
      <c r="Y26" s="215"/>
    </row>
    <row r="27" spans="2:25" x14ac:dyDescent="0.25">
      <c r="B27" s="215"/>
      <c r="C27" s="193" t="s">
        <v>1378</v>
      </c>
      <c r="D27" s="193" t="s">
        <v>1379</v>
      </c>
      <c r="E27" s="215"/>
      <c r="F27" s="215"/>
      <c r="G27" s="215"/>
      <c r="H27" s="215"/>
      <c r="I27" s="215"/>
      <c r="J27" s="215"/>
      <c r="K27" s="215"/>
      <c r="L27" s="215"/>
      <c r="M27" s="214"/>
      <c r="N27" s="215"/>
      <c r="O27" s="193" t="s">
        <v>1437</v>
      </c>
      <c r="P27" s="193" t="s">
        <v>1367</v>
      </c>
      <c r="Q27" s="215"/>
      <c r="R27" s="215"/>
      <c r="S27" s="215"/>
      <c r="T27" s="215"/>
      <c r="U27" s="215"/>
      <c r="V27" s="215"/>
      <c r="W27" s="215"/>
      <c r="X27" s="215"/>
      <c r="Y27" s="215"/>
    </row>
    <row r="28" spans="2:25" x14ac:dyDescent="0.25">
      <c r="B28" s="193" t="s">
        <v>1405</v>
      </c>
      <c r="C28" s="193" t="s">
        <v>1367</v>
      </c>
      <c r="D28" s="215"/>
      <c r="E28" s="215"/>
      <c r="F28" s="215"/>
      <c r="G28" s="215"/>
      <c r="H28" s="215"/>
      <c r="I28" s="215"/>
      <c r="J28" s="215"/>
      <c r="K28" s="215"/>
      <c r="L28" s="215"/>
      <c r="M28" s="214"/>
      <c r="N28" s="215"/>
      <c r="O28" s="193" t="s">
        <v>1438</v>
      </c>
      <c r="P28" s="193" t="s">
        <v>1367</v>
      </c>
      <c r="Q28" s="193" t="s">
        <v>1368</v>
      </c>
      <c r="R28" s="193" t="s">
        <v>1369</v>
      </c>
      <c r="S28" s="215"/>
      <c r="T28" s="215"/>
      <c r="U28" s="215"/>
      <c r="V28" s="215"/>
      <c r="W28" s="215"/>
      <c r="X28" s="215"/>
      <c r="Y28" s="215"/>
    </row>
    <row r="29" spans="2:25" x14ac:dyDescent="0.25">
      <c r="B29" s="193" t="s">
        <v>1406</v>
      </c>
      <c r="C29" s="193" t="s">
        <v>1367</v>
      </c>
      <c r="D29" s="193" t="s">
        <v>1368</v>
      </c>
      <c r="E29" s="193" t="s">
        <v>1369</v>
      </c>
      <c r="F29" s="215"/>
      <c r="G29" s="215"/>
      <c r="H29" s="215"/>
      <c r="I29" s="215"/>
      <c r="J29" s="215"/>
      <c r="K29" s="215"/>
      <c r="L29" s="215"/>
      <c r="M29" s="214"/>
      <c r="N29" s="215"/>
      <c r="O29" s="193" t="s">
        <v>1439</v>
      </c>
      <c r="P29" s="193" t="s">
        <v>1367</v>
      </c>
      <c r="Q29" s="193" t="s">
        <v>1368</v>
      </c>
      <c r="R29" s="193" t="s">
        <v>1369</v>
      </c>
      <c r="S29" s="215"/>
      <c r="T29" s="215"/>
      <c r="U29" s="215"/>
      <c r="V29" s="215"/>
      <c r="W29" s="215"/>
      <c r="X29" s="215"/>
      <c r="Y29" s="215"/>
    </row>
    <row r="30" spans="2:25" x14ac:dyDescent="0.25">
      <c r="B30" s="193" t="s">
        <v>1407</v>
      </c>
      <c r="C30" s="193" t="s">
        <v>1367</v>
      </c>
      <c r="D30" s="193" t="s">
        <v>1368</v>
      </c>
      <c r="E30" s="215"/>
      <c r="F30" s="215"/>
      <c r="G30" s="215"/>
      <c r="H30" s="215"/>
      <c r="I30" s="215"/>
      <c r="J30" s="215"/>
      <c r="K30" s="215"/>
      <c r="L30" s="215"/>
      <c r="M30" s="214"/>
      <c r="N30" s="215"/>
      <c r="O30" s="193" t="s">
        <v>1440</v>
      </c>
      <c r="P30" s="193" t="s">
        <v>1367</v>
      </c>
      <c r="Q30" s="193" t="s">
        <v>1368</v>
      </c>
      <c r="R30" s="193" t="s">
        <v>1369</v>
      </c>
      <c r="S30" s="193" t="s">
        <v>1370</v>
      </c>
      <c r="T30" s="193" t="s">
        <v>1371</v>
      </c>
      <c r="U30" s="193" t="s">
        <v>1372</v>
      </c>
      <c r="V30" s="193" t="s">
        <v>1373</v>
      </c>
      <c r="W30" s="193" t="s">
        <v>1374</v>
      </c>
      <c r="X30" s="193" t="s">
        <v>1375</v>
      </c>
      <c r="Y30" s="193" t="s">
        <v>1376</v>
      </c>
    </row>
    <row r="31" spans="2:25" x14ac:dyDescent="0.25">
      <c r="B31" s="193" t="s">
        <v>1408</v>
      </c>
      <c r="C31" s="193" t="s">
        <v>1367</v>
      </c>
      <c r="D31" s="193" t="s">
        <v>1368</v>
      </c>
      <c r="E31" s="193" t="s">
        <v>1369</v>
      </c>
      <c r="F31" s="193" t="s">
        <v>1370</v>
      </c>
      <c r="G31" s="193" t="s">
        <v>1371</v>
      </c>
      <c r="H31" s="193" t="s">
        <v>1372</v>
      </c>
      <c r="I31" s="193" t="s">
        <v>1373</v>
      </c>
      <c r="J31" s="193" t="s">
        <v>1374</v>
      </c>
      <c r="K31" s="193" t="s">
        <v>1375</v>
      </c>
      <c r="L31" s="193" t="s">
        <v>1376</v>
      </c>
      <c r="M31" s="214"/>
      <c r="N31" s="215"/>
      <c r="O31" s="215"/>
      <c r="P31" s="193" t="s">
        <v>1378</v>
      </c>
      <c r="Q31" s="193" t="s">
        <v>1379</v>
      </c>
      <c r="R31" s="193" t="s">
        <v>1380</v>
      </c>
      <c r="S31" s="193" t="s">
        <v>1381</v>
      </c>
      <c r="T31" s="193" t="s">
        <v>1382</v>
      </c>
      <c r="U31" s="215"/>
      <c r="V31" s="215"/>
      <c r="W31" s="215"/>
      <c r="X31" s="215"/>
      <c r="Y31" s="215"/>
    </row>
    <row r="32" spans="2:25" x14ac:dyDescent="0.25">
      <c r="B32" s="215"/>
      <c r="C32" s="193" t="s">
        <v>1378</v>
      </c>
      <c r="D32" s="193" t="s">
        <v>1379</v>
      </c>
      <c r="E32" s="193" t="s">
        <v>1380</v>
      </c>
      <c r="F32" s="193" t="s">
        <v>1381</v>
      </c>
      <c r="G32" s="193" t="s">
        <v>1382</v>
      </c>
      <c r="H32" s="193" t="s">
        <v>1383</v>
      </c>
      <c r="I32" s="193" t="s">
        <v>1384</v>
      </c>
      <c r="J32" s="193" t="s">
        <v>1409</v>
      </c>
      <c r="K32" s="193" t="s">
        <v>1410</v>
      </c>
      <c r="L32" s="193" t="s">
        <v>1411</v>
      </c>
      <c r="M32" s="214"/>
      <c r="N32" s="215"/>
      <c r="O32" s="193" t="s">
        <v>1441</v>
      </c>
      <c r="P32" s="193" t="s">
        <v>1367</v>
      </c>
      <c r="Q32" s="193" t="s">
        <v>1368</v>
      </c>
      <c r="R32" s="193" t="s">
        <v>1369</v>
      </c>
      <c r="S32" s="193" t="s">
        <v>1370</v>
      </c>
      <c r="T32" s="215"/>
      <c r="U32" s="215"/>
      <c r="V32" s="215"/>
      <c r="W32" s="215"/>
      <c r="X32" s="215"/>
      <c r="Y32" s="215"/>
    </row>
    <row r="33" spans="2:25" x14ac:dyDescent="0.25">
      <c r="B33" s="215"/>
      <c r="C33" s="193" t="s">
        <v>1412</v>
      </c>
      <c r="D33" s="193" t="s">
        <v>1413</v>
      </c>
      <c r="E33" s="193" t="s">
        <v>1414</v>
      </c>
      <c r="F33" s="215"/>
      <c r="G33" s="215"/>
      <c r="H33" s="215"/>
      <c r="I33" s="215"/>
      <c r="J33" s="215"/>
      <c r="K33" s="215"/>
      <c r="L33" s="215"/>
      <c r="M33" s="214"/>
      <c r="N33" s="215"/>
      <c r="O33" s="193" t="s">
        <v>1442</v>
      </c>
      <c r="P33" s="193" t="s">
        <v>1367</v>
      </c>
      <c r="Q33" s="193" t="s">
        <v>1368</v>
      </c>
      <c r="R33" s="193" t="s">
        <v>1369</v>
      </c>
      <c r="S33" s="193" t="s">
        <v>1370</v>
      </c>
      <c r="T33" s="215"/>
      <c r="U33" s="215"/>
      <c r="V33" s="215"/>
      <c r="W33" s="215"/>
      <c r="X33" s="215"/>
      <c r="Y33" s="215"/>
    </row>
    <row r="34" spans="2:25" x14ac:dyDescent="0.25">
      <c r="B34" s="193" t="s">
        <v>1415</v>
      </c>
      <c r="C34" s="193" t="s">
        <v>1367</v>
      </c>
      <c r="D34" s="215"/>
      <c r="E34" s="215"/>
      <c r="F34" s="215"/>
      <c r="G34" s="215"/>
      <c r="H34" s="215"/>
      <c r="I34" s="215"/>
      <c r="J34" s="215"/>
      <c r="K34" s="215"/>
      <c r="L34" s="215"/>
      <c r="M34" s="214"/>
      <c r="N34" s="215"/>
      <c r="O34" s="193" t="s">
        <v>1443</v>
      </c>
      <c r="P34" s="193" t="s">
        <v>1367</v>
      </c>
      <c r="Q34" s="215"/>
      <c r="R34" s="215"/>
      <c r="S34" s="215"/>
      <c r="T34" s="215"/>
      <c r="U34" s="215"/>
      <c r="V34" s="215"/>
      <c r="W34" s="215"/>
      <c r="X34" s="215"/>
      <c r="Y34" s="215"/>
    </row>
    <row r="35" spans="2:25" x14ac:dyDescent="0.25"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</row>
    <row r="36" spans="2:25" x14ac:dyDescent="0.25"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</row>
    <row r="37" spans="2:25" x14ac:dyDescent="0.25">
      <c r="B37" s="219" t="s">
        <v>1444</v>
      </c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5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FFD3496D-29EE-40C0-8788-6651E0B83412}"/>
    <hyperlink ref="C5" location="'10m Air Pistol 1'!$B$3" tooltip="10m Air Pistol Division 1" display="D1" xr:uid="{3561D881-1CD5-4F4F-BADC-303F6D5C15A3}"/>
    <hyperlink ref="D5" location="'10m Air Pistol 1'!$J$3" tooltip="10m Air Pistol Division 2" display="D2" xr:uid="{58EDE730-8972-499C-929D-7C94092EEE65}"/>
    <hyperlink ref="E5" location="'10m Air Pistol 1'!$B$15" tooltip="10m Air Pistol Division 3" display="D3" xr:uid="{351B726C-AE3B-4606-AD6E-BF22D91178F7}"/>
    <hyperlink ref="F5" location="'10m Air Pistol 1'!$J$15" tooltip="10m Air Pistol Division 4" display="D4" xr:uid="{CF693E4F-037D-4C4E-AF62-8EF4A8471AD8}"/>
    <hyperlink ref="G5" location="'10m Air Pistol 1'!$B$27" tooltip="10m Air Pistol Division 5" display="D5" xr:uid="{3AB0B186-7C28-43BE-BF31-6B58D14F8CD6}"/>
    <hyperlink ref="H5" location="'10m Air Pistol 1'!$J$27" tooltip="10m Air Pistol Division 6" display="D6" xr:uid="{9BF3A397-FF8F-4498-A155-4B01790C0D37}"/>
    <hyperlink ref="I5" location="'10m Air Pistol 1'!$B$39" tooltip="10m Air Pistol Division 7" display="D7" xr:uid="{2322B451-3030-45F8-8E7D-684F9523FD03}"/>
    <hyperlink ref="J5" location="'10m Air Pistol 1'!$J$39" tooltip="10m Air Pistol Division 8" display="D8" xr:uid="{3D526AF8-E6B8-4D9D-BAE2-2A0776018293}"/>
    <hyperlink ref="K5" location="'10m Air Pistol 1'!$B$51" tooltip="10m Air Pistol Division 9" display="D9" xr:uid="{4EC452DE-533E-4A5C-84D6-6EE182BCA643}"/>
    <hyperlink ref="L5" location="'10m Air Pistol 1'!$J$51" tooltip="10m Air Pistol Division 10" display="D10" xr:uid="{7339D9A2-0C3A-46D3-BA0A-09A9B110E6D3}"/>
    <hyperlink ref="C6" location="'10m Air Pistol 2'!$B$3" tooltip="10m Air Pistol Division 11" display="D11" xr:uid="{D24AF07F-F18F-4BE9-860B-3F5914F6A56A}"/>
    <hyperlink ref="D6" location="'10m Air Pistol 2'!$J$3" tooltip="10m Air Pistol Division 12" display="D12" xr:uid="{8291839B-B37B-4067-809A-3E703B788CFF}"/>
    <hyperlink ref="E6" location="'10m Air Pistol 2'!$B$15" tooltip="10m Air Pistol Division 13" display="D13" xr:uid="{DBE34A59-264C-4DFF-B48C-5C12E94C3E1C}"/>
    <hyperlink ref="F6" location="'10m Air Pistol 2'!$J$15" tooltip="10m Air Pistol Division 14" display="D14" xr:uid="{1DF86F46-8E26-4F86-868A-1AA618BDCD41}"/>
    <hyperlink ref="G6" location="'10m Air Pistol 2'!$B$27" tooltip="10m Air Pistol Division 15" display="D15" xr:uid="{0A54FE6E-5618-4F3D-AFED-019DAD2B0427}"/>
    <hyperlink ref="H6" location="'10m Air Pistol 2'!$J$27" tooltip="10m Air Pistol Division 16" display="D16" xr:uid="{7D19086E-5DAC-47BF-8513-60139B785026}"/>
    <hyperlink ref="I6" location="'10m Air Pistol 2'!$B$40" tooltip="10m Air Pistol Division 17" display="D17" xr:uid="{F73C3A9F-E5E3-4350-BD28-4A272E560F7C}"/>
    <hyperlink ref="B7" location="'10m Air Pistol Jun'!A2" tooltip="10m Air Pistol Jun" display="10m Air Pistol Jun" xr:uid="{09C6D924-9916-4B2D-9940-1CF61714B4CA}"/>
    <hyperlink ref="C7" location="'10m Air Pistol Jun'!$B$3" tooltip="10m Air Pistol Jun Division 1" display="D1" xr:uid="{076FE082-591B-4D03-AD34-79A9793BD03C}"/>
    <hyperlink ref="B8" location="'10m Air Pistol Sen'!A2" tooltip="10m Air Pistol Sen" display="10m Air Pistol Sen" xr:uid="{CCED6871-AD58-48F6-898E-43CCECA6C5F8}"/>
    <hyperlink ref="C8" location="'10m Air Pistol Sen'!$B$3" tooltip="10m Air Pistol Sen Division 1" display="D1" xr:uid="{19F9226F-58EA-4B15-91A8-7DD283B7EC6C}"/>
    <hyperlink ref="D8" location="'10m Air Pistol Sen'!$B$14" tooltip="10m Air Pistol Sen Division 2" display="D2" xr:uid="{C1D4EE02-6AE5-4136-8612-4E2652858ECD}"/>
    <hyperlink ref="E8" location="'10m Air Pistol Sen'!$B$25" tooltip="10m Air Pistol Sen Division 3" display="D3" xr:uid="{13857EAE-BDD4-409F-AEC9-DCF583DDF824}"/>
    <hyperlink ref="F8" location="'10m Air Pistol Sen'!$B$36" tooltip="10m Air Pistol Sen Division 4" display="D4" xr:uid="{B31698DB-094A-43DC-BC9D-C3924FD8413C}"/>
    <hyperlink ref="G8" location="'10m Air Pistol Sen'!$B$47" tooltip="10m Air Pistol Sen Division 5" display="D5" xr:uid="{0EFE5F4B-2AFC-4D79-9D8C-2CC35B7813EA}"/>
    <hyperlink ref="B9" location="'10m Air Pistol Team 1'!A2" tooltip="10m Air Pistol Team" display="10m Air Pistol Team" xr:uid="{A023E4CD-CFAC-4861-8379-1C8B9C55BE9C}"/>
    <hyperlink ref="C9" location="'10m Air Pistol Team 1'!$A$3" tooltip="10m Air Pistol Team Division 1" display="D1" xr:uid="{07DE81F1-BAFA-4E32-A782-1BCF40845091}"/>
    <hyperlink ref="D9" location="'10m Air Pistol Team 1'!$A$29" tooltip="10m Air Pistol Team Division 2" display="D2" xr:uid="{55452436-151A-4177-8925-71ABA6C1335E}"/>
    <hyperlink ref="E9" location="'10m Air Pistol Team 2'!$A$3" tooltip="10m Air Pistol Team Division 3" display="D3" xr:uid="{0267A8C1-5C25-4B61-A567-EE3395C6730E}"/>
    <hyperlink ref="F9" location="'10m Air Pistol Team 2'!$A$29" tooltip="10m Air Pistol Team Division 4" display="D4" xr:uid="{2C4B1BAD-6402-4D93-B51E-AB65576EFB8B}"/>
    <hyperlink ref="B10" location="'10m Air Pistol (Supp rest)'!A2" tooltip="10m Air Pistol (Supp rest)" display="10m Air Pistol (Supp rest)" xr:uid="{619A86F8-A674-4B7C-8119-C4C5EBBEFBC2}"/>
    <hyperlink ref="C10" location="'10m Air Pistol (Supp rest)'!$B$3" tooltip="10m Air Pistol (Supp rest) Division 1" display="D1" xr:uid="{8CA405D8-6BB5-49E3-9627-9DE33081636F}"/>
    <hyperlink ref="D10" location="'10m Air Pistol (Supp rest)'!$B$15" tooltip="10m Air Pistol (Supp rest) Division 2" display="D2" xr:uid="{2213C487-0C04-48A2-8B18-D52755448DB4}"/>
    <hyperlink ref="E10" location="'10m Air Pistol (Supp rest)'!$B$27" tooltip="10m Air Pistol (Supp rest) Division 3" display="D3" xr:uid="{7C0A5DB2-7609-4E8D-9769-643D44EFC9A9}"/>
    <hyperlink ref="F10" location="'10m Air Pistol (Supp rest)'!$B$38" tooltip="10m Air Pistol (Supp rest) Division 4" display="D4" xr:uid="{3D05450D-54D8-449C-ACC2-776066427E13}"/>
    <hyperlink ref="G10" location="'10m Air Pistol (Supp rest)'!$B$49" tooltip="10m Air Pistol (Supp rest) Division 5" display="D5" xr:uid="{ADBCA4B6-ECDB-4161-B6A8-0EEDD1F1ED8B}"/>
    <hyperlink ref="B11" location="'10m Air Pistol (Supp rest) Sen'!A2" tooltip="10m Air Pistol (Supp rest) Sen" display="10m Air Pistol (Supp rest) Sen" xr:uid="{B1E78DAB-FB0C-479C-995A-A4CA6E5A16ED}"/>
    <hyperlink ref="C11" location="'10m Air Pistol (Supp rest) Sen'!$B$3" tooltip="10m Air Pistol (Supp rest) Sen Division 1" display="D1" xr:uid="{555AE15B-07A0-4F5A-AED4-520933534ABB}"/>
    <hyperlink ref="B12" location="'6Yd Air Pistol'!A2" tooltip="6Yd Air Pistol" display="6Yd Air Pistol" xr:uid="{9D14B08F-D81B-485C-B61E-90CD41C35E60}"/>
    <hyperlink ref="C12" location="'6Yd Air Pistol'!$B$3" tooltip="6Yd Air Pistol Division 1" display="D1" xr:uid="{341AF532-B1AE-4A2B-A897-D8FD55353032}"/>
    <hyperlink ref="D12" location="'6Yd Air Pistol'!$B$13" tooltip="6Yd Air Pistol Division 2" display="D2" xr:uid="{86DD8F78-F578-44BF-A42A-B2908568116E}"/>
    <hyperlink ref="B13" location="'10m Air Rifle'!A2" tooltip="10m Air Rifle" display="10m Air Rifle" xr:uid="{495E9F05-E58A-4295-9F87-87A1419E8C83}"/>
    <hyperlink ref="C13" location="'10m Air Rifle'!$B$3" tooltip="10m Air Rifle Division 1" display="D1" xr:uid="{1704D82E-C864-410B-B418-B3A3B2C676D3}"/>
    <hyperlink ref="D13" location="'10m Air Rifle'!$J$3" tooltip="10m Air Rifle Division 2" display="D2" xr:uid="{01F94932-06E5-4E1B-A044-4E6EB83882A9}"/>
    <hyperlink ref="E13" location="'10m Air Rifle'!$B$15" tooltip="10m Air Rifle Division 3" display="D3" xr:uid="{1BFE4AEB-AD6F-4EC4-A6A0-9896F9F7140F}"/>
    <hyperlink ref="F13" location="'10m Air Rifle'!$J$15" tooltip="10m Air Rifle Division 4" display="D4" xr:uid="{404E2BA5-944F-4043-B097-A6119196FB7F}"/>
    <hyperlink ref="G13" location="'10m Air Rifle'!$B$27" tooltip="10m Air Rifle Division 5" display="D5" xr:uid="{4A81DD3C-86C4-4C5C-BDFE-B4CB6F766D99}"/>
    <hyperlink ref="H13" location="'10m Air Rifle'!$J$27" tooltip="10m Air Rifle Division 6" display="D6" xr:uid="{FFFA644E-4016-4DB2-855C-C1495D13C439}"/>
    <hyperlink ref="I13" location="'10m Air Rifle'!$B$39" tooltip="10m Air Rifle Division 7" display="D7" xr:uid="{B7604B53-DC88-4BAB-9CF5-B2E6F7C3BB45}"/>
    <hyperlink ref="J13" location="'10m Air Rifle'!$J$39" tooltip="10m Air Rifle Division 8" display="D8" xr:uid="{C676E194-7330-4E97-AC86-504913181B18}"/>
    <hyperlink ref="B14" location="'10m Air Rifle Jun'!A2" tooltip="10m Air Rifle Jun" display="10m Air Rifle Jun" xr:uid="{52951120-F396-486D-9117-D05CCEDFC9F3}"/>
    <hyperlink ref="C14" location="'10m Air Rifle Jun'!$B$3" tooltip="10m Air Rifle Jun Division 1" display="D1" xr:uid="{AB446C81-5DBF-4A28-B651-CEE3EAEFA1B0}"/>
    <hyperlink ref="D14" location="'10m Air Rifle Jun'!$B$13" tooltip="10m Air Rifle Jun Division 2" display="D2" xr:uid="{765A20E9-6AF5-4BBB-B37E-E45A68824EF9}"/>
    <hyperlink ref="E14" location="'10m Air Rifle Jun'!$B$22" tooltip="10m Air Rifle Jun Division 3" display="D3" xr:uid="{618ABDF6-81E9-49F4-8561-CF18FBDD30CB}"/>
    <hyperlink ref="B15" location="'10m Air Rifle Sen'!A2" tooltip="10m Air Rifle Sen" display="10m Air Rifle Sen" xr:uid="{86E61889-3861-4BCB-85C7-80859A394BDB}"/>
    <hyperlink ref="C15" location="'10m Air Rifle Sen'!$B$3" tooltip="10m Air Rifle Sen Division 1" display="D1" xr:uid="{AADB67A7-0DD3-477C-AF0D-B04EDB9506E7}"/>
    <hyperlink ref="D15" location="'10m Air Rifle Sen'!$B$14" tooltip="10m Air Rifle Sen Division 2" display="D2" xr:uid="{EC61ACCC-12D0-4A20-9293-22F9B7528861}"/>
    <hyperlink ref="B16" location="'10m Air Rifle Team'!A2" tooltip="10m Air Rifle Team" display="10m Air Rifle Team" xr:uid="{ED511EF4-42E5-46D3-826C-0685E04FDC80}"/>
    <hyperlink ref="C16" location="'10m Air Rifle Team'!$A$3" tooltip="10m Air Rifle Team Division 1" display="D1" xr:uid="{286D3679-AB68-43BC-B677-D5124FC12514}"/>
    <hyperlink ref="D16" location="'10m Air Rifle Team'!$A$29" tooltip="10m Air Rifle Team Division 2" display="D2" xr:uid="{4463F72D-0C07-476C-94CB-0D4D0182BC8F}"/>
    <hyperlink ref="B17" location="'10m Air Rifle (Supp rest)'!A2" tooltip="10m Air Rifle (Supp rest)" display="10m Air Rifle (Supp rest)" xr:uid="{2BDDCE90-A5A9-45E3-AA83-3DEA3186A906}"/>
    <hyperlink ref="C17" location="'10m Air Rifle (Supp rest)'!$B$3" tooltip="10m Air Rifle (Supp rest) Division 1" display="D1" xr:uid="{8C8970F8-4DB1-4F9C-96C9-D3275F70054C}"/>
    <hyperlink ref="D17" location="'10m Air Rifle (Supp rest)'!$B$14" tooltip="10m Air Rifle (Supp rest) Division 2" display="D2" xr:uid="{01DE3723-F537-47B8-8EEC-86C4D2363CCC}"/>
    <hyperlink ref="E17" location="'10m Air Rifle (Supp rest)'!$B$25" tooltip="10m Air Rifle (Supp rest) Division 3" display="D3" xr:uid="{81C119FC-5DD5-4A02-A1C1-EDF9CEB9F691}"/>
    <hyperlink ref="B18" location="'10m Air Rifle (Supp rest) Sen'!A2" tooltip="10m Air Rifle (Supp rest) Sen" display="10m Air Rifle (Supp rest) Sen" xr:uid="{B708C11F-12E8-4FF3-8BF3-CB376593F9BC}"/>
    <hyperlink ref="C18" location="'10m Air Rifle (Supp rest) Sen'!$B$3" tooltip="10m Air Rifle (Supp rest) Sen Division 1" display="D1" xr:uid="{8AA8E116-29CC-4193-A0D8-5F504A8104B0}"/>
    <hyperlink ref="B19" location="'20Yd Pistol'!A2" tooltip="20Yd Pistol" display="20Yd Pistol" xr:uid="{DB20F17C-1A20-4199-A91D-199FCE0CEC5F}"/>
    <hyperlink ref="C19" location="'20Yd Pistol'!$B$3" tooltip="20Yd Pistol Division 1" display="D1" xr:uid="{34BDA346-F870-4AC7-BF30-E0A4E6D7616C}"/>
    <hyperlink ref="D19" location="'20Yd Pistol'!$B$14" tooltip="20Yd Pistol Division 2" display="D2" xr:uid="{DCB16276-2FB9-4A24-A649-18F27DBA0DA1}"/>
    <hyperlink ref="E19" location="'20Yd Pistol'!$B$25" tooltip="20Yd Pistol Division 3" display="D3" xr:uid="{570733E0-91C8-4EA1-8026-C8D33D25278B}"/>
    <hyperlink ref="F19" location="'20Yd Pistol'!$B$36" tooltip="20Yd Pistol Division 4" display="D4" xr:uid="{DD5C615B-6549-468B-B3AF-15EDD4F63955}"/>
    <hyperlink ref="G19" location="'20Yd Pistol'!$B$47" tooltip="20Yd Pistol Division 5" display="D5" xr:uid="{A2186346-AA05-4E7E-A78D-3A87E92C2A2A}"/>
    <hyperlink ref="B20" location="'20Yd Pistol Sen'!A2" tooltip="20Yd Pistol Sen" display="20Yd Pistol Sen" xr:uid="{A8741ACF-78B7-420E-9E2A-1518566F6EC4}"/>
    <hyperlink ref="C20" location="'20Yd Pistol Sen'!$B$3" tooltip="20Yd Pistol Sen Division 1" display="D1" xr:uid="{F1F1DC66-EF84-4E95-A69C-37A1BD6E1ED1}"/>
    <hyperlink ref="B21" location="'Bench 100yd'!A2" tooltip="Bench 100yd" display="Bench 100yd" xr:uid="{E002E6AD-5AB2-42D8-94BB-FCBBD9EF3371}"/>
    <hyperlink ref="C21" location="'Bench 100yd'!$B$3" tooltip="Bench 100yd Division 1" display="D1" xr:uid="{64210D98-F4FF-472C-8C77-69F33223F43D}"/>
    <hyperlink ref="D21" location="'Bench 100yd'!$B$16" tooltip="Bench 100yd Division 2" display="D2" xr:uid="{C210C53B-4614-4EBD-9648-65EF5D4994A6}"/>
    <hyperlink ref="E21" location="'Bench 100yd'!$B$29" tooltip="Bench 100yd Division 3" display="D3" xr:uid="{14ABD4FC-EC7D-4E26-A918-E33A2AB3E372}"/>
    <hyperlink ref="F21" location="'Bench 100yd'!$B$42" tooltip="Bench 100yd Division 4" display="D4" xr:uid="{598798F4-7191-417A-B1D3-2ED002AA1FDB}"/>
    <hyperlink ref="G21" location="'Bench 100yd'!$B$55" tooltip="Bench 100yd Division 5" display="D5" xr:uid="{EAF262CD-22AB-4826-B77E-D50A6EBD631D}"/>
    <hyperlink ref="B22" location="'Bench 100yd Sen'!A2" tooltip="Bench 100yd Sen" display="Bench 100yd Sen" xr:uid="{2039D4C9-50CE-4569-920A-FDD1A2283798}"/>
    <hyperlink ref="C22" location="'Bench 100yd Sen'!$B$3" tooltip="Bench 100yd Sen Division 1" display="D1" xr:uid="{C7C9A2F9-7C54-418C-AD21-D2FC342E29B8}"/>
    <hyperlink ref="D22" location="'Bench 100yd Sen'!$B$15" tooltip="Bench 100yd Sen Division 2" display="D2" xr:uid="{6967D424-C772-468E-8124-332F58309E88}"/>
    <hyperlink ref="B23" location="'Bench 100yd Team'!A2" tooltip="Bench 100yd Team" display="Bench 100yd Team" xr:uid="{9CE655FE-1153-4D50-90BC-60C7FDD88AE7}"/>
    <hyperlink ref="C23" location="'Bench 100yd Team'!$A$3" tooltip="Bench 100yd Team Division 1" display="D1" xr:uid="{86AD9A2F-4085-4025-BF53-7A1B773B51A9}"/>
    <hyperlink ref="B24" location="'Bench 50m 1'!A2" tooltip="Bench 50m" display="Bench 50m" xr:uid="{E75AB007-E976-4983-BBD2-BCA2F6B70985}"/>
    <hyperlink ref="C24" location="'Bench 50m 1'!$B$3" tooltip="Bench 50m Division 1" display="D1" xr:uid="{0B868BA7-7B95-4796-BB23-9F0AC39A3438}"/>
    <hyperlink ref="D24" location="'Bench 50m 1'!$B$15" tooltip="Bench 50m Division 2" display="D2" xr:uid="{D5D5FC87-45C9-4319-AB54-7E6B3217BFC6}"/>
    <hyperlink ref="E24" location="'Bench 50m 1'!$B$27" tooltip="Bench 50m Division 3" display="D3" xr:uid="{3C142B99-EAC3-4325-BB93-B8C3141A29EC}"/>
    <hyperlink ref="F24" location="'Bench 50m 1'!$B$39" tooltip="Bench 50m Division 4" display="D4" xr:uid="{6A97EB5A-D869-4BAC-9154-4F71B452087B}"/>
    <hyperlink ref="G24" location="'Bench 50m 1'!$B$51" tooltip="Bench 50m Division 5" display="D5" xr:uid="{C8BE6E93-56C2-4049-B400-11E371976A3F}"/>
    <hyperlink ref="H24" location="'Bench 50m 2'!$B$3" tooltip="Bench 50m Division 6" display="D6" xr:uid="{D9664600-CA32-4A59-8313-C4119818FD9C}"/>
    <hyperlink ref="I24" location="'Bench 50m 2'!$B$13" tooltip="Bench 50m Division 7" display="D7" xr:uid="{1DF04BD7-3AAA-4DAC-A0A8-3C0D1D904D48}"/>
    <hyperlink ref="J24" location="'Bench 50m 2'!$B$23" tooltip="Bench 50m Division 8" display="D8" xr:uid="{E9C93DC6-69F3-4A62-BB9D-5ED674944D81}"/>
    <hyperlink ref="B25" location="'Bench 50m Sen'!A2" tooltip="Bench 50m Sen" display="Bench 50m Sen" xr:uid="{B7A7A625-1DDD-4C35-9F1E-E6083D5E0798}"/>
    <hyperlink ref="C25" location="'Bench 50m Sen'!$B$3" tooltip="Bench 50m Sen Division 1" display="D1" xr:uid="{AC25FE3E-8380-4EFD-8257-06F63FE162A5}"/>
    <hyperlink ref="B26" location="'Bench SR (Air) 1'!A2" tooltip="Bench SR (Air)" display="Bench SR (Air)" xr:uid="{A6D87045-FD81-4529-A25C-2A5FC2C58BD3}"/>
    <hyperlink ref="C26" location="'Bench SR (Air) 1'!$B$3" tooltip="Bench SR (Air) Division 1" display="D1" xr:uid="{71B4B5F7-C563-4913-80FD-C576CF535E4F}"/>
    <hyperlink ref="D26" location="'Bench SR (Air) 1'!$B$16" tooltip="Bench SR (Air) Division 2" display="D2" xr:uid="{F32B880B-9211-4E96-996D-C02F2D767B45}"/>
    <hyperlink ref="E26" location="'Bench SR (Air) 1'!$B$29" tooltip="Bench SR (Air) Division 3" display="D3" xr:uid="{300C28A7-5A6F-48D7-B3EF-1A94E02D7E45}"/>
    <hyperlink ref="F26" location="'Bench SR (Air) 1'!$B$42" tooltip="Bench SR (Air) Division 4" display="D4" xr:uid="{B275FBB5-B4CA-485A-9E7F-C6A65A3B15A3}"/>
    <hyperlink ref="G26" location="'Bench SR (Air) 1'!$B$55" tooltip="Bench SR (Air) Division 5" display="D5" xr:uid="{B308C89A-56CE-47BE-807B-B129B1C40F7B}"/>
    <hyperlink ref="H26" location="'Bench SR (Air) 2'!$B$3" tooltip="Bench SR (Air) Division 6" display="D6" xr:uid="{2E7F3464-659A-40DC-B500-BA91F03E0C53}"/>
    <hyperlink ref="I26" location="'Bench SR (Air) 2'!$B$16" tooltip="Bench SR (Air) Division 7" display="D7" xr:uid="{29166356-BE65-4687-A83E-D31F9F79F02B}"/>
    <hyperlink ref="J26" location="'Bench SR (Air) 2'!$B$29" tooltip="Bench SR (Air) Division 8" display="D8" xr:uid="{0E6C5891-CB36-4BC6-BA47-C73ACBF34B1A}"/>
    <hyperlink ref="K26" location="'Bench SR (Air) 2'!$B$42" tooltip="Bench SR (Air) Division 9" display="D9" xr:uid="{AC527595-D86D-4BC0-8EBC-E411E2A18947}"/>
    <hyperlink ref="L26" location="'Bench SR (Air) 2'!$B$55" tooltip="Bench SR (Air) Division 10" display="D10" xr:uid="{3E20D19E-3268-4189-8794-62AED146E917}"/>
    <hyperlink ref="C27" location="'Bench SR (Air) 3'!$B$3" tooltip="Bench SR (Air) Division 11" display="D11" xr:uid="{7C034D08-212D-42A8-BC71-8F1ABD52D04A}"/>
    <hyperlink ref="D27" location="'Bench SR (Air) 3'!$B$16" tooltip="Bench SR (Air) Division 12" display="D12" xr:uid="{0644C18F-3180-4472-8876-F321115930DF}"/>
    <hyperlink ref="B28" location="'Bench SR (Air) Jun'!A2" tooltip="Bench SR (Air) Jun" display="Bench SR (Air) Jun" xr:uid="{48DCBC12-C0B5-4925-A573-4146A0C10EAC}"/>
    <hyperlink ref="C28" location="'Bench SR (Air) Jun'!$B$3" tooltip="Bench SR (Air) Jun Division 1" display="D1" xr:uid="{D458C528-3029-4B78-944E-C809F616D29F}"/>
    <hyperlink ref="B29" location="'Bench SR (Air) Sen'!A2" tooltip="Bench SR (Air) Sen" display="Bench SR (Air) Sen" xr:uid="{2EF6EBAA-9435-40CB-96B2-334B20CC78D6}"/>
    <hyperlink ref="C29" location="'Bench SR (Air) Sen'!$B$3" tooltip="Bench SR (Air) Sen Division 1" display="D1" xr:uid="{8EBB6884-39EC-4F16-A664-5808ED8CC861}"/>
    <hyperlink ref="D29" location="'Bench SR (Air) Sen'!$B$14" tooltip="Bench SR (Air) Sen Division 2" display="D2" xr:uid="{E5028120-934B-48FC-AFD8-07C0D54B4CB5}"/>
    <hyperlink ref="E29" location="'Bench SR (Air) Sen'!$B$25" tooltip="Bench SR (Air) Sen Division 3" display="D3" xr:uid="{1DAC8175-4684-49CC-BB4A-83432E0CE355}"/>
    <hyperlink ref="B30" location="'Bench SR (Air) Team'!A2" tooltip="Bench SR (Air) Team" display="Bench SR (Air) Team" xr:uid="{0207AC54-54E9-4CCE-8F65-681C4A124C60}"/>
    <hyperlink ref="C30" location="'Bench SR (Air) Team'!$A$3" tooltip="Bench SR (Air) Team Division 1" display="D1" xr:uid="{06DB1434-0E9B-4C3C-907D-C8339F53479F}"/>
    <hyperlink ref="D30" location="'Bench SR (Air) Team'!$A$29" tooltip="Bench SR (Air) Team Division 2" display="D2" xr:uid="{DBF4D7BB-D3DF-4E7E-97EF-C1120D599C62}"/>
    <hyperlink ref="B31" location="'Bench SR (Rim) 1'!A2" tooltip="Bench SR (Rim)" display="Bench SR (Rim)" xr:uid="{CBCBDF48-517D-4002-9875-55A6164679C2}"/>
    <hyperlink ref="C31" location="'Bench SR (Rim) 1'!$B$3" tooltip="Bench SR (Rim) Division 1" display="D1" xr:uid="{0DB19CA8-964A-4250-A48C-717579994426}"/>
    <hyperlink ref="D31" location="'Bench SR (Rim) 1'!$B$16" tooltip="Bench SR (Rim) Division 2" display="D2" xr:uid="{84127B8A-D367-41F9-B092-9C878CFCB0BA}"/>
    <hyperlink ref="E31" location="'Bench SR (Rim) 1'!$B$29" tooltip="Bench SR (Rim) Division 3" display="D3" xr:uid="{DD649125-92FD-4DE2-BE1E-0C149755CCA9}"/>
    <hyperlink ref="F31" location="'Bench SR (Rim) 1'!$B$42" tooltip="Bench SR (Rim) Division 4" display="D4" xr:uid="{40DE60D6-394B-405B-8877-ACE0EF18E9E1}"/>
    <hyperlink ref="G31" location="'Bench SR (Rim) 1'!$B$55" tooltip="Bench SR (Rim) Division 5" display="D5" xr:uid="{C468B04D-5712-4DB2-8816-A7185BFAA9F2}"/>
    <hyperlink ref="H31" location="'Bench SR (Rim) 2'!$B$3" tooltip="Bench SR (Rim) Division 6" display="D6" xr:uid="{6D703E9E-648A-44D3-8450-8C2332B234A9}"/>
    <hyperlink ref="I31" location="'Bench SR (Rim) 2'!$B$16" tooltip="Bench SR (Rim) Division 7" display="D7" xr:uid="{CD436BCD-30B4-4233-97E1-4C51DEC62448}"/>
    <hyperlink ref="J31" location="'Bench SR (Rim) 2'!$B$29" tooltip="Bench SR (Rim) Division 8" display="D8" xr:uid="{0E6CE9E5-84C8-4BA7-B5F7-60137BC941CA}"/>
    <hyperlink ref="K31" location="'Bench SR (Rim) 2'!$B$42" tooltip="Bench SR (Rim) Division 9" display="D9" xr:uid="{FF8B72DF-CB47-45A8-93F7-5A86C1B856E1}"/>
    <hyperlink ref="L31" location="'Bench SR (Rim) 2'!$B$55" tooltip="Bench SR (Rim) Division 10" display="D10" xr:uid="{C4C2C83C-B10E-4491-8396-8C9D3592C7B3}"/>
    <hyperlink ref="C32" location="'Bench SR (Rim) 3'!$B$3" tooltip="Bench SR (Rim) Division 11" display="D11" xr:uid="{F191D938-A3EB-4181-B387-4CE76A72334A}"/>
    <hyperlink ref="D32" location="'Bench SR (Rim) 3'!$B$16" tooltip="Bench SR (Rim) Division 12" display="D12" xr:uid="{23ACBCE5-FA29-4811-92F2-B6EB62F92A4B}"/>
    <hyperlink ref="E32" location="'Bench SR (Rim) 3'!$B$29" tooltip="Bench SR (Rim) Division 13" display="D13" xr:uid="{26B31E3F-F120-41FE-94AB-84D46CB7F216}"/>
    <hyperlink ref="F32" location="'Bench SR (Rim) 3'!$B$42" tooltip="Bench SR (Rim) Division 14" display="D14" xr:uid="{29CB7983-5210-4BE6-AC98-7F05CCF7AC50}"/>
    <hyperlink ref="G32" location="'Bench SR (Rim) 3'!$B$55" tooltip="Bench SR (Rim) Division 15" display="D15" xr:uid="{DC7A3A68-2E17-490F-BC9E-D58ADF27C0E7}"/>
    <hyperlink ref="H32" location="'Bench SR (Rim) 4'!$B$3" tooltip="Bench SR (Rim) Division 16" display="D16" xr:uid="{BE9F2705-CC9D-4B92-BA43-4654EA36ECB7}"/>
    <hyperlink ref="I32" location="'Bench SR (Rim) 4'!$B$16" tooltip="Bench SR (Rim) Division 17" display="D17" xr:uid="{4051BE90-2810-49D2-B4EB-35D099AE1D79}"/>
    <hyperlink ref="J32" location="'Bench SR (Rim) 4'!$B$28" tooltip="Bench SR (Rim) Division 18" display="D18" xr:uid="{40B532E1-8C15-4710-BB86-7FD0A986974B}"/>
    <hyperlink ref="K32" location="'Bench SR (Rim) 4'!$B$40" tooltip="Bench SR (Rim) Division 19" display="D19" xr:uid="{84EED213-002B-4E1A-B553-56696ED412AF}"/>
    <hyperlink ref="L32" location="'Bench SR (Rim) 4'!$B$52" tooltip="Bench SR (Rim) Division 20" display="D20" xr:uid="{FCB5C6A5-99C0-4B49-BEB5-FAE0CEE95F58}"/>
    <hyperlink ref="C33" location="'Bench SR (Rim) 5'!$B$3" tooltip="Bench SR (Rim) Division 21" display="D21" xr:uid="{510BCD48-7413-4DD6-9ED6-315319D8C85F}"/>
    <hyperlink ref="D33" location="'Bench SR (Rim) 5'!$B$15" tooltip="Bench SR (Rim) Division 22" display="D22" xr:uid="{C35E6BC6-E78A-4403-BB0D-E2EBD1249D15}"/>
    <hyperlink ref="E33" location="'Bench SR (Rim) 5'!$B$27" tooltip="Bench SR (Rim) Division 23" display="D23" xr:uid="{2977A58E-C1B1-4EE5-84B9-613BA7331D76}"/>
    <hyperlink ref="B34" location="'Bench SR (Rim) Jun'!A2" tooltip="Bench SR (Rim) Jun" display="Bench SR (Rim) Jun" xr:uid="{A79CBF73-74F8-49B1-AB10-22C79B7EE9B4}"/>
    <hyperlink ref="C34" location="'Bench SR (Rim) Jun'!$B$3" tooltip="Bench SR (Rim) Jun Division 1" display="D1" xr:uid="{DD91D185-2ED8-429C-B133-774CF428181F}"/>
    <hyperlink ref="O5" location="'Bench SR (Rim) Sen 1'!A2" tooltip="Bench SR (Rim) Sen" display="Bench SR (Rim) Sen" xr:uid="{D49E19C3-A593-4AED-930B-16A2A5BCF534}"/>
    <hyperlink ref="P5" location="'Bench SR (Rim) Sen 1'!$B$3" tooltip="Bench SR (Rim) Sen Division 1" display="D1" xr:uid="{593ADBFC-B758-46F2-B911-9FC068E2656C}"/>
    <hyperlink ref="Q5" location="'Bench SR (Rim) Sen 1'!$B$16" tooltip="Bench SR (Rim) Sen Division 2" display="D2" xr:uid="{94B81032-FFE1-4FF0-B128-37D747E5E7E6}"/>
    <hyperlink ref="R5" location="'Bench SR (Rim) Sen 1'!$B$29" tooltip="Bench SR (Rim) Sen Division 3" display="D3" xr:uid="{889E2181-240E-4FF7-9C63-9F4ABCCA4EE2}"/>
    <hyperlink ref="S5" location="'Bench SR (Rim) Sen 1'!$B$41" tooltip="Bench SR (Rim) Sen Division 4" display="D4" xr:uid="{E00D8CE6-A441-4E17-9CA3-BC7D7E20F041}"/>
    <hyperlink ref="T5" location="'Bench SR (Rim) Sen 1'!$B$53" tooltip="Bench SR (Rim) Sen Division 5" display="D5" xr:uid="{F6526EBF-5EDD-4F2C-9A5D-E011CF1A6F17}"/>
    <hyperlink ref="U5" location="'Bench SR (Rim) Sen 2'!$B$3" tooltip="Bench SR (Rim) Sen Division 6" display="D6" xr:uid="{8FDD3628-BB9F-477A-98F0-45349D6B915A}"/>
    <hyperlink ref="V5" location="'Bench SR (Rim) Sen 2'!$B$15" tooltip="Bench SR (Rim) Sen Division 7" display="D7" xr:uid="{030D3967-34CC-4AFE-A64E-C16379AA234D}"/>
    <hyperlink ref="O6" location="'Bench SR (Rim) Team 1'!A2" tooltip="Bench SR (Rim) Team" display="Bench SR (Rim) Team" xr:uid="{2DA84131-F48A-435A-952B-1434082D285D}"/>
    <hyperlink ref="P6" location="'Bench SR (Rim) Team 1'!$A$3" tooltip="Bench SR (Rim) Team Division 1" display="D1" xr:uid="{CD94A780-608F-4761-851E-79CF0499EEFA}"/>
    <hyperlink ref="Q6" location="'Bench SR (Rim) Team 1'!$A$29" tooltip="Bench SR (Rim) Team Division 2" display="D2" xr:uid="{ED0C3DC3-8252-4F2E-942A-9F65197D091B}"/>
    <hyperlink ref="R6" location="'Bench SR (Rim) Team 2'!$A$3" tooltip="Bench SR (Rim) Team Division 3" display="D3" xr:uid="{BA3330B9-DE71-4D53-BFCE-2DA971AE6A89}"/>
    <hyperlink ref="S6" location="'Bench SR (Rim) Team 2'!$A$29" tooltip="Bench SR (Rim) Team Division 4" display="D4" xr:uid="{5E5B858F-A8EE-4052-A348-42BE6DE73055}"/>
    <hyperlink ref="O7" location="'Gallery Rifle Any'!A2" tooltip="Gallery Rifle Any" display="Gallery Rifle Any" xr:uid="{52F4A986-BD6E-4006-9752-2A96BB5E607B}"/>
    <hyperlink ref="P7" location="'Gallery Rifle Any'!$B$3" tooltip="Gallery Rifle Any Division 1" display="D1" xr:uid="{85C665CE-12D1-44C9-BAF7-9F8822E2D516}"/>
    <hyperlink ref="Q7" location="'Gallery Rifle Any'!$L$3" tooltip="Gallery Rifle Any Division 2" display="D2" xr:uid="{919A7C65-A9A3-4FA4-A8D1-5A19D5EEF0E9}"/>
    <hyperlink ref="R7" location="'Gallery Rifle Any'!$B$16" tooltip="Gallery Rifle Any Division 3" display="D3" xr:uid="{2E147AA4-3932-4748-833C-FFDA891612DF}"/>
    <hyperlink ref="S7" location="'Gallery Rifle Any'!$L$16" tooltip="Gallery Rifle Any Division 4" display="D4" xr:uid="{44502A4C-7EEB-4019-8600-6185449DE852}"/>
    <hyperlink ref="T7" location="'Gallery Rifle Any'!$B$29" tooltip="Gallery Rifle Any Division 5" display="D5" xr:uid="{D0D93FA9-D2D7-44D5-B77F-6F753E7F7526}"/>
    <hyperlink ref="U7" location="'Gallery Rifle Any'!$L$29" tooltip="Gallery Rifle Any Division 6" display="D6" xr:uid="{409DE27B-5235-410B-B7B2-EC5EC1738FE2}"/>
    <hyperlink ref="O8" location="'Gallery Rifle Any Sen'!A2" tooltip="Gallery Rifle Any Sen" display="Gallery Rifle Any Sen" xr:uid="{827DDE67-A41E-409C-A4A6-F6EB33C9D789}"/>
    <hyperlink ref="P8" location="'Gallery Rifle Any Sen'!$B$3" tooltip="Gallery Rifle Any Sen Division 1" display="D1" xr:uid="{2C47F5EC-DB40-49B4-88D3-C5E912B77442}"/>
    <hyperlink ref="Q8" location="'Gallery Rifle Any Sen'!$B$16" tooltip="Gallery Rifle Any Sen Division 2" display="D2" xr:uid="{EFFDE241-22A3-49B8-A185-7D6CABB9E1AF}"/>
    <hyperlink ref="O9" location="'Gallery Rifle Iron'!A2" tooltip="Gallery Rifle Iron" display="Gallery Rifle Iron" xr:uid="{334BB235-9207-4BA1-B187-6857FA5C7A0B}"/>
    <hyperlink ref="P9" location="'Gallery Rifle Iron'!$B$3" tooltip="Gallery Rifle Iron Division 1" display="D1" xr:uid="{1051CFC6-934D-4D7B-A85D-D0E71D4B3EFB}"/>
    <hyperlink ref="Q9" location="'Gallery Rifle Iron'!$L$3" tooltip="Gallery Rifle Iron Division 2" display="D2" xr:uid="{3F368BAE-481B-45DA-AB2D-8ECCF8F785C1}"/>
    <hyperlink ref="R9" location="'Gallery Rifle Iron'!$B$16" tooltip="Gallery Rifle Iron Division 3" display="D3" xr:uid="{B071CC50-98A6-4FCC-A385-C092F68437C8}"/>
    <hyperlink ref="S9" location="'Gallery Rifle Iron'!$L$16" tooltip="Gallery Rifle Iron Division 4" display="D4" xr:uid="{72E2F84C-350E-448D-914F-B9DE68DB786D}"/>
    <hyperlink ref="T9" location="'Gallery Rifle Iron'!$B$29" tooltip="Gallery Rifle Iron Division 5" display="D5" xr:uid="{5F481F68-651F-49B8-B00D-FA2A292733BA}"/>
    <hyperlink ref="U9" location="'Gallery Rifle Iron'!$L$29" tooltip="Gallery Rifle Iron Division 6" display="D6" xr:uid="{247D9927-B77B-4975-B77F-5451B4B50D45}"/>
    <hyperlink ref="O10" location="'Gallery Rifle Iron Sen'!A2" tooltip="Gallery Rifle Iron Sen" display="Gallery Rifle Iron Sen" xr:uid="{60DEE837-3B8E-41C1-928E-DD13EE108336}"/>
    <hyperlink ref="P10" location="'Gallery Rifle Iron Sen'!$B$3" tooltip="Gallery Rifle Iron Sen Division 1" display="D1" xr:uid="{FE161A3C-D6C8-4981-BCCA-FA3A74BC28CA}"/>
    <hyperlink ref="Q10" location="'Gallery Rifle Iron Sen'!$B$14" tooltip="Gallery Rifle Iron Sen Division 2" display="D2" xr:uid="{6A0ECAE0-9792-46AB-87AF-A5DEB6F8CA32}"/>
    <hyperlink ref="O11" location="'L-Barrelled Revolver Any'!A2" tooltip="L-Barrelled Revolver Any" display="L-Barrelled Revolver Any" xr:uid="{22A1843D-E11E-4565-B5F7-7246DD1F9E32}"/>
    <hyperlink ref="P11" location="'L-Barrelled Revolver Any'!$B$3" tooltip="L-Barrelled Revolver Any Division 1" display="D1" xr:uid="{5C2423EB-ED57-49FD-97D5-35EAFDBBFECF}"/>
    <hyperlink ref="Q11" location="'L-Barrelled Revolver Any'!$B$12" tooltip="L-Barrelled Revolver Any Division 2" display="D2" xr:uid="{66BCF392-556F-4A07-AABA-130D227C9798}"/>
    <hyperlink ref="O12" location="'L-Barrelled Revolver Any Sen'!A2" tooltip="L-Barrelled Revolver Any Sen" display="L-Barrelled Revolver Any Sen" xr:uid="{C6230B3A-3199-41B7-82C7-60F5EBCD8E4D}"/>
    <hyperlink ref="P12" location="'L-Barrelled Revolver Any Sen'!$B$3" tooltip="L-Barrelled Revolver Any Sen Division 1" display="D1" xr:uid="{83D30B18-6D09-4909-89A9-039232BA42E0}"/>
    <hyperlink ref="O13" location="'L-Barrelled Revolver Iron'!A2" tooltip="L-Barrelled Revolver Iron" display="L-Barrelled Revolver Iron" xr:uid="{15EBD617-FD39-4D4D-A72D-345806DF3F56}"/>
    <hyperlink ref="P13" location="'L-Barrelled Revolver Iron'!$B$3" tooltip="L-Barrelled Revolver Iron Division 1" display="D1" xr:uid="{36B40E30-695F-4AD5-98B6-D447786A3036}"/>
    <hyperlink ref="O14" location="'Long Barrelled Pistol'!A2" tooltip="Long Barrelled Pistol" display="Long Barrelled Pistol" xr:uid="{31993A11-0C52-4B15-9DD0-5CA9F4DB8947}"/>
    <hyperlink ref="P14" location="'Long Barrelled Pistol'!$B$3" tooltip="Long Barrelled Pistol Division 1" display="D1" xr:uid="{62A92A3B-DFB3-4D33-AA54-DFC46B4679CF}"/>
    <hyperlink ref="Q14" location="'Long Barrelled Pistol'!$B$16" tooltip="Long Barrelled Pistol Division 2" display="D2" xr:uid="{F90D5508-145B-4355-ACC0-87CB27B7A53C}"/>
    <hyperlink ref="R14" location="'Long Barrelled Pistol'!$B$29" tooltip="Long Barrelled Pistol Division 3" display="D3" xr:uid="{33178A0B-AC3A-4E85-94B0-332570A3F0BC}"/>
    <hyperlink ref="O15" location="'Long Barrelled Pistol Sen'!A2" tooltip="Long Barrelled Pistol Sen" display="Long Barrelled Pistol Sen" xr:uid="{EDE6F833-6576-49F2-9EC7-445FEE3E5799}"/>
    <hyperlink ref="P15" location="'Long Barrelled Pistol Sen'!$B$3" tooltip="Long Barrelled Pistol Sen Division 1" display="D1" xr:uid="{4EE789A6-CC8C-4B98-8363-96C88A7732B1}"/>
    <hyperlink ref="O16" location="'LR Rifle 100 Any'!A2" tooltip="LR Rifle 100 Any" display="LR Rifle 100 Any" xr:uid="{2263B856-BED3-45FB-81A7-909AE32F01C7}"/>
    <hyperlink ref="P16" location="'LR Rifle 100 Any'!$B$3" tooltip="LR Rifle 100 Any Division 1" display="D1" xr:uid="{0952937F-7B1C-4500-9B2A-D6493ED2DDE8}"/>
    <hyperlink ref="O17" location="'LR Rifle 100 Any Sen'!A2" tooltip="LR Rifle 100 Any Sen" display="LR Rifle 100 Any Sen" xr:uid="{08654D43-8C90-4C1E-B200-1ED4747E3692}"/>
    <hyperlink ref="P17" location="'LR Rifle 100 Any Sen'!$B$3" tooltip="LR Rifle 100 Any Sen Division 1" display="D1" xr:uid="{537BCE2C-B131-40C1-AAFA-184C8DF384A1}"/>
    <hyperlink ref="O18" location="'LR Rifle 50 Iron'!A2" tooltip="LR Rifle 50 Iron" display="LR Rifle 50 Iron" xr:uid="{6C6AE245-256A-4B73-A071-A405373ECB39}"/>
    <hyperlink ref="P18" location="'LR Rifle 50 Iron'!$B$3" tooltip="LR Rifle 50 Iron Division 1" display="D1" xr:uid="{DE61D458-50CE-4385-8F95-900E9B95DE0B}"/>
    <hyperlink ref="O19" location="'Muzzle-loading Nitro'!A2" tooltip="Muzzle-loading Nitro" display="Muzzle-loading Nitro" xr:uid="{7B80042A-593E-4D4B-B138-F1C6F73C3F71}"/>
    <hyperlink ref="P19" location="'Muzzle-loading Nitro'!$B$3" tooltip="Muzzle-loading Nitro Division 1" display="D1" xr:uid="{E4349D8D-15F8-4835-99D8-2A0A6C268A93}"/>
    <hyperlink ref="O20" location="'Muzzle-loading Pistol'!A2" tooltip="Muzzle-loading Pistol" display="Muzzle-loading Pistol" xr:uid="{F3DD2E5C-E832-4424-B061-98E12F32D4EF}"/>
    <hyperlink ref="P20" location="'Muzzle-loading Pistol'!$B$3" tooltip="Muzzle-loading Pistol Division 1" display="D1" xr:uid="{9BF1AA6D-6D2A-4072-8647-99FD9E29ACBF}"/>
    <hyperlink ref="O21" location="'Muzzle-loading Pistol Sen'!A2" tooltip="Muzzle-loading Pistol Sen" display="Muzzle-loading Pistol Sen" xr:uid="{FABACBFC-A243-441A-A213-3C23EBF0421F}"/>
    <hyperlink ref="P21" location="'Muzzle-loading Pistol Sen'!$B$3" tooltip="Muzzle-loading Pistol Sen Division 1" display="D1" xr:uid="{ACC41076-33F6-4CAD-B97F-5928CB20282E}"/>
    <hyperlink ref="O22" location="'Muzzle-loading Revolver'!A2" tooltip="Muzzle-loading Revolver" display="Muzzle-loading Revolver" xr:uid="{B290E259-D0C8-431E-A0F6-038E05F5748D}"/>
    <hyperlink ref="P22" location="'Muzzle-loading Revolver'!$B$3" tooltip="Muzzle-loading Revolver Division 1" display="D1" xr:uid="{C61E92F1-99D1-4B6C-9747-8ABF2506B5C6}"/>
    <hyperlink ref="O23" location="'Rapid Fire Air Pistol'!A2" tooltip="Rapid Fire Air Pistol" display="Rapid Fire Air Pistol" xr:uid="{8764B3E7-4FED-4207-9384-78F547D77FE5}"/>
    <hyperlink ref="P23" location="'Rapid Fire Air Pistol'!$B$3" tooltip="Rapid Fire Air Pistol Division 1" display="D1" xr:uid="{D8D0B49E-56FF-48BE-97E4-BD0BE8739515}"/>
    <hyperlink ref="O24" location="'Rapid Fire Rifle'!A2" tooltip="Rapid Fire Rifle" display="Rapid Fire Rifle" xr:uid="{25D1C1A1-6E9C-41F1-B2A9-BF8CDC8EB2A1}"/>
    <hyperlink ref="P24" location="'Rapid Fire Rifle'!$B$3" tooltip="Rapid Fire Rifle Division 1" display="D1" xr:uid="{10B14B25-F061-4956-8946-8E05052CC3C0}"/>
    <hyperlink ref="Q24" location="'Rapid Fire Rifle'!$B$14" tooltip="Rapid Fire Rifle Division 2" display="D2" xr:uid="{C746B8F3-6698-48A9-9E62-FF1D66DFDF6F}"/>
    <hyperlink ref="R24" location="'Rapid Fire Rifle'!$B$25" tooltip="Rapid Fire Rifle Division 3" display="D3" xr:uid="{F2EB427C-AB45-4175-9883-6BBC53B67FA7}"/>
    <hyperlink ref="O25" location="'Short Range Rifle 1'!A2" tooltip="Short Range Rifle" display="Short Range Rifle" xr:uid="{EAE58135-DB91-4666-A51A-187CF5C9C335}"/>
    <hyperlink ref="P25" location="'Short Range Rifle 1'!$B$3" tooltip="Short Range Rifle Division 1" display="D1" xr:uid="{49178F7E-CD7C-4898-BDF3-5413213718E5}"/>
    <hyperlink ref="Q25" location="'Short Range Rifle 1'!$J$3" tooltip="Short Range Rifle Division 2" display="D2" xr:uid="{63AA049E-65B7-49F8-B0F5-0A021EC7C33D}"/>
    <hyperlink ref="R25" location="'Short Range Rifle 1'!$B$16" tooltip="Short Range Rifle Division 3" display="D3" xr:uid="{A8F81D7C-2347-42F4-82B9-D467B1CEED64}"/>
    <hyperlink ref="S25" location="'Short Range Rifle 1'!$J$16" tooltip="Short Range Rifle Division 4" display="D4" xr:uid="{89D5A7BB-1530-41BE-8FA4-91F368448539}"/>
    <hyperlink ref="T25" location="'Short Range Rifle 1'!$B$29" tooltip="Short Range Rifle Division 5" display="D5" xr:uid="{E58487A7-F66B-4DD8-9E3D-DA76E03FA7EB}"/>
    <hyperlink ref="U25" location="'Short Range Rifle 1'!$J$29" tooltip="Short Range Rifle Division 6" display="D6" xr:uid="{4B75008D-F9A9-4A30-9A3D-0B986FE8F47C}"/>
    <hyperlink ref="V25" location="'Short Range Rifle 1'!$B$42" tooltip="Short Range Rifle Division 7" display="D7" xr:uid="{127AAF71-9423-44CB-843A-ED19299272FB}"/>
    <hyperlink ref="W25" location="'Short Range Rifle 1'!$J$42" tooltip="Short Range Rifle Division 8" display="D8" xr:uid="{67E0AB82-BE53-4F42-A0DD-FF676E697632}"/>
    <hyperlink ref="X25" location="'Short Range Rifle 1'!$B$56" tooltip="Short Range Rifle Division 9" display="D9" xr:uid="{F7E45094-EE32-483F-8733-80E9B05F7E70}"/>
    <hyperlink ref="Y25" location="'Short Range Rifle 1'!$J$56" tooltip="Short Range Rifle Division 10" display="D10" xr:uid="{6DC7AC27-93A4-4A59-9D41-8B444D373774}"/>
    <hyperlink ref="P26" location="'Short Range Rifle 2'!$B$3" tooltip="Short Range Rifle Division 11" display="D11" xr:uid="{02B63EA1-43AA-40C4-8F57-D89E31D1DFEC}"/>
    <hyperlink ref="Q26" location="'Short Range Rifle 2'!$J$3" tooltip="Short Range Rifle Division 12" display="D12" xr:uid="{99A2C7B5-46B5-4B56-AA80-A40E8B8C7E57}"/>
    <hyperlink ref="O27" location="'Short Range Rifle Jun'!A2" tooltip="Short Range Rifle Jun" display="Short Range Rifle Jun" xr:uid="{87CA5035-E269-4823-9D76-3D78AE0C9235}"/>
    <hyperlink ref="P27" location="'Short Range Rifle Jun'!$B$3" tooltip="Short Range Rifle Jun Division 1" display="D1" xr:uid="{52AF2A47-1181-4831-8A37-83B6F0B9DE9A}"/>
    <hyperlink ref="O28" location="'Short Range Rifle Sen'!A2" tooltip="Short Range Rifle Sen" display="Short Range Rifle Sen" xr:uid="{8A35BB3A-2945-43A0-9C61-A89BF1326E4C}"/>
    <hyperlink ref="P28" location="'Short Range Rifle Sen'!$B$3" tooltip="Short Range Rifle Sen Division 1" display="D1" xr:uid="{9AA8CEAB-E550-41EE-AD0A-CE39C03D25E8}"/>
    <hyperlink ref="Q28" location="'Short Range Rifle Sen'!$B$12" tooltip="Short Range Rifle Sen Division 2" display="D2" xr:uid="{C38887AB-9069-4F9A-90AA-08F66A56E505}"/>
    <hyperlink ref="R28" location="'Short Range Rifle Sen'!$B$22" tooltip="Short Range Rifle Sen Division 3" display="D3" xr:uid="{DF4E3986-202E-4822-8846-71B8F0DCEA8B}"/>
    <hyperlink ref="O29" location="'Short Range Rifle Team 1'!A2" tooltip="Short Range Rifle Team" display="Short Range Rifle Team" xr:uid="{4F6A69CE-7FF4-49B6-B1F8-A26FE69C30CE}"/>
    <hyperlink ref="P29" location="'Short Range Rifle Team 1'!$A$3" tooltip="Short Range Rifle Team Division 1" display="D1" xr:uid="{8BE45C99-6F93-413F-B041-CB94C42DCABD}"/>
    <hyperlink ref="Q29" location="'Short Range Rifle Team 1'!$A$29" tooltip="Short Range Rifle Team Division 2" display="D2" xr:uid="{7E017D2C-51BA-43A1-9704-356D36719909}"/>
    <hyperlink ref="R29" location="'Short Range Rifle Team 2'!$A$3" tooltip="Short Range Rifle Team Division 3" display="D3" xr:uid="{3AD86A8F-CD08-4DCA-BE9C-792579A2E8A1}"/>
    <hyperlink ref="O30" location="'Sport Rifle 1'!A2" tooltip="Sport Rifle" display="Sport Rifle" xr:uid="{F6875F1E-C257-4F88-9A0C-D2EE198CD719}"/>
    <hyperlink ref="P30" location="'Sport Rifle 1'!$B$3" tooltip="Sport Rifle Division 1" display="D1" xr:uid="{56BD87A2-0E79-4A8C-A8DC-3DCF65AB26AB}"/>
    <hyperlink ref="Q30" location="'Sport Rifle 1'!$J$3" tooltip="Sport Rifle Division 2" display="D2" xr:uid="{F8D84FA6-4DDA-4310-A9FF-D708E49D7E1B}"/>
    <hyperlink ref="R30" location="'Sport Rifle 1'!$B$16" tooltip="Sport Rifle Division 3" display="D3" xr:uid="{B5298180-91E7-4A86-92C4-2964DFA11D9B}"/>
    <hyperlink ref="S30" location="'Sport Rifle 1'!$J$16" tooltip="Sport Rifle Division 4" display="D4" xr:uid="{1A5B7446-5999-456D-9C7F-67983827D9C5}"/>
    <hyperlink ref="T30" location="'Sport Rifle 1'!$B$29" tooltip="Sport Rifle Division 5" display="D5" xr:uid="{84F55CCC-4263-4156-9E85-53721369081C}"/>
    <hyperlink ref="U30" location="'Sport Rifle 1'!$J$29" tooltip="Sport Rifle Division 6" display="D6" xr:uid="{8EE98253-3F26-48F8-8326-05FC4D0A0D79}"/>
    <hyperlink ref="V30" location="'Sport Rifle 1'!$B$42" tooltip="Sport Rifle Division 7" display="D7" xr:uid="{1E35261B-4F23-4C75-946F-BAAEF6BE0F04}"/>
    <hyperlink ref="W30" location="'Sport Rifle 1'!$J$42" tooltip="Sport Rifle Division 8" display="D8" xr:uid="{DBAF32B0-9148-4AE2-A766-B741F7C9594A}"/>
    <hyperlink ref="X30" location="'Sport Rifle 1'!$B$55" tooltip="Sport Rifle Division 9" display="D9" xr:uid="{25DE5682-B885-4F7E-A87F-65F179937465}"/>
    <hyperlink ref="Y30" location="'Sport Rifle 1'!$J$55" tooltip="Sport Rifle Division 10" display="D10" xr:uid="{0A6366E8-45FB-45F8-A44B-CEFFB8DF3D4B}"/>
    <hyperlink ref="P31" location="'Sport Rifle 2'!$B$3" tooltip="Sport Rifle Division 11" display="D11" xr:uid="{A87DAF54-28DF-4A6E-82F8-DEF914348F03}"/>
    <hyperlink ref="Q31" location="'Sport Rifle 2'!$J$3" tooltip="Sport Rifle Division 12" display="D12" xr:uid="{383A9D45-7BA4-4E5F-B8ED-31DDDDA4B2C4}"/>
    <hyperlink ref="R31" location="'Sport Rifle 2'!$B$16" tooltip="Sport Rifle Division 13" display="D13" xr:uid="{9CF32040-8486-4738-ACE9-20CF41B8E352}"/>
    <hyperlink ref="S31" location="'Sport Rifle 2'!$J$16" tooltip="Sport Rifle Division 14" display="D14" xr:uid="{173750E2-B398-4126-9977-6EF4846D63D8}"/>
    <hyperlink ref="T31" location="'Sport Rifle 2'!$B$29" tooltip="Sport Rifle Division 15" display="D15" xr:uid="{76489946-3EF7-4546-83AF-5FFB7AF7C27D}"/>
    <hyperlink ref="O32" location="'Sport Rifle Sen'!A2" tooltip="Sport Rifle Sen" display="Sport Rifle Sen" xr:uid="{3164951F-EFD7-4651-B7D1-F05C0F279DC4}"/>
    <hyperlink ref="P32" location="'Sport Rifle Sen'!$B$3" tooltip="Sport Rifle Sen Division 1" display="D1" xr:uid="{C0CC529D-B17D-41C1-AB21-BCBEDAA6A1B9}"/>
    <hyperlink ref="Q32" location="'Sport Rifle Sen'!$B$16" tooltip="Sport Rifle Sen Division 2" display="D2" xr:uid="{4A3DF7BB-D55E-4E7B-AAFE-5FC5C044077A}"/>
    <hyperlink ref="R32" location="'Sport Rifle Sen'!$B$29" tooltip="Sport Rifle Sen Division 3" display="D3" xr:uid="{8206F056-E76E-43D2-A91F-9825693C7833}"/>
    <hyperlink ref="S32" location="'Sport Rifle Sen'!$B$42" tooltip="Sport Rifle Sen Division 4" display="D4" xr:uid="{7F969536-0756-43C0-92FA-DEED4ED60509}"/>
    <hyperlink ref="O33" location="'Sport Rifle Team 1'!A2" tooltip="Sport Rifle Team" display="Sport Rifle Team" xr:uid="{44C1EE87-C79D-47C5-84D1-D2B8F95B9355}"/>
    <hyperlink ref="P33" location="'Sport Rifle Team 1'!$A$3" tooltip="Sport Rifle Team Division 1" display="D1" xr:uid="{F6F554E6-F5BF-44E7-A0F8-8BCF1EB9EB6D}"/>
    <hyperlink ref="Q33" location="'Sport Rifle Team 1'!$A$29" tooltip="Sport Rifle Team Division 2" display="D2" xr:uid="{3DFBFCCA-D811-46FB-A529-6222726CD53F}"/>
    <hyperlink ref="R33" location="'Sport Rifle Team 2'!$A$3" tooltip="Sport Rifle Team Division 3" display="D3" xr:uid="{14E96A4C-87D0-41B8-A2FE-4767B1195C8B}"/>
    <hyperlink ref="S33" location="'Sport Rifle Team 2'!$A$29" tooltip="Sport Rifle Team Division 4" display="D4" xr:uid="{CEFE1C24-EAD9-486B-813D-7ECC39893534}"/>
    <hyperlink ref="O34" location="'SR Standard Pistol'!A2" tooltip="SR Standard Pistol" display="SR Standard Pistol" xr:uid="{6D8F6BCE-9F68-4454-AEF8-18E096DC226C}"/>
    <hyperlink ref="P34" location="'SR Standard Pistol'!$B$3" tooltip="SR Standard Pistol Division 1" display="D1" xr:uid="{5C342A19-5766-4853-AC09-543C2085633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249977111117893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83" customFormat="1" ht="18" x14ac:dyDescent="0.35">
      <c r="A1" s="88"/>
      <c r="B1" s="83" t="s">
        <v>14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">
      <c r="B2" s="195" t="s">
        <v>1377</v>
      </c>
      <c r="C2" s="222" t="s">
        <v>197</v>
      </c>
      <c r="D2" s="222"/>
      <c r="E2" s="222"/>
      <c r="F2" s="222"/>
      <c r="G2" s="222"/>
      <c r="AH2" s="3"/>
    </row>
    <row r="3" spans="1:34" s="2" customFormat="1" ht="15.75" customHeight="1" x14ac:dyDescent="0.3">
      <c r="A3" s="1"/>
      <c r="B3" s="2" t="s">
        <v>0</v>
      </c>
      <c r="C3" s="102" t="s">
        <v>367</v>
      </c>
      <c r="D3" s="102"/>
      <c r="E3" s="102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</row>
    <row r="5" spans="1:34" ht="15.75" customHeight="1" x14ac:dyDescent="0.3">
      <c r="A5" s="109">
        <v>1</v>
      </c>
      <c r="B5" s="137" t="s">
        <v>124</v>
      </c>
      <c r="C5" s="137" t="s">
        <v>81</v>
      </c>
      <c r="D5" s="16"/>
      <c r="E5" s="16"/>
      <c r="F5" s="47"/>
      <c r="G5" s="52"/>
    </row>
    <row r="6" spans="1:34" ht="15.75" customHeight="1" x14ac:dyDescent="0.3">
      <c r="A6" s="105">
        <v>2</v>
      </c>
      <c r="B6" s="104" t="s">
        <v>322</v>
      </c>
      <c r="C6" s="104" t="s">
        <v>319</v>
      </c>
      <c r="D6" s="7"/>
      <c r="E6" s="7"/>
      <c r="F6" s="7"/>
      <c r="G6" s="19"/>
    </row>
    <row r="7" spans="1:34" ht="15.75" customHeight="1" x14ac:dyDescent="0.3">
      <c r="A7" s="105">
        <v>3</v>
      </c>
      <c r="B7" s="104" t="s">
        <v>61</v>
      </c>
      <c r="C7" s="104" t="s">
        <v>56</v>
      </c>
      <c r="D7" s="7"/>
      <c r="E7" s="7"/>
      <c r="F7" s="7"/>
      <c r="G7" s="19"/>
      <c r="J7" s="10"/>
    </row>
    <row r="8" spans="1:34" ht="15.75" customHeight="1" x14ac:dyDescent="0.3">
      <c r="A8" s="105">
        <v>4</v>
      </c>
      <c r="B8" s="104" t="s">
        <v>190</v>
      </c>
      <c r="C8" s="104" t="s">
        <v>120</v>
      </c>
      <c r="D8" s="7"/>
      <c r="E8" s="7"/>
      <c r="F8" s="7"/>
      <c r="G8" s="19"/>
    </row>
    <row r="9" spans="1:34" ht="15.75" customHeight="1" x14ac:dyDescent="0.3">
      <c r="A9" s="105">
        <v>5</v>
      </c>
      <c r="B9" s="104" t="s">
        <v>82</v>
      </c>
      <c r="C9" s="104" t="s">
        <v>83</v>
      </c>
      <c r="D9" s="7"/>
      <c r="E9" s="7"/>
      <c r="F9" s="7"/>
      <c r="G9" s="19"/>
    </row>
    <row r="10" spans="1:34" ht="15.75" customHeight="1" x14ac:dyDescent="0.3">
      <c r="A10" s="105">
        <v>6</v>
      </c>
      <c r="B10" s="104" t="s">
        <v>109</v>
      </c>
      <c r="C10" s="104" t="s">
        <v>110</v>
      </c>
      <c r="D10" s="7"/>
      <c r="E10" s="7"/>
      <c r="F10" s="7"/>
      <c r="G10" s="19"/>
    </row>
    <row r="11" spans="1:34" ht="15.75" customHeight="1" x14ac:dyDescent="0.3">
      <c r="A11" s="107">
        <v>7</v>
      </c>
      <c r="B11" s="108" t="s">
        <v>326</v>
      </c>
      <c r="C11" s="108" t="s">
        <v>319</v>
      </c>
      <c r="D11" s="21"/>
      <c r="E11" s="21"/>
      <c r="F11" s="21"/>
      <c r="G11" s="22"/>
    </row>
    <row r="12" spans="1:34" ht="15.75" customHeight="1" x14ac:dyDescent="0.3">
      <c r="D12" s="202"/>
    </row>
    <row r="13" spans="1:34" ht="15.75" customHeight="1" x14ac:dyDescent="0.3">
      <c r="A13" s="1"/>
      <c r="B13" s="2" t="s">
        <v>68</v>
      </c>
      <c r="C13" s="102" t="s">
        <v>368</v>
      </c>
      <c r="D13" s="102"/>
      <c r="E13" s="102"/>
      <c r="F13" s="2"/>
      <c r="G13" s="2"/>
    </row>
    <row r="14" spans="1:34" ht="15.75" customHeight="1" x14ac:dyDescent="0.3">
      <c r="A14" s="111">
        <v>1</v>
      </c>
      <c r="B14" s="112" t="s">
        <v>1</v>
      </c>
      <c r="C14" s="112" t="s">
        <v>2</v>
      </c>
      <c r="D14" s="49" t="s">
        <v>3</v>
      </c>
      <c r="E14" s="49" t="s">
        <v>4</v>
      </c>
      <c r="F14" s="49" t="s">
        <v>5</v>
      </c>
      <c r="G14" s="50" t="s">
        <v>6</v>
      </c>
    </row>
    <row r="15" spans="1:34" ht="15.75" customHeight="1" x14ac:dyDescent="0.3">
      <c r="A15" s="109">
        <v>1</v>
      </c>
      <c r="B15" s="137" t="s">
        <v>260</v>
      </c>
      <c r="C15" s="137" t="s">
        <v>56</v>
      </c>
      <c r="D15" s="16"/>
      <c r="E15" s="16"/>
      <c r="F15" s="47"/>
      <c r="G15" s="52"/>
    </row>
    <row r="16" spans="1:34" ht="15.75" customHeight="1" x14ac:dyDescent="0.3">
      <c r="A16" s="105">
        <v>2</v>
      </c>
      <c r="B16" s="104" t="s">
        <v>217</v>
      </c>
      <c r="C16" s="104" t="s">
        <v>266</v>
      </c>
      <c r="D16" s="7"/>
      <c r="E16" s="7"/>
      <c r="F16" s="7"/>
      <c r="G16" s="19"/>
    </row>
    <row r="17" spans="1:7" ht="15.75" customHeight="1" x14ac:dyDescent="0.3">
      <c r="A17" s="105">
        <v>3</v>
      </c>
      <c r="B17" s="104" t="s">
        <v>146</v>
      </c>
      <c r="C17" s="104" t="s">
        <v>110</v>
      </c>
      <c r="D17" s="7"/>
      <c r="E17" s="7"/>
      <c r="F17" s="7"/>
      <c r="G17" s="19"/>
    </row>
    <row r="18" spans="1:7" ht="15.75" customHeight="1" x14ac:dyDescent="0.3">
      <c r="A18" s="105">
        <v>4</v>
      </c>
      <c r="B18" s="104" t="s">
        <v>265</v>
      </c>
      <c r="C18" s="104" t="s">
        <v>266</v>
      </c>
      <c r="D18" s="7"/>
      <c r="E18" s="7"/>
      <c r="F18" s="7"/>
      <c r="G18" s="19"/>
    </row>
    <row r="19" spans="1:7" ht="15.75" customHeight="1" x14ac:dyDescent="0.3">
      <c r="A19" s="105">
        <v>5</v>
      </c>
      <c r="B19" s="104" t="s">
        <v>241</v>
      </c>
      <c r="C19" s="104" t="s">
        <v>158</v>
      </c>
      <c r="D19" s="7"/>
      <c r="E19" s="7"/>
      <c r="F19" s="7"/>
      <c r="G19" s="19"/>
    </row>
    <row r="20" spans="1:7" ht="15.75" customHeight="1" x14ac:dyDescent="0.3">
      <c r="A20" s="107">
        <v>6</v>
      </c>
      <c r="B20" s="108" t="s">
        <v>344</v>
      </c>
      <c r="C20" s="108" t="s">
        <v>319</v>
      </c>
      <c r="D20" s="21"/>
      <c r="E20" s="21"/>
      <c r="F20" s="21"/>
      <c r="G20" s="22"/>
    </row>
    <row r="21" spans="1:7" ht="15.75" customHeight="1" x14ac:dyDescent="0.3"/>
    <row r="22" spans="1:7" ht="15.75" customHeight="1" x14ac:dyDescent="0.3">
      <c r="B22" s="4" t="s">
        <v>38</v>
      </c>
      <c r="F22" s="91" t="s">
        <v>25</v>
      </c>
    </row>
    <row r="23" spans="1:7" ht="15.75" customHeight="1" x14ac:dyDescent="0.3">
      <c r="B23" s="4" t="s">
        <v>39</v>
      </c>
    </row>
    <row r="24" spans="1:7" ht="15.75" customHeight="1" x14ac:dyDescent="0.3"/>
    <row r="25" spans="1:7" s="3" customFormat="1" ht="15.75" customHeight="1" x14ac:dyDescent="0.3"/>
    <row r="26" spans="1:7" s="3" customFormat="1" ht="15.75" customHeight="1" x14ac:dyDescent="0.3"/>
    <row r="27" spans="1:7" s="3" customFormat="1" ht="15.75" customHeight="1" x14ac:dyDescent="0.3"/>
    <row r="28" spans="1:7" s="3" customFormat="1" ht="15.75" customHeight="1" x14ac:dyDescent="0.3"/>
    <row r="29" spans="1:7" s="3" customFormat="1" ht="15.75" customHeight="1" x14ac:dyDescent="0.3"/>
    <row r="30" spans="1:7" s="3" customFormat="1" ht="15.75" customHeight="1" x14ac:dyDescent="0.3"/>
    <row r="31" spans="1:7" s="3" customFormat="1" ht="15.75" customHeight="1" x14ac:dyDescent="0.3"/>
    <row r="32" spans="1:7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15:W20">
    <sortCondition ref="V15"/>
  </sortState>
  <mergeCells count="1">
    <mergeCell ref="C2:G2"/>
  </mergeCells>
  <hyperlinks>
    <hyperlink ref="B2" location="'Index'!A3" tooltip="Go to the Index sheet" display="á" xr:uid="{6C21705B-9ECD-4A3E-B72C-682AE44306A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3" customFormat="1" ht="18" x14ac:dyDescent="0.35">
      <c r="A1" s="88"/>
      <c r="B1" s="83" t="s">
        <v>28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J2" s="220" t="s">
        <v>197</v>
      </c>
      <c r="K2" s="220"/>
      <c r="L2" s="220"/>
      <c r="M2" s="220"/>
      <c r="N2" s="220"/>
      <c r="O2" s="220"/>
      <c r="AH2" s="3"/>
    </row>
    <row r="3" spans="1:34" s="2" customFormat="1" ht="15.75" customHeight="1" x14ac:dyDescent="0.3">
      <c r="A3" s="1"/>
      <c r="B3" s="2" t="s">
        <v>0</v>
      </c>
      <c r="C3" s="102" t="s">
        <v>377</v>
      </c>
      <c r="D3" s="102"/>
      <c r="E3" s="102"/>
      <c r="H3" s="4"/>
      <c r="I3" s="1"/>
      <c r="J3" s="2" t="s">
        <v>68</v>
      </c>
      <c r="K3" s="102" t="s">
        <v>385</v>
      </c>
      <c r="L3" s="102"/>
      <c r="M3" s="102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1">
        <v>1</v>
      </c>
      <c r="J4" s="112" t="s">
        <v>1</v>
      </c>
      <c r="K4" s="112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9">
        <v>1</v>
      </c>
      <c r="B5" s="137" t="s">
        <v>371</v>
      </c>
      <c r="C5" s="137" t="s">
        <v>58</v>
      </c>
      <c r="D5" s="16"/>
      <c r="E5" s="16"/>
      <c r="F5" s="47"/>
      <c r="G5" s="52"/>
      <c r="I5" s="109">
        <v>1</v>
      </c>
      <c r="J5" s="137" t="s">
        <v>381</v>
      </c>
      <c r="K5" s="137" t="s">
        <v>74</v>
      </c>
      <c r="L5" s="16"/>
      <c r="M5" s="16"/>
      <c r="N5" s="47"/>
      <c r="O5" s="52"/>
    </row>
    <row r="6" spans="1:34" ht="15.75" customHeight="1" x14ac:dyDescent="0.3">
      <c r="A6" s="105">
        <v>2</v>
      </c>
      <c r="B6" s="104" t="s">
        <v>370</v>
      </c>
      <c r="C6" s="104" t="s">
        <v>193</v>
      </c>
      <c r="D6" s="7"/>
      <c r="E6" s="7"/>
      <c r="F6" s="7"/>
      <c r="G6" s="19"/>
      <c r="I6" s="105">
        <v>2</v>
      </c>
      <c r="J6" s="104" t="s">
        <v>384</v>
      </c>
      <c r="K6" s="104" t="s">
        <v>158</v>
      </c>
      <c r="L6" s="7"/>
      <c r="M6" s="7"/>
      <c r="N6" s="7"/>
      <c r="O6" s="19"/>
    </row>
    <row r="7" spans="1:34" ht="15.75" customHeight="1" x14ac:dyDescent="0.3">
      <c r="A7" s="105">
        <v>3</v>
      </c>
      <c r="B7" s="104" t="s">
        <v>369</v>
      </c>
      <c r="C7" s="104" t="s">
        <v>83</v>
      </c>
      <c r="D7" s="7"/>
      <c r="E7" s="7"/>
      <c r="F7" s="7"/>
      <c r="G7" s="19"/>
      <c r="I7" s="105">
        <v>3</v>
      </c>
      <c r="J7" s="113" t="s">
        <v>380</v>
      </c>
      <c r="K7" s="104" t="s">
        <v>74</v>
      </c>
      <c r="L7" s="7"/>
      <c r="M7" s="7"/>
      <c r="N7" s="7"/>
      <c r="O7" s="19"/>
    </row>
    <row r="8" spans="1:34" ht="15.75" customHeight="1" x14ac:dyDescent="0.3">
      <c r="A8" s="105">
        <v>4</v>
      </c>
      <c r="B8" s="104" t="s">
        <v>376</v>
      </c>
      <c r="C8" s="104" t="s">
        <v>118</v>
      </c>
      <c r="D8" s="7"/>
      <c r="E8" s="7"/>
      <c r="F8" s="7"/>
      <c r="G8" s="19"/>
      <c r="I8" s="105">
        <v>4</v>
      </c>
      <c r="J8" s="104" t="s">
        <v>379</v>
      </c>
      <c r="K8" s="104" t="s">
        <v>74</v>
      </c>
      <c r="L8" s="7"/>
      <c r="M8" s="7"/>
      <c r="N8" s="7"/>
      <c r="O8" s="19"/>
    </row>
    <row r="9" spans="1:34" ht="15.75" customHeight="1" x14ac:dyDescent="0.3">
      <c r="A9" s="105">
        <v>5</v>
      </c>
      <c r="B9" s="104" t="s">
        <v>375</v>
      </c>
      <c r="C9" s="104" t="s">
        <v>118</v>
      </c>
      <c r="D9" s="7"/>
      <c r="E9" s="7"/>
      <c r="F9" s="7"/>
      <c r="G9" s="19"/>
      <c r="I9" s="105">
        <v>5</v>
      </c>
      <c r="J9" s="104" t="s">
        <v>279</v>
      </c>
      <c r="K9" s="104" t="s">
        <v>63</v>
      </c>
      <c r="L9" s="7"/>
      <c r="M9" s="7"/>
      <c r="N9" s="7"/>
      <c r="O9" s="19"/>
    </row>
    <row r="10" spans="1:34" ht="15.75" customHeight="1" x14ac:dyDescent="0.3">
      <c r="A10" s="105">
        <v>6</v>
      </c>
      <c r="B10" s="104" t="s">
        <v>372</v>
      </c>
      <c r="C10" s="104" t="s">
        <v>70</v>
      </c>
      <c r="D10" s="7"/>
      <c r="E10" s="7"/>
      <c r="F10" s="7"/>
      <c r="G10" s="19"/>
      <c r="I10" s="105">
        <v>6</v>
      </c>
      <c r="J10" s="104" t="s">
        <v>353</v>
      </c>
      <c r="K10" s="104" t="s">
        <v>107</v>
      </c>
      <c r="L10" s="7"/>
      <c r="M10" s="7"/>
      <c r="N10" s="7"/>
      <c r="O10" s="19"/>
    </row>
    <row r="11" spans="1:34" ht="15.75" customHeight="1" x14ac:dyDescent="0.3">
      <c r="A11" s="105">
        <v>7</v>
      </c>
      <c r="B11" s="104" t="s">
        <v>373</v>
      </c>
      <c r="C11" s="104" t="s">
        <v>58</v>
      </c>
      <c r="D11" s="7"/>
      <c r="E11" s="7"/>
      <c r="F11" s="7"/>
      <c r="G11" s="19"/>
      <c r="I11" s="105">
        <v>7</v>
      </c>
      <c r="J11" s="104" t="s">
        <v>378</v>
      </c>
      <c r="K11" s="104" t="s">
        <v>58</v>
      </c>
      <c r="L11" s="7"/>
      <c r="M11" s="7"/>
      <c r="N11" s="7"/>
      <c r="O11" s="19"/>
    </row>
    <row r="12" spans="1:34" ht="15.75" customHeight="1" x14ac:dyDescent="0.3">
      <c r="A12" s="105">
        <v>8</v>
      </c>
      <c r="B12" s="104" t="s">
        <v>374</v>
      </c>
      <c r="C12" s="104" t="s">
        <v>54</v>
      </c>
      <c r="D12" s="7"/>
      <c r="E12" s="7"/>
      <c r="F12" s="7"/>
      <c r="G12" s="19"/>
      <c r="I12" s="105">
        <v>8</v>
      </c>
      <c r="J12" s="104" t="s">
        <v>383</v>
      </c>
      <c r="K12" s="104" t="s">
        <v>134</v>
      </c>
      <c r="L12" s="7"/>
      <c r="M12" s="7"/>
      <c r="N12" s="7"/>
      <c r="O12" s="19"/>
    </row>
    <row r="13" spans="1:34" ht="15.75" customHeight="1" x14ac:dyDescent="0.3">
      <c r="A13" s="107">
        <v>9</v>
      </c>
      <c r="B13" s="108" t="s">
        <v>90</v>
      </c>
      <c r="C13" s="108" t="s">
        <v>134</v>
      </c>
      <c r="D13" s="21"/>
      <c r="E13" s="21"/>
      <c r="F13" s="21"/>
      <c r="G13" s="22"/>
      <c r="I13" s="107">
        <v>9</v>
      </c>
      <c r="J13" s="203" t="s">
        <v>382</v>
      </c>
      <c r="K13" s="108" t="s">
        <v>193</v>
      </c>
      <c r="L13" s="21"/>
      <c r="M13" s="21"/>
      <c r="N13" s="21"/>
      <c r="O13" s="22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102" t="s">
        <v>394</v>
      </c>
      <c r="D15" s="102"/>
      <c r="E15" s="102"/>
      <c r="F15" s="2"/>
      <c r="G15" s="2"/>
      <c r="I15" s="1"/>
      <c r="J15" s="2" t="s">
        <v>100</v>
      </c>
      <c r="K15" s="102" t="s">
        <v>404</v>
      </c>
      <c r="L15" s="102"/>
      <c r="M15" s="102"/>
      <c r="N15" s="2"/>
      <c r="O15" s="2"/>
    </row>
    <row r="16" spans="1:34" ht="15.75" customHeight="1" x14ac:dyDescent="0.3">
      <c r="A16" s="111">
        <v>1</v>
      </c>
      <c r="B16" s="112" t="s">
        <v>1</v>
      </c>
      <c r="C16" s="11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11">
        <v>1</v>
      </c>
      <c r="J16" s="112" t="s">
        <v>1</v>
      </c>
      <c r="K16" s="112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109">
        <v>1</v>
      </c>
      <c r="B17" s="137" t="s">
        <v>388</v>
      </c>
      <c r="C17" s="137" t="s">
        <v>81</v>
      </c>
      <c r="D17" s="16"/>
      <c r="E17" s="16"/>
      <c r="F17" s="47"/>
      <c r="G17" s="52"/>
      <c r="I17" s="109">
        <v>1</v>
      </c>
      <c r="J17" s="137" t="s">
        <v>400</v>
      </c>
      <c r="K17" s="137" t="s">
        <v>155</v>
      </c>
      <c r="L17" s="16"/>
      <c r="M17" s="16"/>
      <c r="N17" s="47"/>
      <c r="O17" s="52"/>
    </row>
    <row r="18" spans="1:15" ht="15.75" customHeight="1" x14ac:dyDescent="0.3">
      <c r="A18" s="105">
        <v>2</v>
      </c>
      <c r="B18" s="104" t="s">
        <v>392</v>
      </c>
      <c r="C18" s="104" t="s">
        <v>107</v>
      </c>
      <c r="D18" s="7"/>
      <c r="E18" s="7"/>
      <c r="F18" s="7"/>
      <c r="G18" s="19"/>
      <c r="I18" s="105">
        <v>2</v>
      </c>
      <c r="J18" s="104" t="s">
        <v>398</v>
      </c>
      <c r="K18" s="104" t="s">
        <v>87</v>
      </c>
      <c r="L18" s="7"/>
      <c r="M18" s="7"/>
      <c r="N18" s="7"/>
      <c r="O18" s="19"/>
    </row>
    <row r="19" spans="1:15" ht="15.75" customHeight="1" x14ac:dyDescent="0.3">
      <c r="A19" s="105">
        <v>3</v>
      </c>
      <c r="B19" s="104" t="s">
        <v>389</v>
      </c>
      <c r="C19" s="104" t="s">
        <v>107</v>
      </c>
      <c r="D19" s="7"/>
      <c r="E19" s="7"/>
      <c r="F19" s="7"/>
      <c r="G19" s="19"/>
      <c r="I19" s="105">
        <v>3</v>
      </c>
      <c r="J19" s="104" t="s">
        <v>402</v>
      </c>
      <c r="K19" s="104" t="s">
        <v>81</v>
      </c>
      <c r="L19" s="7"/>
      <c r="M19" s="7"/>
      <c r="N19" s="7"/>
      <c r="O19" s="19"/>
    </row>
    <row r="20" spans="1:15" ht="15.75" customHeight="1" x14ac:dyDescent="0.3">
      <c r="A20" s="105">
        <v>4</v>
      </c>
      <c r="B20" s="104" t="s">
        <v>391</v>
      </c>
      <c r="C20" s="104" t="s">
        <v>107</v>
      </c>
      <c r="D20" s="7"/>
      <c r="E20" s="7"/>
      <c r="F20" s="7"/>
      <c r="G20" s="19"/>
      <c r="I20" s="105">
        <v>4</v>
      </c>
      <c r="J20" s="104" t="s">
        <v>401</v>
      </c>
      <c r="K20" s="104" t="s">
        <v>58</v>
      </c>
      <c r="L20" s="7"/>
      <c r="M20" s="7"/>
      <c r="N20" s="7"/>
      <c r="O20" s="19"/>
    </row>
    <row r="21" spans="1:15" ht="15.75" customHeight="1" x14ac:dyDescent="0.3">
      <c r="A21" s="105">
        <v>5</v>
      </c>
      <c r="B21" s="104" t="s">
        <v>390</v>
      </c>
      <c r="C21" s="104" t="s">
        <v>134</v>
      </c>
      <c r="D21" s="7"/>
      <c r="E21" s="7"/>
      <c r="F21" s="7"/>
      <c r="G21" s="19"/>
      <c r="I21" s="105">
        <v>5</v>
      </c>
      <c r="J21" s="104" t="s">
        <v>207</v>
      </c>
      <c r="K21" s="104" t="s">
        <v>81</v>
      </c>
      <c r="L21" s="7"/>
      <c r="M21" s="7"/>
      <c r="N21" s="7"/>
      <c r="O21" s="19"/>
    </row>
    <row r="22" spans="1:15" ht="15.75" customHeight="1" x14ac:dyDescent="0.3">
      <c r="A22" s="105">
        <v>6</v>
      </c>
      <c r="B22" s="104" t="s">
        <v>387</v>
      </c>
      <c r="C22" s="104" t="s">
        <v>54</v>
      </c>
      <c r="D22" s="7"/>
      <c r="E22" s="7"/>
      <c r="F22" s="7"/>
      <c r="G22" s="19"/>
      <c r="I22" s="105">
        <v>6</v>
      </c>
      <c r="J22" s="104" t="s">
        <v>403</v>
      </c>
      <c r="K22" s="104" t="s">
        <v>134</v>
      </c>
      <c r="L22" s="7"/>
      <c r="M22" s="7"/>
      <c r="N22" s="7"/>
      <c r="O22" s="19"/>
    </row>
    <row r="23" spans="1:15" ht="15.75" customHeight="1" x14ac:dyDescent="0.3">
      <c r="A23" s="105">
        <v>7</v>
      </c>
      <c r="B23" s="104" t="s">
        <v>386</v>
      </c>
      <c r="C23" s="104" t="s">
        <v>193</v>
      </c>
      <c r="D23" s="7"/>
      <c r="E23" s="7"/>
      <c r="F23" s="7"/>
      <c r="G23" s="19"/>
      <c r="I23" s="105">
        <v>7</v>
      </c>
      <c r="J23" s="104" t="s">
        <v>396</v>
      </c>
      <c r="K23" s="104" t="s">
        <v>397</v>
      </c>
      <c r="L23" s="7"/>
      <c r="M23" s="7"/>
      <c r="N23" s="7"/>
      <c r="O23" s="19"/>
    </row>
    <row r="24" spans="1:15" ht="15.75" customHeight="1" x14ac:dyDescent="0.3">
      <c r="A24" s="105">
        <v>8</v>
      </c>
      <c r="B24" s="104" t="s">
        <v>393</v>
      </c>
      <c r="C24" s="104" t="s">
        <v>107</v>
      </c>
      <c r="D24" s="7"/>
      <c r="E24" s="7"/>
      <c r="F24" s="7"/>
      <c r="G24" s="19"/>
      <c r="I24" s="105">
        <v>8</v>
      </c>
      <c r="J24" s="104" t="s">
        <v>395</v>
      </c>
      <c r="K24" s="104" t="s">
        <v>81</v>
      </c>
      <c r="L24" s="7"/>
      <c r="M24" s="7"/>
      <c r="N24" s="7"/>
      <c r="O24" s="19"/>
    </row>
    <row r="25" spans="1:15" ht="15.75" customHeight="1" x14ac:dyDescent="0.3">
      <c r="A25" s="107">
        <v>9</v>
      </c>
      <c r="B25" s="108" t="s">
        <v>106</v>
      </c>
      <c r="C25" s="108" t="s">
        <v>107</v>
      </c>
      <c r="D25" s="21"/>
      <c r="E25" s="21"/>
      <c r="F25" s="21"/>
      <c r="G25" s="22"/>
      <c r="I25" s="107">
        <v>9</v>
      </c>
      <c r="J25" s="108" t="s">
        <v>399</v>
      </c>
      <c r="K25" s="108" t="s">
        <v>120</v>
      </c>
      <c r="L25" s="21"/>
      <c r="M25" s="21"/>
      <c r="N25" s="21"/>
      <c r="O25" s="22"/>
    </row>
    <row r="26" spans="1:15" ht="15.75" customHeight="1" x14ac:dyDescent="0.3"/>
    <row r="27" spans="1:15" ht="15.75" customHeight="1" x14ac:dyDescent="0.3">
      <c r="A27" s="1"/>
      <c r="B27" s="2" t="s">
        <v>116</v>
      </c>
      <c r="C27" s="102" t="s">
        <v>413</v>
      </c>
      <c r="D27" s="102"/>
      <c r="E27" s="102"/>
      <c r="F27" s="2"/>
      <c r="G27" s="2"/>
      <c r="I27" s="1"/>
      <c r="J27" s="2" t="s">
        <v>131</v>
      </c>
      <c r="K27" s="102" t="s">
        <v>419</v>
      </c>
      <c r="L27" s="102"/>
      <c r="M27" s="102"/>
      <c r="N27" s="2"/>
      <c r="O27" s="2"/>
    </row>
    <row r="28" spans="1:15" ht="15.75" customHeight="1" x14ac:dyDescent="0.3">
      <c r="A28" s="111">
        <v>1</v>
      </c>
      <c r="B28" s="112" t="s">
        <v>1</v>
      </c>
      <c r="C28" s="11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11">
        <v>1</v>
      </c>
      <c r="J28" s="112" t="s">
        <v>1</v>
      </c>
      <c r="K28" s="112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109">
        <v>1</v>
      </c>
      <c r="B29" s="137" t="s">
        <v>409</v>
      </c>
      <c r="C29" s="137" t="s">
        <v>148</v>
      </c>
      <c r="D29" s="16"/>
      <c r="E29" s="16"/>
      <c r="F29" s="47"/>
      <c r="G29" s="52"/>
      <c r="I29" s="109">
        <v>1</v>
      </c>
      <c r="J29" s="137" t="s">
        <v>415</v>
      </c>
      <c r="K29" s="137" t="s">
        <v>321</v>
      </c>
      <c r="L29" s="16"/>
      <c r="M29" s="16"/>
      <c r="N29" s="47"/>
      <c r="O29" s="52"/>
    </row>
    <row r="30" spans="1:15" ht="15.75" customHeight="1" x14ac:dyDescent="0.3">
      <c r="A30" s="105">
        <v>2</v>
      </c>
      <c r="B30" s="104" t="s">
        <v>406</v>
      </c>
      <c r="C30" s="104" t="s">
        <v>134</v>
      </c>
      <c r="D30" s="7"/>
      <c r="E30" s="7"/>
      <c r="F30" s="7"/>
      <c r="G30" s="19"/>
      <c r="I30" s="105">
        <v>2</v>
      </c>
      <c r="J30" s="104" t="s">
        <v>416</v>
      </c>
      <c r="K30" s="104" t="s">
        <v>74</v>
      </c>
      <c r="L30" s="7"/>
      <c r="M30" s="7"/>
      <c r="N30" s="7"/>
      <c r="O30" s="19"/>
    </row>
    <row r="31" spans="1:15" ht="15.75" customHeight="1" x14ac:dyDescent="0.3">
      <c r="A31" s="105">
        <v>3</v>
      </c>
      <c r="B31" s="104" t="s">
        <v>411</v>
      </c>
      <c r="C31" s="104" t="s">
        <v>70</v>
      </c>
      <c r="D31" s="7"/>
      <c r="E31" s="7"/>
      <c r="F31" s="7"/>
      <c r="G31" s="19"/>
      <c r="I31" s="105">
        <v>3</v>
      </c>
      <c r="J31" s="104" t="s">
        <v>417</v>
      </c>
      <c r="K31" s="104" t="s">
        <v>54</v>
      </c>
      <c r="L31" s="7"/>
      <c r="M31" s="7"/>
      <c r="N31" s="7"/>
      <c r="O31" s="19"/>
    </row>
    <row r="32" spans="1:15" ht="15.75" customHeight="1" x14ac:dyDescent="0.3">
      <c r="A32" s="105">
        <v>4</v>
      </c>
      <c r="B32" s="104" t="s">
        <v>407</v>
      </c>
      <c r="C32" s="104" t="s">
        <v>81</v>
      </c>
      <c r="D32" s="7"/>
      <c r="E32" s="7"/>
      <c r="F32" s="7"/>
      <c r="G32" s="19"/>
      <c r="I32" s="105">
        <v>4</v>
      </c>
      <c r="J32" s="104" t="s">
        <v>418</v>
      </c>
      <c r="K32" s="104" t="s">
        <v>321</v>
      </c>
      <c r="L32" s="7"/>
      <c r="M32" s="7"/>
      <c r="N32" s="7"/>
      <c r="O32" s="19"/>
    </row>
    <row r="33" spans="1:15" ht="15.75" customHeight="1" x14ac:dyDescent="0.3">
      <c r="A33" s="105">
        <v>5</v>
      </c>
      <c r="B33" s="104" t="s">
        <v>135</v>
      </c>
      <c r="C33" s="104" t="s">
        <v>118</v>
      </c>
      <c r="D33" s="7"/>
      <c r="E33" s="7"/>
      <c r="F33" s="7"/>
      <c r="G33" s="19"/>
      <c r="I33" s="105">
        <v>5</v>
      </c>
      <c r="J33" s="104" t="s">
        <v>278</v>
      </c>
      <c r="K33" s="104" t="s">
        <v>81</v>
      </c>
      <c r="L33" s="7"/>
      <c r="M33" s="7"/>
      <c r="N33" s="7"/>
      <c r="O33" s="19"/>
    </row>
    <row r="34" spans="1:15" ht="15.75" customHeight="1" x14ac:dyDescent="0.3">
      <c r="A34" s="105">
        <v>6</v>
      </c>
      <c r="B34" s="104" t="s">
        <v>412</v>
      </c>
      <c r="C34" s="104" t="s">
        <v>54</v>
      </c>
      <c r="D34" s="7"/>
      <c r="E34" s="7"/>
      <c r="F34" s="7"/>
      <c r="G34" s="19"/>
      <c r="I34" s="105">
        <v>6</v>
      </c>
      <c r="J34" s="104" t="s">
        <v>259</v>
      </c>
      <c r="K34" s="104" t="s">
        <v>81</v>
      </c>
      <c r="L34" s="7"/>
      <c r="M34" s="7"/>
      <c r="N34" s="7"/>
      <c r="O34" s="19"/>
    </row>
    <row r="35" spans="1:15" ht="15.75" customHeight="1" x14ac:dyDescent="0.3">
      <c r="A35" s="105">
        <v>7</v>
      </c>
      <c r="B35" s="104" t="s">
        <v>405</v>
      </c>
      <c r="C35" s="104" t="s">
        <v>107</v>
      </c>
      <c r="D35" s="7"/>
      <c r="E35" s="7"/>
      <c r="F35" s="7"/>
      <c r="G35" s="19"/>
      <c r="I35" s="105">
        <v>7</v>
      </c>
      <c r="J35" s="104" t="s">
        <v>414</v>
      </c>
      <c r="K35" s="104" t="s">
        <v>118</v>
      </c>
      <c r="L35" s="7"/>
      <c r="M35" s="7"/>
      <c r="N35" s="7"/>
      <c r="O35" s="19"/>
    </row>
    <row r="36" spans="1:15" ht="15.75" customHeight="1" x14ac:dyDescent="0.3">
      <c r="A36" s="105">
        <v>8</v>
      </c>
      <c r="B36" s="104" t="s">
        <v>410</v>
      </c>
      <c r="C36" s="104" t="s">
        <v>60</v>
      </c>
      <c r="D36" s="7"/>
      <c r="E36" s="7"/>
      <c r="F36" s="7"/>
      <c r="G36" s="19"/>
      <c r="I36" s="105">
        <v>8</v>
      </c>
      <c r="J36" s="104" t="s">
        <v>183</v>
      </c>
      <c r="K36" s="104" t="s">
        <v>118</v>
      </c>
      <c r="L36" s="7"/>
      <c r="M36" s="7"/>
      <c r="N36" s="7"/>
      <c r="O36" s="19"/>
    </row>
    <row r="37" spans="1:15" ht="15.75" customHeight="1" x14ac:dyDescent="0.3">
      <c r="A37" s="107">
        <v>9</v>
      </c>
      <c r="B37" s="108" t="s">
        <v>408</v>
      </c>
      <c r="C37" s="108" t="s">
        <v>218</v>
      </c>
      <c r="D37" s="21"/>
      <c r="E37" s="21"/>
      <c r="F37" s="21"/>
      <c r="G37" s="22"/>
      <c r="I37" s="107">
        <v>9</v>
      </c>
      <c r="J37" s="108" t="s">
        <v>241</v>
      </c>
      <c r="K37" s="108" t="s">
        <v>158</v>
      </c>
      <c r="L37" s="21"/>
      <c r="M37" s="21"/>
      <c r="N37" s="21"/>
      <c r="O37" s="22"/>
    </row>
    <row r="38" spans="1:15" ht="15.75" customHeight="1" x14ac:dyDescent="0.3"/>
    <row r="39" spans="1:15" ht="15.75" customHeight="1" x14ac:dyDescent="0.3">
      <c r="A39" s="1"/>
      <c r="B39" s="2" t="s">
        <v>145</v>
      </c>
      <c r="C39" s="102" t="s">
        <v>426</v>
      </c>
      <c r="D39" s="102"/>
      <c r="E39" s="102"/>
      <c r="F39" s="2"/>
      <c r="G39" s="2"/>
      <c r="I39" s="1"/>
      <c r="J39" s="2" t="s">
        <v>160</v>
      </c>
      <c r="K39" s="102" t="s">
        <v>434</v>
      </c>
      <c r="L39" s="102"/>
      <c r="M39" s="102"/>
      <c r="N39" s="2"/>
      <c r="O39" s="2"/>
    </row>
    <row r="40" spans="1:15" ht="15.75" customHeight="1" x14ac:dyDescent="0.3">
      <c r="A40" s="111">
        <v>1</v>
      </c>
      <c r="B40" s="112" t="s">
        <v>1</v>
      </c>
      <c r="C40" s="11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11">
        <v>1</v>
      </c>
      <c r="J40" s="112" t="s">
        <v>1</v>
      </c>
      <c r="K40" s="112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109">
        <v>1</v>
      </c>
      <c r="B41" s="137" t="s">
        <v>422</v>
      </c>
      <c r="C41" s="137" t="s">
        <v>134</v>
      </c>
      <c r="D41" s="16"/>
      <c r="E41" s="16"/>
      <c r="F41" s="47"/>
      <c r="G41" s="52"/>
      <c r="I41" s="109">
        <v>1</v>
      </c>
      <c r="J41" s="137" t="s">
        <v>433</v>
      </c>
      <c r="K41" s="137" t="s">
        <v>134</v>
      </c>
      <c r="L41" s="16"/>
      <c r="M41" s="16"/>
      <c r="N41" s="47"/>
      <c r="O41" s="52"/>
    </row>
    <row r="42" spans="1:15" ht="15.75" customHeight="1" x14ac:dyDescent="0.3">
      <c r="A42" s="105">
        <v>2</v>
      </c>
      <c r="B42" s="104" t="s">
        <v>425</v>
      </c>
      <c r="C42" s="104" t="s">
        <v>134</v>
      </c>
      <c r="D42" s="7"/>
      <c r="E42" s="7"/>
      <c r="F42" s="7"/>
      <c r="G42" s="19"/>
      <c r="I42" s="105">
        <v>2</v>
      </c>
      <c r="J42" s="104" t="s">
        <v>431</v>
      </c>
      <c r="K42" s="104" t="s">
        <v>118</v>
      </c>
      <c r="L42" s="7"/>
      <c r="M42" s="7"/>
      <c r="N42" s="7"/>
      <c r="O42" s="19"/>
    </row>
    <row r="43" spans="1:15" ht="15.75" customHeight="1" x14ac:dyDescent="0.3">
      <c r="A43" s="105">
        <v>3</v>
      </c>
      <c r="B43" s="104" t="s">
        <v>242</v>
      </c>
      <c r="C43" s="104" t="s">
        <v>218</v>
      </c>
      <c r="D43" s="7"/>
      <c r="E43" s="7"/>
      <c r="F43" s="7"/>
      <c r="G43" s="19"/>
      <c r="I43" s="105">
        <v>3</v>
      </c>
      <c r="J43" s="104" t="s">
        <v>430</v>
      </c>
      <c r="K43" s="104" t="s">
        <v>134</v>
      </c>
      <c r="L43" s="7"/>
      <c r="M43" s="7"/>
      <c r="N43" s="7"/>
      <c r="O43" s="19"/>
    </row>
    <row r="44" spans="1:15" ht="15.75" customHeight="1" x14ac:dyDescent="0.3">
      <c r="A44" s="105">
        <v>4</v>
      </c>
      <c r="B44" s="104" t="s">
        <v>119</v>
      </c>
      <c r="C44" s="104" t="s">
        <v>120</v>
      </c>
      <c r="D44" s="7"/>
      <c r="E44" s="7"/>
      <c r="F44" s="7"/>
      <c r="G44" s="19"/>
      <c r="I44" s="105">
        <v>4</v>
      </c>
      <c r="J44" s="104" t="s">
        <v>432</v>
      </c>
      <c r="K44" s="104" t="s">
        <v>134</v>
      </c>
      <c r="L44" s="7"/>
      <c r="M44" s="7"/>
      <c r="N44" s="7"/>
      <c r="O44" s="19"/>
    </row>
    <row r="45" spans="1:15" ht="15.75" customHeight="1" x14ac:dyDescent="0.3">
      <c r="A45" s="105">
        <v>5</v>
      </c>
      <c r="B45" s="104" t="s">
        <v>423</v>
      </c>
      <c r="C45" s="104" t="s">
        <v>81</v>
      </c>
      <c r="D45" s="7"/>
      <c r="E45" s="7"/>
      <c r="F45" s="7"/>
      <c r="G45" s="19"/>
      <c r="I45" s="105">
        <v>5</v>
      </c>
      <c r="J45" s="104" t="s">
        <v>428</v>
      </c>
      <c r="K45" s="104" t="s">
        <v>81</v>
      </c>
      <c r="L45" s="7"/>
      <c r="M45" s="7"/>
      <c r="N45" s="7"/>
      <c r="O45" s="19"/>
    </row>
    <row r="46" spans="1:15" ht="15.75" customHeight="1" x14ac:dyDescent="0.3">
      <c r="A46" s="105">
        <v>6</v>
      </c>
      <c r="B46" s="104" t="s">
        <v>424</v>
      </c>
      <c r="C46" s="104" t="s">
        <v>118</v>
      </c>
      <c r="D46" s="7"/>
      <c r="E46" s="7"/>
      <c r="F46" s="7"/>
      <c r="G46" s="19"/>
      <c r="I46" s="105">
        <v>6</v>
      </c>
      <c r="J46" s="104" t="s">
        <v>429</v>
      </c>
      <c r="K46" s="104" t="s">
        <v>134</v>
      </c>
      <c r="L46" s="7"/>
      <c r="M46" s="7"/>
      <c r="N46" s="7"/>
      <c r="O46" s="19"/>
    </row>
    <row r="47" spans="1:15" ht="15.75" customHeight="1" x14ac:dyDescent="0.3">
      <c r="A47" s="105">
        <v>7</v>
      </c>
      <c r="B47" s="104" t="s">
        <v>420</v>
      </c>
      <c r="C47" s="104" t="s">
        <v>193</v>
      </c>
      <c r="D47" s="7"/>
      <c r="E47" s="7"/>
      <c r="F47" s="7"/>
      <c r="G47" s="19"/>
      <c r="I47" s="105">
        <v>7</v>
      </c>
      <c r="J47" s="104" t="s">
        <v>427</v>
      </c>
      <c r="K47" s="104" t="s">
        <v>60</v>
      </c>
      <c r="L47" s="7"/>
      <c r="M47" s="7"/>
      <c r="N47" s="7"/>
      <c r="O47" s="19"/>
    </row>
    <row r="48" spans="1:15" ht="15.75" customHeight="1" x14ac:dyDescent="0.3">
      <c r="A48" s="105">
        <v>8</v>
      </c>
      <c r="B48" s="104" t="s">
        <v>421</v>
      </c>
      <c r="C48" s="104" t="s">
        <v>148</v>
      </c>
      <c r="D48" s="7"/>
      <c r="E48" s="7"/>
      <c r="F48" s="7"/>
      <c r="G48" s="19"/>
      <c r="I48" s="107">
        <v>8</v>
      </c>
      <c r="J48" s="108" t="s">
        <v>80</v>
      </c>
      <c r="K48" s="108" t="s">
        <v>54</v>
      </c>
      <c r="L48" s="21"/>
      <c r="M48" s="21"/>
      <c r="N48" s="21"/>
      <c r="O48" s="22"/>
    </row>
    <row r="49" spans="1:7" ht="15.75" customHeight="1" x14ac:dyDescent="0.3">
      <c r="A49" s="107">
        <v>9</v>
      </c>
      <c r="B49" s="108" t="s">
        <v>121</v>
      </c>
      <c r="C49" s="108" t="s">
        <v>107</v>
      </c>
      <c r="D49" s="21"/>
      <c r="E49" s="21"/>
      <c r="F49" s="21"/>
      <c r="G49" s="22"/>
    </row>
    <row r="50" spans="1:7" ht="15.75" customHeight="1" x14ac:dyDescent="0.3"/>
    <row r="51" spans="1:7" ht="15.75" customHeight="1" x14ac:dyDescent="0.3">
      <c r="B51" s="4" t="s">
        <v>38</v>
      </c>
      <c r="F51" s="91" t="s">
        <v>25</v>
      </c>
    </row>
    <row r="52" spans="1:7" ht="15.75" customHeight="1" x14ac:dyDescent="0.3">
      <c r="B52" s="4" t="s">
        <v>39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D41:AE48">
    <sortCondition ref="AD41"/>
  </sortState>
  <mergeCells count="1">
    <mergeCell ref="J2:O2"/>
  </mergeCells>
  <hyperlinks>
    <hyperlink ref="B2" location="'Index'!A3" tooltip="Go to the Index sheet" display="á" xr:uid="{15CC98E3-4019-469D-9999-77821618077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EBDA-31D9-4AAC-8677-8272E3159AB8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3" customFormat="1" ht="18" x14ac:dyDescent="0.35">
      <c r="A1" s="88"/>
      <c r="B1" s="83" t="s">
        <v>28</v>
      </c>
      <c r="D1" s="80"/>
      <c r="E1" s="80"/>
      <c r="F1" s="80" t="s">
        <v>282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H2" s="3"/>
    </row>
    <row r="3" spans="1:34" s="2" customFormat="1" ht="15.75" customHeight="1" x14ac:dyDescent="0.3">
      <c r="A3" s="1"/>
      <c r="B3" s="2" t="s">
        <v>0</v>
      </c>
      <c r="C3" s="102" t="s">
        <v>435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"!$J$5"),"")</f>
        <v>T. Aldous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"!$K$5"),"")</f>
        <v>Norwich City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"!$B$5"),"")</f>
        <v>F. Allen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"!$C$5"),"")</f>
        <v>Alloa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"!$J$18"),"")</f>
        <v>A. Brown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"!$K$18"),"")</f>
        <v>Goodyear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"!$L$18"),"")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"!$J$7"),"")</f>
        <v>D. Burn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"!$K$7"),"")</f>
        <v>Norwich City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"!$L$7"),"")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R. Campbell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Cumb News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"!$J$8"),"")</f>
        <v>E. Flowerdew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"!$K$8"),"")</f>
        <v>Norwich City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"!$L$8"),"")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7">
        <v>7</v>
      </c>
      <c r="B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"!$J$12"),"")</f>
        <v>C. Morris</v>
      </c>
      <c r="C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"!$K$12"),"")</f>
        <v>St Austell</v>
      </c>
      <c r="D11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"!$L$12"),"")</f>
        <v/>
      </c>
      <c r="E11" s="121"/>
      <c r="F11" s="121"/>
      <c r="G11" s="122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"/>
      <c r="B13" s="2" t="s">
        <v>68</v>
      </c>
      <c r="C13" s="102" t="s">
        <v>436</v>
      </c>
      <c r="D13" s="102"/>
      <c r="E13" s="102"/>
      <c r="F13" s="2"/>
      <c r="G13" s="2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1">
        <v>1</v>
      </c>
      <c r="B14" s="112" t="s">
        <v>1</v>
      </c>
      <c r="C14" s="112" t="s">
        <v>2</v>
      </c>
      <c r="D14" s="49" t="s">
        <v>3</v>
      </c>
      <c r="E14" s="204" t="s">
        <v>4</v>
      </c>
      <c r="F14" s="49" t="s">
        <v>5</v>
      </c>
      <c r="G14" s="50" t="s">
        <v>6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09">
        <v>1</v>
      </c>
      <c r="B1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"!$B$30"),"")</f>
        <v>C. Bright</v>
      </c>
      <c r="C1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"!$C$30"),"")</f>
        <v>St Austell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"!$D$30"),"")</f>
        <v/>
      </c>
      <c r="E15" s="16"/>
      <c r="F15" s="47"/>
      <c r="G15" s="52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8">
        <v>2</v>
      </c>
      <c r="B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"!$J$19"),"")</f>
        <v>F. Cura</v>
      </c>
      <c r="C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"!$K$19"),"")</f>
        <v>Crewe</v>
      </c>
      <c r="D1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"!$L$19"),"")</f>
        <v/>
      </c>
      <c r="E16" s="117"/>
      <c r="F16" s="117"/>
      <c r="G16" s="119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5">
        <v>3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"!$B$45"),"")</f>
        <v>Z. Griffiths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"!$C$45"),"")</f>
        <v>Crewe</v>
      </c>
      <c r="D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"!$D$45"),"")</f>
        <v/>
      </c>
      <c r="E17" s="117"/>
      <c r="F17" s="117"/>
      <c r="G17" s="119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4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"!$B$46"),"")</f>
        <v>K. Hughes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"!$C$46"),"")</f>
        <v>Altrincham</v>
      </c>
      <c r="D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"!$D$46"),"")</f>
        <v/>
      </c>
      <c r="E18" s="117"/>
      <c r="F18" s="117"/>
      <c r="G18" s="119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5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"!$J$33"),"")</f>
        <v>D. O'Driscoll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"!$K$33"),"")</f>
        <v>Crewe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"!$L$33"),"")</f>
        <v/>
      </c>
      <c r="E19" s="117"/>
      <c r="F19" s="117"/>
      <c r="G19" s="11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23">
        <v>6</v>
      </c>
      <c r="B2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"!$J$22"),"")</f>
        <v>K. Philp</v>
      </c>
      <c r="C2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"!$K$22"),"")</f>
        <v>St Austell</v>
      </c>
      <c r="D2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"!$L$22"),"")</f>
        <v/>
      </c>
      <c r="E20" s="121"/>
      <c r="F20" s="121"/>
      <c r="G20" s="122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"/>
      <c r="B22" s="2" t="s">
        <v>85</v>
      </c>
      <c r="C22" s="102" t="s">
        <v>437</v>
      </c>
      <c r="D22" s="102"/>
      <c r="E22" s="102"/>
      <c r="F22" s="2"/>
      <c r="G22" s="2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1">
        <v>1</v>
      </c>
      <c r="B23" s="112" t="s">
        <v>1</v>
      </c>
      <c r="C23" s="112" t="s">
        <v>2</v>
      </c>
      <c r="D23" s="49" t="s">
        <v>3</v>
      </c>
      <c r="E23" s="49" t="s">
        <v>4</v>
      </c>
      <c r="F23" s="49" t="s">
        <v>5</v>
      </c>
      <c r="G23" s="50" t="s">
        <v>6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9">
        <v>1</v>
      </c>
      <c r="B2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"!$J$41"),"")</f>
        <v>E. Bulled</v>
      </c>
      <c r="C2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"!$K$41"),"")</f>
        <v>St Austell</v>
      </c>
      <c r="D2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"!$L$41"),"")</f>
        <v/>
      </c>
      <c r="E24" s="16"/>
      <c r="F24" s="47"/>
      <c r="G24" s="52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2</v>
      </c>
      <c r="B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"!$B$42"),"")</f>
        <v>D. M. Carter</v>
      </c>
      <c r="C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"!$C$42"),"")</f>
        <v>St Austell</v>
      </c>
      <c r="D2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"!$D$42"),"")</f>
        <v/>
      </c>
      <c r="E25" s="117"/>
      <c r="F25" s="117"/>
      <c r="G25" s="11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3</v>
      </c>
      <c r="B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"!$J$42"),"")</f>
        <v>X. Carter</v>
      </c>
      <c r="C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"!$K$42"),"")</f>
        <v>Altrincham</v>
      </c>
      <c r="D2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"!$L$42"),"")</f>
        <v/>
      </c>
      <c r="E26" s="117"/>
      <c r="F26" s="117"/>
      <c r="G26" s="119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8">
        <v>4</v>
      </c>
      <c r="B2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"!$J$43"),"")</f>
        <v>A. Dalton</v>
      </c>
      <c r="C2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"!$K$43"),"")</f>
        <v>St Austell</v>
      </c>
      <c r="D2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"!$L$43"),"")</f>
        <v/>
      </c>
      <c r="E27" s="117"/>
      <c r="F27" s="117"/>
      <c r="G27" s="119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05">
        <v>5</v>
      </c>
      <c r="B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"!$J$44"),"")</f>
        <v>S. Davison</v>
      </c>
      <c r="C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"!$K$44"),"")</f>
        <v>St Austell</v>
      </c>
      <c r="D2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"!$L$44"),"")</f>
        <v/>
      </c>
      <c r="E28" s="117"/>
      <c r="F28" s="117"/>
      <c r="G28" s="119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23">
        <v>6</v>
      </c>
      <c r="B2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"!$J$46"),"")</f>
        <v>I. Richards</v>
      </c>
      <c r="C2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"!$K$46"),"")</f>
        <v>St Austell</v>
      </c>
      <c r="D29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"!$L$46"),"")</f>
        <v/>
      </c>
      <c r="E29" s="121"/>
      <c r="F29" s="121"/>
      <c r="G29" s="122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4" t="s">
        <v>38</v>
      </c>
      <c r="F31" s="91" t="s">
        <v>25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4" t="s">
        <v>39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/>
  </sheetData>
  <sheetProtection sheet="1" objects="1" scenarios="1" selectLockedCells="1"/>
  <sortState xmlns:xlrd2="http://schemas.microsoft.com/office/spreadsheetml/2017/richdata2" ref="V24:W29">
    <sortCondition ref="V24"/>
  </sortState>
  <mergeCells count="1">
    <mergeCell ref="C2:G2"/>
  </mergeCells>
  <hyperlinks>
    <hyperlink ref="B2" location="'Index'!A3" tooltip="Go to the Index sheet" display="á" xr:uid="{881CD04A-6866-446F-B730-F4A19128073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0E96-D1FF-441C-BEA3-0CD6D8536903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3" customFormat="1" ht="18" x14ac:dyDescent="0.35">
      <c r="A1" s="88"/>
      <c r="B1" s="83" t="s">
        <v>28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438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"!$J$6"),"")</f>
        <v>P. D. Barker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"!$K$6"),"")</f>
        <v>Leek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"!$L$6"),"")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"!$J$9"),"")</f>
        <v>D. Heaton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"!$K$9"),"")</f>
        <v>Callander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"!$J$10"),"")</f>
        <v>C. Johnson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"!$K$10"),"")</f>
        <v>Sutton Coldfield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"!$B$11"),"")</f>
        <v>R. Law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"!$C$11"),"")</f>
        <v>Alloa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"!$J$21"),"")</f>
        <v>T. Mooney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"!$K$21"),"")</f>
        <v>Crewe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"!$J$23"),"")</f>
        <v>R. Robertson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"!$K$23"),"")</f>
        <v>Dechmont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"!$B$25"),"")</f>
        <v>D. Stocks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"!$C$25"),"")</f>
        <v>Sutton Coldfield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"!$D$25"),"")</f>
        <v/>
      </c>
      <c r="E11" s="117"/>
      <c r="F11" s="117"/>
      <c r="G11" s="11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"!$B$12"),"")</f>
        <v>R. Townsend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"!$C$12"),"")</f>
        <v>Balerno &amp; Currie</v>
      </c>
      <c r="D1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"!$D$12"),"")</f>
        <v/>
      </c>
      <c r="E12" s="121"/>
      <c r="F12" s="121"/>
      <c r="G12" s="122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"/>
      <c r="B14" s="2" t="s">
        <v>68</v>
      </c>
      <c r="C14" s="102" t="s">
        <v>439</v>
      </c>
      <c r="D14" s="102"/>
      <c r="E14" s="102"/>
      <c r="F14" s="2"/>
      <c r="G14" s="2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1">
        <v>1</v>
      </c>
      <c r="B15" s="112" t="s">
        <v>1</v>
      </c>
      <c r="C15" s="112" t="s">
        <v>2</v>
      </c>
      <c r="D15" s="204" t="s">
        <v>3</v>
      </c>
      <c r="E15" s="49" t="s">
        <v>4</v>
      </c>
      <c r="F15" s="49" t="s">
        <v>5</v>
      </c>
      <c r="G15" s="50" t="s">
        <v>6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09">
        <v>1</v>
      </c>
      <c r="B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"!$B$44"),"")</f>
        <v>K. Gardner</v>
      </c>
      <c r="C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"!$C$44"),"")</f>
        <v>St Giles Yarners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"!$D$44"),"")</f>
        <v/>
      </c>
      <c r="E16" s="16"/>
      <c r="F16" s="47"/>
      <c r="G16" s="52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8">
        <v>2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"!$B$33"),"")</f>
        <v>I. Jones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"!$C$33"),"")</f>
        <v>Altrincham</v>
      </c>
      <c r="D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"!$D$33"),"")</f>
        <v/>
      </c>
      <c r="E17" s="117"/>
      <c r="F17" s="117"/>
      <c r="G17" s="119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5">
        <v>3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"!$B$47"),"")</f>
        <v>D. Little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"!$C$47"),"")</f>
        <v>Cumb News</v>
      </c>
      <c r="D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"!$D$47"),"")</f>
        <v/>
      </c>
      <c r="E18" s="117"/>
      <c r="F18" s="117"/>
      <c r="G18" s="119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4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"!$J$34"),"")</f>
        <v>D. Platt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"!$K$34"),"")</f>
        <v>Crewe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"!$L$34"),"")</f>
        <v/>
      </c>
      <c r="E19" s="117"/>
      <c r="F19" s="117"/>
      <c r="G19" s="11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5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"!$J$36"),"")</f>
        <v>T. Purcell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"!$K$36"),"")</f>
        <v>Altrincham</v>
      </c>
      <c r="D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"!$L$36"),"")</f>
        <v/>
      </c>
      <c r="E20" s="117"/>
      <c r="F20" s="117"/>
      <c r="G20" s="119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6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"!$J$37"),"")</f>
        <v>O. J. Spence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"!$K$37"),"")</f>
        <v>Leek</v>
      </c>
      <c r="D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"!$L$37"),"")</f>
        <v/>
      </c>
      <c r="E21" s="117"/>
      <c r="F21" s="117"/>
      <c r="G21" s="119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7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"!$B$35"),"")</f>
        <v>J. Stevens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"!$C$35"),"")</f>
        <v>Sutton Coldfield</v>
      </c>
      <c r="D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"!$D$35"),"")</f>
        <v/>
      </c>
      <c r="E22" s="117"/>
      <c r="F22" s="117"/>
      <c r="G22" s="119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23">
        <v>8</v>
      </c>
      <c r="B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"!$B$49"),"")</f>
        <v>P. Stokes</v>
      </c>
      <c r="C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"!$C$49"),"")</f>
        <v>Sutton Coldfield</v>
      </c>
      <c r="D2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"!$D$49"),"")</f>
        <v/>
      </c>
      <c r="E23" s="121"/>
      <c r="F23" s="121"/>
      <c r="G23" s="122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4" t="s">
        <v>38</v>
      </c>
      <c r="F25" s="91" t="s">
        <v>25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4" t="s">
        <v>39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/>
  </sheetData>
  <sheetProtection sheet="1" objects="1" scenarios="1" selectLockedCells="1"/>
  <sortState xmlns:xlrd2="http://schemas.microsoft.com/office/spreadsheetml/2017/richdata2" ref="V16:W23">
    <sortCondition ref="V16"/>
  </sortState>
  <mergeCells count="1">
    <mergeCell ref="C2:G2"/>
  </mergeCells>
  <hyperlinks>
    <hyperlink ref="B2" location="'Index'!A3" tooltip="Go to the Index sheet" display="á" xr:uid="{B27A0D5D-631A-494E-8959-DC47D692F2A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AH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3" t="s">
        <v>13</v>
      </c>
      <c r="D1" s="80"/>
      <c r="E1" s="80"/>
      <c r="F1" s="80"/>
      <c r="G1" s="90"/>
      <c r="H1" s="80"/>
      <c r="I1" s="80"/>
      <c r="J1" s="94">
        <v>4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B2" s="95"/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290</v>
      </c>
      <c r="B4" s="12"/>
      <c r="C4" s="127">
        <v>567</v>
      </c>
      <c r="D4" s="12"/>
      <c r="E4" s="61" t="s">
        <v>6</v>
      </c>
      <c r="F4" s="14">
        <f>SUM(F5:F7)</f>
        <v>0</v>
      </c>
      <c r="G4" s="3" t="s">
        <v>296</v>
      </c>
      <c r="H4" s="4" t="s">
        <v>444</v>
      </c>
      <c r="J4" s="139">
        <v>530</v>
      </c>
    </row>
    <row r="5" spans="1:34" ht="15.75" customHeight="1" x14ac:dyDescent="0.3">
      <c r="A5" s="15" t="s">
        <v>371</v>
      </c>
      <c r="B5" s="16"/>
      <c r="C5" s="16"/>
      <c r="D5" s="16"/>
      <c r="E5" s="16"/>
      <c r="F5" s="17">
        <f>SUM(B5:E5)</f>
        <v>0</v>
      </c>
    </row>
    <row r="6" spans="1:34" ht="15.75" customHeight="1" x14ac:dyDescent="0.3">
      <c r="A6" s="18" t="s">
        <v>373</v>
      </c>
      <c r="B6" s="7"/>
      <c r="C6" s="7"/>
      <c r="D6" s="7"/>
      <c r="E6" s="7"/>
      <c r="F6" s="19">
        <f>SUM(B6:E6)</f>
        <v>0</v>
      </c>
    </row>
    <row r="7" spans="1:34" ht="15.75" customHeight="1" x14ac:dyDescent="0.3">
      <c r="A7" s="20" t="s">
        <v>378</v>
      </c>
      <c r="B7" s="21"/>
      <c r="C7" s="21"/>
      <c r="D7" s="21"/>
      <c r="E7" s="21"/>
      <c r="F7" s="22">
        <f>SUM(B7:E7)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440</v>
      </c>
      <c r="B9" s="12"/>
      <c r="C9" s="127">
        <v>527</v>
      </c>
      <c r="D9" s="12"/>
      <c r="E9" s="61" t="s">
        <v>6</v>
      </c>
      <c r="F9" s="14">
        <f>SUM(F10:F12)</f>
        <v>0</v>
      </c>
      <c r="G9" s="3" t="s">
        <v>296</v>
      </c>
      <c r="H9" s="4" t="s">
        <v>443</v>
      </c>
      <c r="J9" s="139">
        <v>515</v>
      </c>
    </row>
    <row r="10" spans="1:34" ht="15.75" customHeight="1" x14ac:dyDescent="0.3">
      <c r="A10" s="15" t="s">
        <v>445</v>
      </c>
      <c r="B10" s="16"/>
      <c r="C10" s="16"/>
      <c r="D10" s="16"/>
      <c r="E10" s="16"/>
      <c r="F10" s="17">
        <f>SUM(B10:E10)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387</v>
      </c>
      <c r="B11" s="7"/>
      <c r="C11" s="7"/>
      <c r="D11" s="7"/>
      <c r="E11" s="7"/>
      <c r="F11" s="19">
        <f>SUM(B11:E11)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374</v>
      </c>
      <c r="B12" s="21"/>
      <c r="C12" s="21"/>
      <c r="D12" s="21"/>
      <c r="E12" s="21"/>
      <c r="F12" s="22">
        <f>SUM(B12:E12)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441</v>
      </c>
      <c r="B14" s="12"/>
      <c r="C14" s="127">
        <v>510</v>
      </c>
      <c r="D14" s="12"/>
      <c r="E14" s="61" t="s">
        <v>6</v>
      </c>
      <c r="F14" s="14">
        <f>SUM(F15:F17)</f>
        <v>0</v>
      </c>
      <c r="G14" s="3" t="s">
        <v>296</v>
      </c>
      <c r="H14" s="11" t="s">
        <v>442</v>
      </c>
      <c r="I14" s="12"/>
      <c r="J14" s="127">
        <v>552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370</v>
      </c>
      <c r="B15" s="16"/>
      <c r="C15" s="16"/>
      <c r="D15" s="16"/>
      <c r="E15" s="16"/>
      <c r="F15" s="17">
        <f>SUM(B15:E15)</f>
        <v>0</v>
      </c>
      <c r="H15" s="15" t="s">
        <v>381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420</v>
      </c>
      <c r="B16" s="7"/>
      <c r="C16" s="7"/>
      <c r="D16" s="201"/>
      <c r="E16" s="7"/>
      <c r="F16" s="19">
        <f>SUM(B16:E16)</f>
        <v>0</v>
      </c>
      <c r="H16" s="18" t="s">
        <v>380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382</v>
      </c>
      <c r="B17" s="21"/>
      <c r="C17" s="21"/>
      <c r="D17" s="21"/>
      <c r="E17" s="21"/>
      <c r="F17" s="22">
        <f>SUM(B17:E17)</f>
        <v>0</v>
      </c>
      <c r="H17" s="20" t="s">
        <v>379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446</v>
      </c>
      <c r="H20" s="126" t="s">
        <v>290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440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441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442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443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444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447</v>
      </c>
      <c r="B30" s="12"/>
      <c r="C30" s="127">
        <v>427</v>
      </c>
      <c r="D30" s="12"/>
      <c r="E30" s="61" t="s">
        <v>6</v>
      </c>
      <c r="F30" s="14">
        <f>SUM(F31:F33)</f>
        <v>0</v>
      </c>
      <c r="G30" s="135" t="s">
        <v>296</v>
      </c>
      <c r="H30" s="115" t="s">
        <v>452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15" t="s">
        <v>402</v>
      </c>
      <c r="B31" s="16"/>
      <c r="C31" s="16"/>
      <c r="D31" s="16"/>
      <c r="E31" s="16"/>
      <c r="F31" s="17">
        <f>SUM(B31:E31)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18" t="s">
        <v>423</v>
      </c>
      <c r="B32" s="7"/>
      <c r="C32" s="7"/>
      <c r="D32" s="7"/>
      <c r="E32" s="7"/>
      <c r="F32" s="19">
        <f>SUM(B32:E32)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20" t="s">
        <v>278</v>
      </c>
      <c r="B33" s="21"/>
      <c r="C33" s="21"/>
      <c r="D33" s="21"/>
      <c r="E33" s="21"/>
      <c r="F33" s="22">
        <f>SUM(B33:E33)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448</v>
      </c>
      <c r="B35" s="12"/>
      <c r="C35" s="127">
        <v>495</v>
      </c>
      <c r="D35" s="12"/>
      <c r="E35" s="61" t="s">
        <v>6</v>
      </c>
      <c r="F35" s="14">
        <f>SUM(F36:F38)</f>
        <v>0</v>
      </c>
      <c r="G35" s="135" t="s">
        <v>296</v>
      </c>
      <c r="H35" s="115" t="s">
        <v>451</v>
      </c>
      <c r="I35" s="115"/>
      <c r="J35" s="136">
        <v>480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15" t="s">
        <v>389</v>
      </c>
      <c r="B36" s="16"/>
      <c r="C36" s="16"/>
      <c r="D36" s="16"/>
      <c r="E36" s="16"/>
      <c r="F36" s="17">
        <f>SUM(B36:E36)</f>
        <v>0</v>
      </c>
      <c r="G36" s="13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18" t="s">
        <v>391</v>
      </c>
      <c r="B37" s="7"/>
      <c r="C37" s="7"/>
      <c r="D37" s="7"/>
      <c r="E37" s="7"/>
      <c r="F37" s="19">
        <f>SUM(B37:E37)</f>
        <v>0</v>
      </c>
      <c r="G37" s="13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20" t="s">
        <v>106</v>
      </c>
      <c r="B38" s="21"/>
      <c r="C38" s="21"/>
      <c r="D38" s="21"/>
      <c r="E38" s="21"/>
      <c r="F38" s="22">
        <f>SUM(B38:E38)</f>
        <v>0</v>
      </c>
      <c r="G38" s="13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449</v>
      </c>
      <c r="B40" s="12"/>
      <c r="C40" s="127">
        <v>474</v>
      </c>
      <c r="D40" s="12"/>
      <c r="E40" s="61" t="s">
        <v>6</v>
      </c>
      <c r="F40" s="14">
        <f>SUM(F41:F43)</f>
        <v>0</v>
      </c>
      <c r="G40" s="135" t="s">
        <v>296</v>
      </c>
      <c r="H40" s="115" t="s">
        <v>450</v>
      </c>
      <c r="I40" s="115"/>
      <c r="J40" s="136">
        <v>427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15" t="s">
        <v>392</v>
      </c>
      <c r="B41" s="16"/>
      <c r="C41" s="16"/>
      <c r="D41" s="16"/>
      <c r="E41" s="16"/>
      <c r="F41" s="17">
        <f>SUM(B41:E41)</f>
        <v>0</v>
      </c>
      <c r="G41" s="13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18" t="s">
        <v>393</v>
      </c>
      <c r="B42" s="7"/>
      <c r="C42" s="7"/>
      <c r="D42" s="7"/>
      <c r="E42" s="7"/>
      <c r="F42" s="19">
        <f>SUM(B42:E42)</f>
        <v>0</v>
      </c>
      <c r="G42" s="13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20" t="s">
        <v>405</v>
      </c>
      <c r="B43" s="21"/>
      <c r="C43" s="21"/>
      <c r="D43" s="21"/>
      <c r="E43" s="21"/>
      <c r="F43" s="22">
        <f>SUM(B43:E43)</f>
        <v>0</v>
      </c>
      <c r="G43" s="13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453</v>
      </c>
      <c r="H46" s="132" t="s">
        <v>447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448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449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450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1" t="s">
        <v>451</v>
      </c>
      <c r="I50" s="121"/>
      <c r="J50" s="121"/>
      <c r="K50" s="121"/>
      <c r="L50" s="121"/>
      <c r="M50" s="121"/>
      <c r="N50" s="122"/>
      <c r="O50" s="115"/>
      <c r="P50" s="115"/>
    </row>
    <row r="51" spans="1:16" ht="15.75" customHeight="1" x14ac:dyDescent="0.3"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4" t="s">
        <v>40</v>
      </c>
      <c r="E52" s="3"/>
      <c r="G52" s="92" t="s">
        <v>25</v>
      </c>
    </row>
    <row r="53" spans="1:16" ht="15.75" customHeight="1" x14ac:dyDescent="0.3">
      <c r="A53" s="4" t="s">
        <v>39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U41:U43">
    <sortCondition ref="U41"/>
  </sortState>
  <mergeCells count="1">
    <mergeCell ref="I2:N2"/>
  </mergeCells>
  <hyperlinks>
    <hyperlink ref="A2" location="'Index'!A3" tooltip="Go to the Index sheet" display="á" xr:uid="{4986A8F8-44FE-4173-84DD-3F98551F4F0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8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3" customFormat="1" ht="18" x14ac:dyDescent="0.35">
      <c r="A1" s="88"/>
      <c r="B1" s="83" t="s">
        <v>32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AH2" s="3"/>
    </row>
    <row r="3" spans="1:34" s="2" customFormat="1" ht="15.75" customHeight="1" x14ac:dyDescent="0.3">
      <c r="A3" s="1"/>
      <c r="B3" s="2" t="s">
        <v>0</v>
      </c>
      <c r="C3" s="102" t="s">
        <v>457</v>
      </c>
      <c r="D3" s="102"/>
      <c r="E3" s="102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109">
        <v>1</v>
      </c>
      <c r="B5" s="137" t="s">
        <v>339</v>
      </c>
      <c r="C5" s="137" t="s">
        <v>81</v>
      </c>
      <c r="D5" s="16"/>
      <c r="E5" s="16"/>
      <c r="F5" s="47"/>
      <c r="G5" s="52"/>
      <c r="I5" s="4"/>
    </row>
    <row r="6" spans="1:34" ht="15.75" customHeight="1" x14ac:dyDescent="0.3">
      <c r="A6" s="105">
        <v>2</v>
      </c>
      <c r="B6" s="104" t="s">
        <v>359</v>
      </c>
      <c r="C6" s="104" t="s">
        <v>319</v>
      </c>
      <c r="D6" s="7"/>
      <c r="E6" s="7"/>
      <c r="F6" s="7"/>
      <c r="G6" s="19"/>
      <c r="I6" s="4"/>
    </row>
    <row r="7" spans="1:34" ht="15.75" customHeight="1" x14ac:dyDescent="0.3">
      <c r="A7" s="105">
        <v>3</v>
      </c>
      <c r="B7" s="104" t="s">
        <v>454</v>
      </c>
      <c r="C7" s="104" t="s">
        <v>74</v>
      </c>
      <c r="D7" s="7"/>
      <c r="E7" s="7"/>
      <c r="F7" s="7"/>
      <c r="G7" s="19"/>
      <c r="J7" s="10"/>
    </row>
    <row r="8" spans="1:34" ht="15.75" customHeight="1" x14ac:dyDescent="0.3">
      <c r="A8" s="105">
        <v>4</v>
      </c>
      <c r="B8" s="104" t="s">
        <v>207</v>
      </c>
      <c r="C8" s="104" t="s">
        <v>81</v>
      </c>
      <c r="D8" s="7"/>
      <c r="E8" s="7"/>
      <c r="F8" s="7"/>
      <c r="G8" s="19"/>
    </row>
    <row r="9" spans="1:34" ht="15.75" customHeight="1" x14ac:dyDescent="0.3">
      <c r="A9" s="105">
        <v>5</v>
      </c>
      <c r="B9" s="104" t="s">
        <v>456</v>
      </c>
      <c r="C9" s="104" t="s">
        <v>81</v>
      </c>
      <c r="D9" s="7"/>
      <c r="E9" s="7"/>
      <c r="F9" s="7"/>
      <c r="G9" s="19"/>
      <c r="I9" s="4"/>
    </row>
    <row r="10" spans="1:34" ht="15.75" customHeight="1" x14ac:dyDescent="0.3">
      <c r="A10" s="105">
        <v>6</v>
      </c>
      <c r="B10" s="104" t="s">
        <v>395</v>
      </c>
      <c r="C10" s="104" t="s">
        <v>81</v>
      </c>
      <c r="D10" s="7"/>
      <c r="E10" s="7"/>
      <c r="F10" s="7"/>
      <c r="G10" s="19"/>
      <c r="I10" s="4"/>
    </row>
    <row r="11" spans="1:34" ht="15.75" customHeight="1" x14ac:dyDescent="0.3">
      <c r="A11" s="105">
        <v>7</v>
      </c>
      <c r="B11" s="104" t="s">
        <v>318</v>
      </c>
      <c r="C11" s="104" t="s">
        <v>319</v>
      </c>
      <c r="D11" s="7"/>
      <c r="E11" s="7"/>
      <c r="F11" s="7"/>
      <c r="G11" s="19"/>
      <c r="I11" s="4"/>
    </row>
    <row r="12" spans="1:34" ht="15.75" customHeight="1" x14ac:dyDescent="0.3">
      <c r="A12" s="107">
        <v>8</v>
      </c>
      <c r="B12" s="108" t="s">
        <v>455</v>
      </c>
      <c r="C12" s="108" t="s">
        <v>397</v>
      </c>
      <c r="D12" s="21"/>
      <c r="E12" s="21"/>
      <c r="F12" s="21"/>
      <c r="G12" s="22"/>
      <c r="I12" s="4"/>
    </row>
    <row r="13" spans="1:34" ht="15.75" customHeight="1" x14ac:dyDescent="0.3"/>
    <row r="14" spans="1:34" ht="15.75" customHeight="1" x14ac:dyDescent="0.3">
      <c r="A14" s="1"/>
      <c r="B14" s="2" t="s">
        <v>68</v>
      </c>
      <c r="C14" s="102" t="s">
        <v>463</v>
      </c>
      <c r="D14" s="102"/>
      <c r="E14" s="102"/>
      <c r="F14" s="2"/>
      <c r="G14" s="2"/>
    </row>
    <row r="15" spans="1:34" ht="15.75" customHeight="1" x14ac:dyDescent="0.3">
      <c r="A15" s="111">
        <v>1</v>
      </c>
      <c r="B15" s="112" t="s">
        <v>1</v>
      </c>
      <c r="C15" s="112" t="s">
        <v>2</v>
      </c>
      <c r="D15" s="49" t="s">
        <v>3</v>
      </c>
      <c r="E15" s="49" t="s">
        <v>4</v>
      </c>
      <c r="F15" s="49" t="s">
        <v>5</v>
      </c>
      <c r="G15" s="50" t="s">
        <v>6</v>
      </c>
    </row>
    <row r="16" spans="1:34" ht="15.75" customHeight="1" x14ac:dyDescent="0.3">
      <c r="A16" s="109">
        <v>1</v>
      </c>
      <c r="B16" s="137" t="s">
        <v>320</v>
      </c>
      <c r="C16" s="137" t="s">
        <v>321</v>
      </c>
      <c r="D16" s="16"/>
      <c r="E16" s="16"/>
      <c r="F16" s="47"/>
      <c r="G16" s="52"/>
    </row>
    <row r="17" spans="1:7" ht="15.75" customHeight="1" x14ac:dyDescent="0.3">
      <c r="A17" s="105">
        <v>2</v>
      </c>
      <c r="B17" s="104" t="s">
        <v>458</v>
      </c>
      <c r="C17" s="104" t="s">
        <v>81</v>
      </c>
      <c r="D17" s="7"/>
      <c r="E17" s="201"/>
      <c r="F17" s="7"/>
      <c r="G17" s="19"/>
    </row>
    <row r="18" spans="1:7" ht="15.75" customHeight="1" x14ac:dyDescent="0.3">
      <c r="A18" s="105">
        <v>3</v>
      </c>
      <c r="B18" s="104" t="s">
        <v>460</v>
      </c>
      <c r="C18" s="104" t="s">
        <v>319</v>
      </c>
      <c r="D18" s="7"/>
      <c r="E18" s="7"/>
      <c r="F18" s="7"/>
      <c r="G18" s="19"/>
    </row>
    <row r="19" spans="1:7" ht="15.75" customHeight="1" x14ac:dyDescent="0.3">
      <c r="A19" s="105">
        <v>4</v>
      </c>
      <c r="B19" s="104" t="s">
        <v>461</v>
      </c>
      <c r="C19" s="104" t="s">
        <v>118</v>
      </c>
      <c r="D19" s="7"/>
      <c r="E19" s="7"/>
      <c r="F19" s="7"/>
      <c r="G19" s="19"/>
    </row>
    <row r="20" spans="1:7" ht="15.75" customHeight="1" x14ac:dyDescent="0.3">
      <c r="A20" s="105">
        <v>5</v>
      </c>
      <c r="B20" s="104" t="s">
        <v>462</v>
      </c>
      <c r="C20" s="104" t="s">
        <v>81</v>
      </c>
      <c r="D20" s="7"/>
      <c r="E20" s="7"/>
      <c r="F20" s="7"/>
      <c r="G20" s="19"/>
    </row>
    <row r="21" spans="1:7" ht="15.75" customHeight="1" x14ac:dyDescent="0.3">
      <c r="A21" s="105">
        <v>6</v>
      </c>
      <c r="B21" s="104" t="s">
        <v>459</v>
      </c>
      <c r="C21" s="104" t="s">
        <v>81</v>
      </c>
      <c r="D21" s="7"/>
      <c r="E21" s="7"/>
      <c r="F21" s="7"/>
      <c r="G21" s="19"/>
    </row>
    <row r="22" spans="1:7" ht="15.75" customHeight="1" x14ac:dyDescent="0.3">
      <c r="A22" s="105">
        <v>7</v>
      </c>
      <c r="B22" s="104" t="s">
        <v>360</v>
      </c>
      <c r="C22" s="104" t="s">
        <v>319</v>
      </c>
      <c r="D22" s="7"/>
      <c r="E22" s="7"/>
      <c r="F22" s="7"/>
      <c r="G22" s="19"/>
    </row>
    <row r="23" spans="1:7" ht="15.75" customHeight="1" x14ac:dyDescent="0.3">
      <c r="A23" s="107">
        <v>8</v>
      </c>
      <c r="B23" s="108" t="s">
        <v>326</v>
      </c>
      <c r="C23" s="108" t="s">
        <v>319</v>
      </c>
      <c r="D23" s="21"/>
      <c r="E23" s="21"/>
      <c r="F23" s="21"/>
      <c r="G23" s="22"/>
    </row>
    <row r="24" spans="1:7" ht="15.75" customHeight="1" x14ac:dyDescent="0.3"/>
    <row r="25" spans="1:7" ht="15.75" customHeight="1" x14ac:dyDescent="0.3">
      <c r="A25" s="1"/>
      <c r="B25" s="2" t="s">
        <v>85</v>
      </c>
      <c r="C25" s="102" t="s">
        <v>467</v>
      </c>
      <c r="D25" s="102"/>
      <c r="E25" s="102"/>
      <c r="F25" s="2"/>
      <c r="G25" s="2"/>
    </row>
    <row r="26" spans="1:7" ht="15.75" customHeight="1" x14ac:dyDescent="0.3">
      <c r="A26" s="111">
        <v>1</v>
      </c>
      <c r="B26" s="112" t="s">
        <v>1</v>
      </c>
      <c r="C26" s="112" t="s">
        <v>2</v>
      </c>
      <c r="D26" s="49" t="s">
        <v>3</v>
      </c>
      <c r="E26" s="49" t="s">
        <v>4</v>
      </c>
      <c r="F26" s="49" t="s">
        <v>5</v>
      </c>
      <c r="G26" s="50" t="s">
        <v>6</v>
      </c>
    </row>
    <row r="27" spans="1:7" ht="15.75" customHeight="1" x14ac:dyDescent="0.3">
      <c r="A27" s="109">
        <v>1</v>
      </c>
      <c r="B27" s="137" t="s">
        <v>354</v>
      </c>
      <c r="C27" s="137" t="s">
        <v>74</v>
      </c>
      <c r="D27" s="16"/>
      <c r="E27" s="16"/>
      <c r="F27" s="47"/>
      <c r="G27" s="52"/>
    </row>
    <row r="28" spans="1:7" ht="15.75" customHeight="1" x14ac:dyDescent="0.3">
      <c r="A28" s="105">
        <v>2</v>
      </c>
      <c r="B28" s="104" t="s">
        <v>465</v>
      </c>
      <c r="C28" s="104" t="s">
        <v>81</v>
      </c>
      <c r="D28" s="7"/>
      <c r="E28" s="7"/>
      <c r="F28" s="7"/>
      <c r="G28" s="19"/>
    </row>
    <row r="29" spans="1:7" ht="15.75" customHeight="1" x14ac:dyDescent="0.3">
      <c r="A29" s="105">
        <v>3</v>
      </c>
      <c r="B29" s="104" t="s">
        <v>466</v>
      </c>
      <c r="C29" s="104" t="s">
        <v>107</v>
      </c>
      <c r="D29" s="7"/>
      <c r="E29" s="7"/>
      <c r="F29" s="7"/>
      <c r="G29" s="19"/>
    </row>
    <row r="30" spans="1:7" ht="15.75" customHeight="1" x14ac:dyDescent="0.3">
      <c r="A30" s="105">
        <v>4</v>
      </c>
      <c r="B30" s="104" t="s">
        <v>464</v>
      </c>
      <c r="C30" s="104" t="s">
        <v>162</v>
      </c>
      <c r="D30" s="7"/>
      <c r="E30" s="7"/>
      <c r="F30" s="7"/>
      <c r="G30" s="19"/>
    </row>
    <row r="31" spans="1:7" ht="15.75" customHeight="1" x14ac:dyDescent="0.3">
      <c r="A31" s="105">
        <v>5</v>
      </c>
      <c r="B31" s="104" t="s">
        <v>154</v>
      </c>
      <c r="C31" s="104" t="s">
        <v>155</v>
      </c>
      <c r="D31" s="7"/>
      <c r="E31" s="7"/>
      <c r="F31" s="7"/>
      <c r="G31" s="19"/>
    </row>
    <row r="32" spans="1:7" ht="15.75" customHeight="1" x14ac:dyDescent="0.3">
      <c r="A32" s="105">
        <v>6</v>
      </c>
      <c r="B32" s="104" t="s">
        <v>344</v>
      </c>
      <c r="C32" s="104" t="s">
        <v>319</v>
      </c>
      <c r="D32" s="7"/>
      <c r="E32" s="7"/>
      <c r="F32" s="7"/>
      <c r="G32" s="19"/>
    </row>
    <row r="33" spans="1:7" ht="15.75" customHeight="1" x14ac:dyDescent="0.3">
      <c r="A33" s="107">
        <v>7</v>
      </c>
      <c r="B33" s="108" t="s">
        <v>358</v>
      </c>
      <c r="C33" s="108" t="s">
        <v>81</v>
      </c>
      <c r="D33" s="21"/>
      <c r="E33" s="21"/>
      <c r="F33" s="21"/>
      <c r="G33" s="22"/>
    </row>
    <row r="34" spans="1:7" ht="15.75" customHeight="1" x14ac:dyDescent="0.3"/>
    <row r="35" spans="1:7" ht="15.75" customHeight="1" x14ac:dyDescent="0.3">
      <c r="B35" s="4" t="s">
        <v>38</v>
      </c>
      <c r="F35" s="91" t="s">
        <v>25</v>
      </c>
    </row>
    <row r="36" spans="1:7" ht="15.75" customHeight="1" x14ac:dyDescent="0.3">
      <c r="B36" s="4" t="s">
        <v>39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27:W33">
    <sortCondition ref="V27"/>
  </sortState>
  <mergeCells count="1">
    <mergeCell ref="C2:G2"/>
  </mergeCells>
  <hyperlinks>
    <hyperlink ref="B2" location="'Index'!A3" tooltip="Go to the Index sheet" display="á" xr:uid="{718CCB56-D744-478C-A4E6-4BA0279BA18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D73C-3F02-4E76-B7DB-23C920197C0F}">
  <sheetPr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3" customFormat="1" ht="18" x14ac:dyDescent="0.35">
      <c r="A1" s="88"/>
      <c r="B1" s="83" t="s">
        <v>32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H2" s="3"/>
    </row>
    <row r="3" spans="1:34" s="2" customFormat="1" ht="15.75" customHeight="1" x14ac:dyDescent="0.3">
      <c r="A3" s="1"/>
      <c r="B3" s="2" t="s">
        <v>0</v>
      </c>
      <c r="C3" s="102" t="s">
        <v>468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"!$B$5"),"")</f>
        <v>S. Baker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"!$C$5"),"")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"!$D$5"),"")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"!$B$19"),"")</f>
        <v>I. Darke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"!$C$19"),"")</f>
        <v>Altrincham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"!$D$19"),"")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"!$B$20"),"")</f>
        <v>R. Darwen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"!$C$20"),"")</f>
        <v>Crewe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"!$B$8"),"")</f>
        <v>T. Mooney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"!$C$8"),"")</f>
        <v>Crewe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"!$B$9"),"")</f>
        <v>P. Pay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"!$C$9"),"")</f>
        <v>Crewe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"!$B$11"),"")</f>
        <v>D. Smith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"!$C$11"),"")</f>
        <v>Darlington RA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"!$B$12"),"")</f>
        <v>I. Vance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"!$C$12"),"")</f>
        <v>Dechmont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"!$D$12"),"")</f>
        <v/>
      </c>
      <c r="E11" s="117"/>
      <c r="F11" s="117"/>
      <c r="G11" s="11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"!$B$33"),"")</f>
        <v>R. Whinnett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"!$C$33"),"")</f>
        <v>Crewe</v>
      </c>
      <c r="D1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"!$D$33"),"")</f>
        <v/>
      </c>
      <c r="E12" s="121"/>
      <c r="F12" s="121"/>
      <c r="G12" s="122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4" t="s">
        <v>38</v>
      </c>
      <c r="F14" s="91" t="s">
        <v>25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20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mergeCells count="1">
    <mergeCell ref="C2:G2"/>
  </mergeCells>
  <hyperlinks>
    <hyperlink ref="B2" location="'Index'!A3" tooltip="Go to the Index sheet" display="á" xr:uid="{4980707F-4A7B-4BC6-8911-878BA7963C0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3" customFormat="1" ht="18" x14ac:dyDescent="0.35">
      <c r="A1" s="88"/>
      <c r="B1" s="83" t="s">
        <v>29</v>
      </c>
      <c r="D1" s="80"/>
      <c r="E1" s="80"/>
      <c r="F1" s="80"/>
      <c r="G1" s="80"/>
      <c r="H1" s="80"/>
      <c r="I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8"/>
      <c r="D2" s="220" t="s">
        <v>197</v>
      </c>
      <c r="E2" s="220"/>
      <c r="F2" s="220"/>
      <c r="G2" s="220"/>
      <c r="H2" s="220"/>
      <c r="I2" s="220"/>
      <c r="AH2" s="3"/>
    </row>
    <row r="3" spans="1:34" s="2" customFormat="1" ht="15.75" customHeight="1" x14ac:dyDescent="0.3">
      <c r="A3" s="1"/>
      <c r="B3" s="2" t="s">
        <v>0</v>
      </c>
      <c r="C3" s="102" t="s">
        <v>471</v>
      </c>
      <c r="D3" s="102"/>
      <c r="E3" s="102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10" t="s">
        <v>103</v>
      </c>
      <c r="C5" s="110" t="s">
        <v>81</v>
      </c>
      <c r="D5" s="16"/>
      <c r="E5" s="16"/>
      <c r="F5" s="16">
        <f>SUM(D5:E5)</f>
        <v>0</v>
      </c>
      <c r="G5" s="16"/>
      <c r="H5" s="47"/>
      <c r="I5" s="52"/>
      <c r="K5" s="4"/>
      <c r="V5" s="3"/>
      <c r="W5" s="3"/>
    </row>
    <row r="6" spans="1:34" ht="15.75" customHeight="1" x14ac:dyDescent="0.3">
      <c r="A6" s="105">
        <v>2</v>
      </c>
      <c r="B6" s="103" t="s">
        <v>470</v>
      </c>
      <c r="C6" s="103" t="s">
        <v>114</v>
      </c>
      <c r="D6" s="7"/>
      <c r="E6" s="7"/>
      <c r="F6" s="7">
        <f t="shared" ref="F6:F12" si="0">SUM(D6:E6)</f>
        <v>0</v>
      </c>
      <c r="G6" s="7"/>
      <c r="H6" s="7"/>
      <c r="I6" s="19"/>
      <c r="K6" s="4"/>
    </row>
    <row r="7" spans="1:34" ht="15.75" customHeight="1" x14ac:dyDescent="0.3">
      <c r="A7" s="105">
        <v>3</v>
      </c>
      <c r="B7" s="104" t="s">
        <v>69</v>
      </c>
      <c r="C7" s="104" t="s">
        <v>70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5">
        <v>4</v>
      </c>
      <c r="B8" s="104" t="s">
        <v>469</v>
      </c>
      <c r="C8" s="104" t="s">
        <v>193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s="3" customFormat="1" ht="15.75" customHeight="1" x14ac:dyDescent="0.3">
      <c r="A9" s="105">
        <v>5</v>
      </c>
      <c r="B9" s="104" t="s">
        <v>106</v>
      </c>
      <c r="C9" s="104" t="s">
        <v>107</v>
      </c>
      <c r="D9" s="7"/>
      <c r="E9" s="7"/>
      <c r="F9" s="7">
        <f t="shared" si="0"/>
        <v>0</v>
      </c>
      <c r="G9" s="7"/>
      <c r="H9" s="7"/>
      <c r="I9" s="19"/>
      <c r="J9" s="4"/>
    </row>
    <row r="10" spans="1:34" s="3" customFormat="1" ht="15.75" customHeight="1" x14ac:dyDescent="0.3">
      <c r="A10" s="105">
        <v>6</v>
      </c>
      <c r="B10" s="104" t="s">
        <v>408</v>
      </c>
      <c r="C10" s="104" t="s">
        <v>325</v>
      </c>
      <c r="D10" s="7"/>
      <c r="E10" s="7"/>
      <c r="F10" s="7">
        <f t="shared" si="0"/>
        <v>0</v>
      </c>
      <c r="G10" s="7"/>
      <c r="H10" s="7"/>
      <c r="I10" s="19"/>
      <c r="J10" s="4"/>
    </row>
    <row r="11" spans="1:34" s="3" customFormat="1" ht="15.75" customHeight="1" x14ac:dyDescent="0.3">
      <c r="A11" s="105">
        <v>7</v>
      </c>
      <c r="B11" s="104" t="s">
        <v>126</v>
      </c>
      <c r="C11" s="104" t="s">
        <v>81</v>
      </c>
      <c r="D11" s="7"/>
      <c r="E11" s="7"/>
      <c r="F11" s="7">
        <f t="shared" si="0"/>
        <v>0</v>
      </c>
      <c r="G11" s="7"/>
      <c r="H11" s="7"/>
      <c r="I11" s="19"/>
      <c r="J11" s="4"/>
      <c r="V11" s="4"/>
      <c r="W11" s="4"/>
    </row>
    <row r="12" spans="1:34" s="3" customFormat="1" ht="15.75" customHeight="1" x14ac:dyDescent="0.3">
      <c r="A12" s="107">
        <v>8</v>
      </c>
      <c r="B12" s="108" t="s">
        <v>125</v>
      </c>
      <c r="C12" s="108" t="s">
        <v>81</v>
      </c>
      <c r="D12" s="21"/>
      <c r="E12" s="21"/>
      <c r="F12" s="21">
        <f t="shared" si="0"/>
        <v>0</v>
      </c>
      <c r="G12" s="21"/>
      <c r="H12" s="21"/>
      <c r="I12" s="22"/>
      <c r="J12" s="4"/>
    </row>
    <row r="13" spans="1:34" s="3" customFormat="1" ht="15.75" customHeight="1" x14ac:dyDescent="0.3">
      <c r="B13" s="4"/>
      <c r="C13" s="4"/>
      <c r="D13" s="4"/>
      <c r="E13" s="4"/>
      <c r="F13" s="4"/>
      <c r="G13" s="4"/>
      <c r="H13" s="4"/>
      <c r="I13" s="4"/>
      <c r="J13" s="4"/>
    </row>
    <row r="14" spans="1:34" s="3" customFormat="1" ht="15.75" customHeight="1" x14ac:dyDescent="0.3">
      <c r="A14" s="1"/>
      <c r="B14" s="2" t="s">
        <v>68</v>
      </c>
      <c r="C14" s="102" t="s">
        <v>473</v>
      </c>
      <c r="D14" s="102"/>
      <c r="E14" s="102"/>
      <c r="F14" s="2"/>
      <c r="G14" s="2"/>
      <c r="H14" s="2"/>
      <c r="I14" s="2"/>
      <c r="J14" s="4"/>
    </row>
    <row r="15" spans="1:34" s="3" customFormat="1" ht="15.75" customHeight="1" x14ac:dyDescent="0.3">
      <c r="A15" s="111">
        <v>2</v>
      </c>
      <c r="B15" s="112" t="s">
        <v>1</v>
      </c>
      <c r="C15" s="13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4"/>
    </row>
    <row r="16" spans="1:34" s="3" customFormat="1" ht="15.75" customHeight="1" x14ac:dyDescent="0.3">
      <c r="A16" s="109">
        <v>1</v>
      </c>
      <c r="B16" s="110" t="s">
        <v>71</v>
      </c>
      <c r="C16" s="110" t="s">
        <v>70</v>
      </c>
      <c r="D16" s="16"/>
      <c r="E16" s="16"/>
      <c r="F16" s="16">
        <f>SUM(D16:E16)</f>
        <v>0</v>
      </c>
      <c r="G16" s="16"/>
      <c r="H16" s="47"/>
      <c r="I16" s="52"/>
      <c r="J16" s="4"/>
      <c r="V16" s="4"/>
      <c r="W16" s="4"/>
    </row>
    <row r="17" spans="1:23" s="3" customFormat="1" ht="15.75" customHeight="1" x14ac:dyDescent="0.3">
      <c r="A17" s="105">
        <v>2</v>
      </c>
      <c r="B17" s="104" t="s">
        <v>119</v>
      </c>
      <c r="C17" s="104" t="s">
        <v>120</v>
      </c>
      <c r="D17" s="7"/>
      <c r="E17" s="7"/>
      <c r="F17" s="7">
        <f t="shared" ref="F17:F23" si="1">SUM(D17:E17)</f>
        <v>0</v>
      </c>
      <c r="G17" s="7"/>
      <c r="H17" s="7"/>
      <c r="I17" s="19"/>
      <c r="J17" s="4"/>
    </row>
    <row r="18" spans="1:23" x14ac:dyDescent="0.3">
      <c r="A18" s="105">
        <v>3</v>
      </c>
      <c r="B18" s="104" t="s">
        <v>108</v>
      </c>
      <c r="C18" s="104" t="s">
        <v>81</v>
      </c>
      <c r="D18" s="7"/>
      <c r="E18" s="7"/>
      <c r="F18" s="7">
        <f t="shared" si="1"/>
        <v>0</v>
      </c>
      <c r="G18" s="7"/>
      <c r="H18" s="7"/>
      <c r="I18" s="19"/>
    </row>
    <row r="19" spans="1:23" ht="15.75" customHeight="1" x14ac:dyDescent="0.3">
      <c r="A19" s="105">
        <v>4</v>
      </c>
      <c r="B19" s="104" t="s">
        <v>151</v>
      </c>
      <c r="C19" s="104" t="s">
        <v>107</v>
      </c>
      <c r="D19" s="7"/>
      <c r="E19" s="7"/>
      <c r="F19" s="7">
        <f t="shared" si="1"/>
        <v>0</v>
      </c>
      <c r="G19" s="201"/>
      <c r="H19" s="7"/>
      <c r="I19" s="19"/>
    </row>
    <row r="20" spans="1:23" ht="15.75" customHeight="1" x14ac:dyDescent="0.3">
      <c r="A20" s="105">
        <v>5</v>
      </c>
      <c r="B20" s="104" t="s">
        <v>113</v>
      </c>
      <c r="C20" s="104" t="s">
        <v>114</v>
      </c>
      <c r="D20" s="7"/>
      <c r="E20" s="7"/>
      <c r="F20" s="7">
        <f t="shared" si="1"/>
        <v>0</v>
      </c>
      <c r="G20" s="7"/>
      <c r="H20" s="7"/>
      <c r="I20" s="19"/>
    </row>
    <row r="21" spans="1:23" ht="15.75" customHeight="1" x14ac:dyDescent="0.3">
      <c r="A21" s="105">
        <v>6</v>
      </c>
      <c r="B21" s="104" t="s">
        <v>95</v>
      </c>
      <c r="C21" s="104" t="s">
        <v>92</v>
      </c>
      <c r="D21" s="7"/>
      <c r="E21" s="7"/>
      <c r="F21" s="7">
        <f t="shared" si="1"/>
        <v>0</v>
      </c>
      <c r="G21" s="7"/>
      <c r="H21" s="7"/>
      <c r="I21" s="19"/>
      <c r="V21" s="3"/>
      <c r="W21" s="3"/>
    </row>
    <row r="22" spans="1:23" ht="15.75" customHeight="1" x14ac:dyDescent="0.3">
      <c r="A22" s="105">
        <v>7</v>
      </c>
      <c r="B22" s="104" t="s">
        <v>472</v>
      </c>
      <c r="C22" s="104" t="s">
        <v>81</v>
      </c>
      <c r="D22" s="7"/>
      <c r="E22" s="7"/>
      <c r="F22" s="7">
        <f t="shared" si="1"/>
        <v>0</v>
      </c>
      <c r="G22" s="7"/>
      <c r="H22" s="7"/>
      <c r="I22" s="19"/>
    </row>
    <row r="23" spans="1:23" ht="15.75" customHeight="1" x14ac:dyDescent="0.3">
      <c r="A23" s="107">
        <v>8</v>
      </c>
      <c r="B23" s="108" t="s">
        <v>121</v>
      </c>
      <c r="C23" s="108" t="s">
        <v>107</v>
      </c>
      <c r="D23" s="21"/>
      <c r="E23" s="21"/>
      <c r="F23" s="21">
        <f t="shared" si="1"/>
        <v>0</v>
      </c>
      <c r="G23" s="21"/>
      <c r="H23" s="21"/>
      <c r="I23" s="22"/>
    </row>
    <row r="24" spans="1:23" ht="15.75" customHeight="1" x14ac:dyDescent="0.3"/>
    <row r="25" spans="1:23" ht="15.75" customHeight="1" x14ac:dyDescent="0.3">
      <c r="A25" s="1"/>
      <c r="B25" s="2" t="s">
        <v>85</v>
      </c>
      <c r="C25" s="102" t="s">
        <v>476</v>
      </c>
      <c r="D25" s="102"/>
      <c r="E25" s="102"/>
      <c r="F25" s="2"/>
      <c r="G25" s="2"/>
      <c r="H25" s="2"/>
      <c r="I25" s="2"/>
    </row>
    <row r="26" spans="1:23" ht="15.75" customHeight="1" x14ac:dyDescent="0.3">
      <c r="A26" s="111">
        <v>2</v>
      </c>
      <c r="B26" s="112" t="s">
        <v>1</v>
      </c>
      <c r="C26" s="138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</row>
    <row r="27" spans="1:23" ht="15.75" customHeight="1" x14ac:dyDescent="0.3">
      <c r="A27" s="109">
        <v>1</v>
      </c>
      <c r="B27" s="110" t="s">
        <v>128</v>
      </c>
      <c r="C27" s="110" t="s">
        <v>129</v>
      </c>
      <c r="D27" s="16"/>
      <c r="E27" s="16"/>
      <c r="F27" s="16">
        <f>SUM(D27:E27)</f>
        <v>0</v>
      </c>
      <c r="G27" s="16"/>
      <c r="H27" s="47"/>
      <c r="I27" s="52"/>
    </row>
    <row r="28" spans="1:23" ht="15.75" customHeight="1" x14ac:dyDescent="0.3">
      <c r="A28" s="105">
        <v>2</v>
      </c>
      <c r="B28" s="104" t="s">
        <v>182</v>
      </c>
      <c r="C28" s="104" t="s">
        <v>114</v>
      </c>
      <c r="D28" s="7"/>
      <c r="E28" s="7"/>
      <c r="F28" s="7">
        <f t="shared" ref="F28:F34" si="2">SUM(D28:E28)</f>
        <v>0</v>
      </c>
      <c r="G28" s="7"/>
      <c r="H28" s="7"/>
      <c r="I28" s="19"/>
    </row>
    <row r="29" spans="1:23" ht="15.75" customHeight="1" x14ac:dyDescent="0.3">
      <c r="A29" s="105">
        <v>3</v>
      </c>
      <c r="B29" s="104" t="s">
        <v>217</v>
      </c>
      <c r="C29" s="104" t="s">
        <v>266</v>
      </c>
      <c r="D29" s="7"/>
      <c r="E29" s="7"/>
      <c r="F29" s="7">
        <f t="shared" si="2"/>
        <v>0</v>
      </c>
      <c r="G29" s="7"/>
      <c r="H29" s="7"/>
      <c r="I29" s="19"/>
    </row>
    <row r="30" spans="1:23" ht="15.75" customHeight="1" x14ac:dyDescent="0.3">
      <c r="A30" s="105">
        <v>4</v>
      </c>
      <c r="B30" s="104" t="s">
        <v>150</v>
      </c>
      <c r="C30" s="104" t="s">
        <v>114</v>
      </c>
      <c r="D30" s="7"/>
      <c r="E30" s="7"/>
      <c r="F30" s="7">
        <f t="shared" si="2"/>
        <v>0</v>
      </c>
      <c r="G30" s="7"/>
      <c r="H30" s="7"/>
      <c r="I30" s="19"/>
    </row>
    <row r="31" spans="1:23" ht="15.75" customHeight="1" x14ac:dyDescent="0.3">
      <c r="A31" s="105">
        <v>5</v>
      </c>
      <c r="B31" s="104" t="s">
        <v>474</v>
      </c>
      <c r="C31" s="104" t="s">
        <v>148</v>
      </c>
      <c r="D31" s="7"/>
      <c r="E31" s="7"/>
      <c r="F31" s="7">
        <f t="shared" si="2"/>
        <v>0</v>
      </c>
      <c r="G31" s="7"/>
      <c r="H31" s="7"/>
      <c r="I31" s="19"/>
    </row>
    <row r="32" spans="1:23" ht="15.75" customHeight="1" x14ac:dyDescent="0.3">
      <c r="A32" s="105">
        <v>6</v>
      </c>
      <c r="B32" s="104" t="s">
        <v>475</v>
      </c>
      <c r="C32" s="104" t="s">
        <v>325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105">
        <v>7</v>
      </c>
      <c r="B33" s="104" t="s">
        <v>324</v>
      </c>
      <c r="C33" s="104" t="s">
        <v>325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7">
        <v>8</v>
      </c>
      <c r="B34" s="108" t="s">
        <v>169</v>
      </c>
      <c r="C34" s="108" t="s">
        <v>92</v>
      </c>
      <c r="D34" s="21"/>
      <c r="E34" s="21"/>
      <c r="F34" s="21">
        <f t="shared" si="2"/>
        <v>0</v>
      </c>
      <c r="G34" s="21"/>
      <c r="H34" s="21"/>
      <c r="I34" s="22"/>
    </row>
    <row r="35" spans="1:9" ht="15.75" customHeight="1" x14ac:dyDescent="0.3"/>
    <row r="36" spans="1:9" ht="15.75" customHeight="1" x14ac:dyDescent="0.3">
      <c r="A36" s="1"/>
      <c r="B36" s="2" t="s">
        <v>100</v>
      </c>
      <c r="C36" s="102" t="s">
        <v>478</v>
      </c>
      <c r="D36" s="102"/>
      <c r="E36" s="102"/>
      <c r="F36" s="2"/>
      <c r="G36" s="2"/>
      <c r="H36" s="2"/>
      <c r="I36" s="2"/>
    </row>
    <row r="37" spans="1:9" ht="15.75" customHeight="1" x14ac:dyDescent="0.3">
      <c r="A37" s="111">
        <v>2</v>
      </c>
      <c r="B37" s="112" t="s">
        <v>1</v>
      </c>
      <c r="C37" s="138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</row>
    <row r="38" spans="1:9" ht="15.75" customHeight="1" x14ac:dyDescent="0.3">
      <c r="A38" s="109">
        <v>1</v>
      </c>
      <c r="B38" s="110" t="s">
        <v>152</v>
      </c>
      <c r="C38" s="110" t="s">
        <v>153</v>
      </c>
      <c r="D38" s="16"/>
      <c r="E38" s="16"/>
      <c r="F38" s="16">
        <f>SUM(D38:E38)</f>
        <v>0</v>
      </c>
      <c r="G38" s="16"/>
      <c r="H38" s="47"/>
      <c r="I38" s="52"/>
    </row>
    <row r="39" spans="1:9" ht="15.75" customHeight="1" x14ac:dyDescent="0.3">
      <c r="A39" s="105">
        <v>2</v>
      </c>
      <c r="B39" s="104" t="s">
        <v>101</v>
      </c>
      <c r="C39" s="104" t="s">
        <v>102</v>
      </c>
      <c r="D39" s="7"/>
      <c r="E39" s="7"/>
      <c r="F39" s="7">
        <f t="shared" ref="F39:F45" si="3">SUM(D39:E39)</f>
        <v>0</v>
      </c>
      <c r="G39" s="7"/>
      <c r="H39" s="7"/>
      <c r="I39" s="19"/>
    </row>
    <row r="40" spans="1:9" ht="15.75" customHeight="1" x14ac:dyDescent="0.3">
      <c r="A40" s="105">
        <v>3</v>
      </c>
      <c r="B40" s="104" t="s">
        <v>477</v>
      </c>
      <c r="C40" s="104" t="s">
        <v>162</v>
      </c>
      <c r="D40" s="7"/>
      <c r="E40" s="7"/>
      <c r="F40" s="7">
        <f t="shared" si="3"/>
        <v>0</v>
      </c>
      <c r="G40" s="7"/>
      <c r="H40" s="7"/>
      <c r="I40" s="19"/>
    </row>
    <row r="41" spans="1:9" ht="15.75" customHeight="1" x14ac:dyDescent="0.3">
      <c r="A41" s="105">
        <v>4</v>
      </c>
      <c r="B41" s="104" t="s">
        <v>195</v>
      </c>
      <c r="C41" s="104" t="s">
        <v>153</v>
      </c>
      <c r="D41" s="7"/>
      <c r="E41" s="7"/>
      <c r="F41" s="7">
        <f t="shared" si="3"/>
        <v>0</v>
      </c>
      <c r="G41" s="7"/>
      <c r="H41" s="7"/>
      <c r="I41" s="19"/>
    </row>
    <row r="42" spans="1:9" ht="15.75" customHeight="1" x14ac:dyDescent="0.3">
      <c r="A42" s="105">
        <v>5</v>
      </c>
      <c r="B42" s="104" t="s">
        <v>180</v>
      </c>
      <c r="C42" s="104" t="s">
        <v>181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105">
        <v>6</v>
      </c>
      <c r="B43" s="104" t="s">
        <v>351</v>
      </c>
      <c r="C43" s="104" t="s">
        <v>325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105">
        <v>7</v>
      </c>
      <c r="B44" s="104" t="s">
        <v>203</v>
      </c>
      <c r="C44" s="104" t="s">
        <v>54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107">
        <v>8</v>
      </c>
      <c r="B45" s="108" t="s">
        <v>334</v>
      </c>
      <c r="C45" s="108" t="s">
        <v>325</v>
      </c>
      <c r="D45" s="21"/>
      <c r="E45" s="21"/>
      <c r="F45" s="21">
        <f t="shared" si="3"/>
        <v>0</v>
      </c>
      <c r="G45" s="21"/>
      <c r="H45" s="21"/>
      <c r="I45" s="22"/>
    </row>
    <row r="46" spans="1:9" ht="15.75" customHeight="1" x14ac:dyDescent="0.3"/>
    <row r="47" spans="1:9" ht="15.75" customHeight="1" x14ac:dyDescent="0.3">
      <c r="A47" s="1"/>
      <c r="B47" s="2" t="s">
        <v>116</v>
      </c>
      <c r="C47" s="102" t="s">
        <v>484</v>
      </c>
      <c r="D47" s="102"/>
      <c r="E47" s="102"/>
      <c r="F47" s="2"/>
      <c r="G47" s="2"/>
      <c r="H47" s="2"/>
      <c r="I47" s="2"/>
    </row>
    <row r="48" spans="1:9" ht="15.75" customHeight="1" x14ac:dyDescent="0.3">
      <c r="A48" s="111">
        <v>2</v>
      </c>
      <c r="B48" s="112" t="s">
        <v>1</v>
      </c>
      <c r="C48" s="138" t="s">
        <v>2</v>
      </c>
      <c r="D48" s="12"/>
      <c r="E48" s="48"/>
      <c r="F48" s="49" t="s">
        <v>3</v>
      </c>
      <c r="G48" s="49" t="s">
        <v>4</v>
      </c>
      <c r="H48" s="49" t="s">
        <v>5</v>
      </c>
      <c r="I48" s="50" t="s">
        <v>6</v>
      </c>
    </row>
    <row r="49" spans="1:9" ht="15.75" customHeight="1" x14ac:dyDescent="0.3">
      <c r="A49" s="109">
        <v>1</v>
      </c>
      <c r="B49" s="110" t="s">
        <v>479</v>
      </c>
      <c r="C49" s="110" t="s">
        <v>325</v>
      </c>
      <c r="D49" s="16"/>
      <c r="E49" s="16"/>
      <c r="F49" s="16">
        <f>SUM(D49:E49)</f>
        <v>0</v>
      </c>
      <c r="G49" s="16"/>
      <c r="H49" s="47"/>
      <c r="I49" s="52"/>
    </row>
    <row r="50" spans="1:9" ht="15.75" customHeight="1" x14ac:dyDescent="0.3">
      <c r="A50" s="105">
        <v>2</v>
      </c>
      <c r="B50" s="104" t="s">
        <v>482</v>
      </c>
      <c r="C50" s="104" t="s">
        <v>92</v>
      </c>
      <c r="D50" s="7"/>
      <c r="E50" s="7"/>
      <c r="F50" s="7">
        <f t="shared" ref="F50:F55" si="4">SUM(D50:E50)</f>
        <v>0</v>
      </c>
      <c r="G50" s="7"/>
      <c r="H50" s="7"/>
      <c r="I50" s="19"/>
    </row>
    <row r="51" spans="1:9" ht="15.75" customHeight="1" x14ac:dyDescent="0.3">
      <c r="A51" s="105">
        <v>3</v>
      </c>
      <c r="B51" s="104" t="s">
        <v>335</v>
      </c>
      <c r="C51" s="104" t="s">
        <v>325</v>
      </c>
      <c r="D51" s="7"/>
      <c r="E51" s="7"/>
      <c r="F51" s="7">
        <f t="shared" si="4"/>
        <v>0</v>
      </c>
      <c r="G51" s="7"/>
      <c r="H51" s="7"/>
      <c r="I51" s="19"/>
    </row>
    <row r="52" spans="1:9" ht="15.75" customHeight="1" x14ac:dyDescent="0.3">
      <c r="A52" s="105">
        <v>4</v>
      </c>
      <c r="B52" s="104" t="s">
        <v>483</v>
      </c>
      <c r="C52" s="104" t="s">
        <v>105</v>
      </c>
      <c r="D52" s="7"/>
      <c r="E52" s="7"/>
      <c r="F52" s="7">
        <f t="shared" si="4"/>
        <v>0</v>
      </c>
      <c r="G52" s="7"/>
      <c r="H52" s="7"/>
      <c r="I52" s="19"/>
    </row>
    <row r="53" spans="1:9" ht="15.75" customHeight="1" x14ac:dyDescent="0.3">
      <c r="A53" s="105">
        <v>5</v>
      </c>
      <c r="B53" s="104" t="s">
        <v>481</v>
      </c>
      <c r="C53" s="104" t="s">
        <v>325</v>
      </c>
      <c r="D53" s="7"/>
      <c r="E53" s="7"/>
      <c r="F53" s="7">
        <f t="shared" si="4"/>
        <v>0</v>
      </c>
      <c r="G53" s="7"/>
      <c r="H53" s="7"/>
      <c r="I53" s="19"/>
    </row>
    <row r="54" spans="1:9" ht="15.75" customHeight="1" x14ac:dyDescent="0.3">
      <c r="A54" s="105">
        <v>6</v>
      </c>
      <c r="B54" s="104" t="s">
        <v>480</v>
      </c>
      <c r="C54" s="104" t="s">
        <v>162</v>
      </c>
      <c r="D54" s="7"/>
      <c r="E54" s="7"/>
      <c r="F54" s="7">
        <f t="shared" si="4"/>
        <v>0</v>
      </c>
      <c r="G54" s="7"/>
      <c r="H54" s="7"/>
      <c r="I54" s="19"/>
    </row>
    <row r="55" spans="1:9" ht="15.75" customHeight="1" x14ac:dyDescent="0.3">
      <c r="A55" s="107">
        <v>7</v>
      </c>
      <c r="B55" s="108" t="s">
        <v>331</v>
      </c>
      <c r="C55" s="108" t="s">
        <v>325</v>
      </c>
      <c r="D55" s="21"/>
      <c r="E55" s="21"/>
      <c r="F55" s="21">
        <f t="shared" si="4"/>
        <v>0</v>
      </c>
      <c r="G55" s="21"/>
      <c r="H55" s="21"/>
      <c r="I55" s="22"/>
    </row>
    <row r="56" spans="1:9" ht="15.75" customHeight="1" x14ac:dyDescent="0.3"/>
    <row r="57" spans="1:9" ht="15.75" customHeight="1" x14ac:dyDescent="0.3">
      <c r="B57" s="4" t="s">
        <v>38</v>
      </c>
      <c r="F57" s="91" t="s">
        <v>25</v>
      </c>
    </row>
    <row r="58" spans="1:9" ht="15.75" customHeight="1" x14ac:dyDescent="0.3">
      <c r="B58" s="4" t="s">
        <v>39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V49:W55">
    <sortCondition ref="V49"/>
  </sortState>
  <mergeCells count="1">
    <mergeCell ref="D2:I2"/>
  </mergeCells>
  <hyperlinks>
    <hyperlink ref="B2" location="'Index'!A3" tooltip="Go to the Index sheet" display="á" xr:uid="{AC5FB2BA-666D-469F-BBF9-04CCD6E799F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1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811E-819F-4D7D-B70A-394E9D54A499}">
  <sheetPr>
    <tabColor rgb="FFFFFF00"/>
    <pageSetUpPr fitToPage="1"/>
  </sheetPr>
  <dimension ref="A1:AH65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3" customFormat="1" ht="18" x14ac:dyDescent="0.35">
      <c r="A1" s="88"/>
      <c r="B1" s="83" t="s">
        <v>29</v>
      </c>
      <c r="D1" s="80"/>
      <c r="E1" s="80"/>
      <c r="F1" s="80" t="s">
        <v>284</v>
      </c>
      <c r="G1" s="80"/>
      <c r="H1" s="80"/>
      <c r="I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485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"!$B$29"),"")</f>
        <v>N. Calder</v>
      </c>
      <c r="C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"!$C$29"),"")</f>
        <v>CSSC (Rosyth)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"!$D$29"),"")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"!$E$29"),"")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"!$B$50"),"")</f>
        <v>T. Earnshaw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"!$C$50"),"")</f>
        <v>Vickers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"!$D$50"),"")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"!$E$50"),"")</f>
        <v/>
      </c>
      <c r="F6" s="7">
        <f t="shared" ref="F6:F14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"!$B$17"),"")</f>
        <v>K. Gardner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"!$C$17"),"")</f>
        <v>St Giles Yarners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"!$D$17"),"")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"!$E$17"),"")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"!$B$19"),"")</f>
        <v>J. Hough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"!$C$19"),"")</f>
        <v>Sutton Coldfield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s="3" customFormat="1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"!$B$34"),"")</f>
        <v>T. Osborne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"!$C$34"),"")</f>
        <v>Vickers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s="3" customFormat="1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"!$B$8"),"")</f>
        <v>D. Owen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"!$C$8"),"")</f>
        <v>Cumb News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"!$D$8"),"")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"!$E$8"),"")</f>
        <v/>
      </c>
      <c r="F10" s="7">
        <f t="shared" ca="1" si="0"/>
        <v>0</v>
      </c>
      <c r="G10" s="117"/>
      <c r="H10" s="117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s="3" customFormat="1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"!$B$21"),"")</f>
        <v>R. A. Shaw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"!$C$21"),"")</f>
        <v>Vickers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"!$D$21"),"")</f>
        <v/>
      </c>
      <c r="E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"!$E$21"),"")</f>
        <v/>
      </c>
      <c r="F11" s="7">
        <f t="shared" ca="1" si="0"/>
        <v>0</v>
      </c>
      <c r="G11" s="117"/>
      <c r="H11" s="117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s="3" customFormat="1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"!$B$9"),"")</f>
        <v>D. Stocks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"!$C$9"),"")</f>
        <v>Sutton Coldfield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"!$D$9"),"")</f>
        <v/>
      </c>
      <c r="E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"!$E$9"),"")</f>
        <v/>
      </c>
      <c r="F12" s="7">
        <f t="shared" ca="1" si="0"/>
        <v>0</v>
      </c>
      <c r="G12" s="117"/>
      <c r="H12" s="117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s="3" customFormat="1" ht="15.75" customHeight="1" x14ac:dyDescent="0.3">
      <c r="A13" s="105">
        <v>9</v>
      </c>
      <c r="B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"!$B$23"),"")</f>
        <v>P. Stokes</v>
      </c>
      <c r="C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"!$C$23"),"")</f>
        <v>Sutton Coldfield</v>
      </c>
      <c r="D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"!$D$23"),"")</f>
        <v/>
      </c>
      <c r="E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"!$E$23"),"")</f>
        <v/>
      </c>
      <c r="F13" s="7">
        <f t="shared" ca="1" si="0"/>
        <v>0</v>
      </c>
      <c r="G13" s="117"/>
      <c r="H13" s="117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s="3" customFormat="1" ht="15.75" customHeight="1" x14ac:dyDescent="0.3">
      <c r="A14" s="123">
        <v>10</v>
      </c>
      <c r="B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"!$B$44"),"")</f>
        <v>J. Thomson</v>
      </c>
      <c r="C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"!$C$44"),"")</f>
        <v>Balerno &amp; Currie</v>
      </c>
      <c r="D1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"!$D$44"),"")</f>
        <v/>
      </c>
      <c r="E1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"!$E$44"),"")</f>
        <v/>
      </c>
      <c r="F14" s="21">
        <f t="shared" ca="1" si="0"/>
        <v>0</v>
      </c>
      <c r="G14" s="121"/>
      <c r="H14" s="121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s="3" customFormat="1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s="3" customFormat="1" ht="15.75" customHeight="1" x14ac:dyDescent="0.3">
      <c r="A16" s="115"/>
      <c r="B16" s="4" t="s">
        <v>38</v>
      </c>
      <c r="C16" s="4"/>
      <c r="D16" s="4"/>
      <c r="E16" s="4"/>
      <c r="F16" s="91" t="s">
        <v>25</v>
      </c>
      <c r="G16" s="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s="3" customFormat="1" ht="15.75" customHeight="1" x14ac:dyDescent="0.3">
      <c r="A17" s="115"/>
      <c r="B17" s="4" t="s">
        <v>39</v>
      </c>
      <c r="C17" s="4"/>
      <c r="D17" s="4"/>
      <c r="E17" s="4"/>
      <c r="F17" s="4"/>
      <c r="G17" s="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20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</sheetData>
  <sheetProtection sheet="1" objects="1" scenarios="1" selectLockedCells="1"/>
  <sortState xmlns:xlrd2="http://schemas.microsoft.com/office/spreadsheetml/2017/richdata2" ref="V5:W14">
    <sortCondition ref="V5"/>
  </sortState>
  <mergeCells count="1">
    <mergeCell ref="D2:I2"/>
  </mergeCells>
  <hyperlinks>
    <hyperlink ref="B2" location="'Index'!A3" tooltip="Go to the Index sheet" display="á" xr:uid="{47D1D5DE-CAE0-4343-898F-7125E7D56CB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3" customFormat="1" ht="18" x14ac:dyDescent="0.35">
      <c r="A1" s="83" t="s">
        <v>23</v>
      </c>
      <c r="D1" s="80"/>
      <c r="E1" s="80"/>
      <c r="F1" s="80"/>
      <c r="G1" s="80"/>
      <c r="H1" s="80"/>
      <c r="I1" s="80"/>
      <c r="J1" s="93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0.100000000000001" customHeight="1" x14ac:dyDescent="0.3">
      <c r="A2" s="97"/>
      <c r="C2" s="96"/>
    </row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4"/>
    </row>
    <row r="5" spans="1:23" ht="15.75" customHeight="1" x14ac:dyDescent="0.3">
      <c r="A5" s="57"/>
      <c r="B5" s="32"/>
      <c r="C5" s="33"/>
      <c r="D5" s="51"/>
      <c r="E5" s="51"/>
      <c r="F5" s="58">
        <f>SUM(D5:E5)</f>
        <v>0</v>
      </c>
      <c r="G5" s="4"/>
    </row>
    <row r="6" spans="1:23" ht="15.75" customHeight="1" x14ac:dyDescent="0.3">
      <c r="A6" s="59"/>
      <c r="B6" s="27"/>
      <c r="C6" s="5"/>
      <c r="D6" s="7"/>
      <c r="E6" s="7"/>
      <c r="F6" s="19">
        <f>SUM(D6:E6)</f>
        <v>0</v>
      </c>
      <c r="G6" s="4"/>
    </row>
    <row r="7" spans="1:23" ht="15.75" customHeight="1" x14ac:dyDescent="0.3">
      <c r="A7" s="60"/>
      <c r="B7" s="28"/>
      <c r="C7" s="29"/>
      <c r="D7" s="21"/>
      <c r="E7" s="21"/>
      <c r="F7" s="22">
        <f>SUM(D7:E7)</f>
        <v>0</v>
      </c>
      <c r="G7" s="4"/>
    </row>
    <row r="8" spans="1:23" ht="15.75" customHeight="1" x14ac:dyDescent="0.3">
      <c r="G8" s="4"/>
      <c r="N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/>
    <row r="16" spans="1:23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H26" s="30"/>
      <c r="I26" s="9"/>
      <c r="J26" s="9"/>
      <c r="K26" s="9"/>
      <c r="L26" s="9"/>
      <c r="M26" s="9"/>
      <c r="N26" s="9"/>
    </row>
    <row r="27" spans="1:16" ht="15.75" customHeight="1" x14ac:dyDescent="0.3">
      <c r="A27" s="4" t="s">
        <v>40</v>
      </c>
      <c r="E27" s="3"/>
      <c r="G27" s="92" t="s">
        <v>25</v>
      </c>
      <c r="P27" s="9"/>
    </row>
    <row r="28" spans="1:16" ht="15.75" customHeight="1" x14ac:dyDescent="0.3">
      <c r="A28" s="4" t="s">
        <v>39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3" customFormat="1" ht="18" x14ac:dyDescent="0.35">
      <c r="A1" s="1"/>
      <c r="B1" s="83" t="s">
        <v>22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s="83" customFormat="1" ht="20.100000000000001" customHeight="1" x14ac:dyDescent="0.35">
      <c r="A2" s="1"/>
      <c r="B2" s="195" t="s">
        <v>1377</v>
      </c>
      <c r="C2" s="99"/>
      <c r="D2" s="80"/>
      <c r="E2" s="80"/>
      <c r="F2" s="80"/>
      <c r="G2" s="80"/>
      <c r="H2" s="80"/>
      <c r="I2" s="80"/>
      <c r="J2" s="220" t="s">
        <v>197</v>
      </c>
      <c r="K2" s="220"/>
      <c r="L2" s="220"/>
      <c r="M2" s="220"/>
      <c r="N2" s="220"/>
      <c r="O2" s="220"/>
      <c r="P2" s="80"/>
      <c r="Q2" s="80"/>
      <c r="R2" s="80"/>
      <c r="S2" s="80"/>
      <c r="T2" s="80"/>
      <c r="U2" s="80"/>
      <c r="V2" s="80"/>
      <c r="W2" s="80"/>
      <c r="AG2" s="4"/>
      <c r="AH2" s="3"/>
    </row>
    <row r="3" spans="1:34" s="2" customFormat="1" ht="15.75" customHeight="1" x14ac:dyDescent="0.3">
      <c r="A3" s="1"/>
      <c r="B3" s="2" t="s">
        <v>0</v>
      </c>
      <c r="C3" s="102" t="s">
        <v>67</v>
      </c>
      <c r="D3" s="102"/>
      <c r="E3" s="102"/>
      <c r="I3" s="1"/>
      <c r="J3" s="2" t="s">
        <v>68</v>
      </c>
      <c r="K3" s="102" t="s">
        <v>84</v>
      </c>
      <c r="L3" s="102"/>
      <c r="M3" s="102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1">
        <v>1</v>
      </c>
      <c r="J4" s="112" t="s">
        <v>1</v>
      </c>
      <c r="K4" s="112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9">
        <v>1</v>
      </c>
      <c r="B5" s="110" t="s">
        <v>57</v>
      </c>
      <c r="C5" s="110" t="s">
        <v>58</v>
      </c>
      <c r="D5" s="16"/>
      <c r="E5" s="16"/>
      <c r="F5" s="47"/>
      <c r="G5" s="52"/>
      <c r="I5" s="109">
        <v>1</v>
      </c>
      <c r="J5" s="110" t="s">
        <v>72</v>
      </c>
      <c r="K5" s="110" t="s">
        <v>60</v>
      </c>
      <c r="L5" s="194"/>
      <c r="M5" s="16"/>
      <c r="N5" s="47"/>
      <c r="O5" s="52"/>
    </row>
    <row r="6" spans="1:34" ht="15.75" customHeight="1" x14ac:dyDescent="0.3">
      <c r="A6" s="105">
        <v>2</v>
      </c>
      <c r="B6" s="103" t="s">
        <v>59</v>
      </c>
      <c r="C6" s="103" t="s">
        <v>60</v>
      </c>
      <c r="D6" s="7"/>
      <c r="E6" s="7"/>
      <c r="F6" s="8"/>
      <c r="G6" s="106"/>
      <c r="I6" s="105">
        <v>2</v>
      </c>
      <c r="J6" s="104" t="s">
        <v>71</v>
      </c>
      <c r="K6" s="104" t="s">
        <v>70</v>
      </c>
      <c r="L6" s="7"/>
      <c r="M6" s="7"/>
      <c r="N6" s="7"/>
      <c r="O6" s="19"/>
    </row>
    <row r="7" spans="1:34" ht="15.75" customHeight="1" x14ac:dyDescent="0.3">
      <c r="A7" s="105">
        <v>3</v>
      </c>
      <c r="B7" s="104" t="s">
        <v>61</v>
      </c>
      <c r="C7" s="104" t="s">
        <v>56</v>
      </c>
      <c r="D7" s="7"/>
      <c r="E7" s="7"/>
      <c r="F7" s="7"/>
      <c r="G7" s="19"/>
      <c r="I7" s="105">
        <v>3</v>
      </c>
      <c r="J7" s="113" t="s">
        <v>82</v>
      </c>
      <c r="K7" s="104" t="s">
        <v>83</v>
      </c>
      <c r="L7" s="7"/>
      <c r="M7" s="7"/>
      <c r="N7" s="7"/>
      <c r="O7" s="19"/>
    </row>
    <row r="8" spans="1:34" ht="15.75" customHeight="1" x14ac:dyDescent="0.3">
      <c r="A8" s="105">
        <v>4</v>
      </c>
      <c r="B8" s="104" t="s">
        <v>51</v>
      </c>
      <c r="C8" s="104" t="s">
        <v>52</v>
      </c>
      <c r="D8" s="7"/>
      <c r="E8" s="7"/>
      <c r="F8" s="7"/>
      <c r="G8" s="19"/>
      <c r="I8" s="105">
        <v>4</v>
      </c>
      <c r="J8" s="104" t="s">
        <v>76</v>
      </c>
      <c r="K8" s="104" t="s">
        <v>77</v>
      </c>
      <c r="L8" s="7"/>
      <c r="M8" s="7"/>
      <c r="N8" s="7"/>
      <c r="O8" s="19"/>
    </row>
    <row r="9" spans="1:34" ht="15.75" customHeight="1" x14ac:dyDescent="0.3">
      <c r="A9" s="105">
        <v>5</v>
      </c>
      <c r="B9" s="104" t="s">
        <v>62</v>
      </c>
      <c r="C9" s="104" t="s">
        <v>63</v>
      </c>
      <c r="D9" s="7"/>
      <c r="E9" s="7"/>
      <c r="F9" s="7"/>
      <c r="G9" s="19"/>
      <c r="I9" s="105">
        <v>5</v>
      </c>
      <c r="J9" s="104" t="s">
        <v>69</v>
      </c>
      <c r="K9" s="104" t="s">
        <v>70</v>
      </c>
      <c r="L9" s="7"/>
      <c r="M9" s="7"/>
      <c r="N9" s="7"/>
      <c r="O9" s="19"/>
    </row>
    <row r="10" spans="1:34" ht="15.75" customHeight="1" x14ac:dyDescent="0.3">
      <c r="A10" s="105">
        <v>6</v>
      </c>
      <c r="B10" s="104" t="s">
        <v>53</v>
      </c>
      <c r="C10" s="104" t="s">
        <v>54</v>
      </c>
      <c r="D10" s="7"/>
      <c r="E10" s="7"/>
      <c r="F10" s="7"/>
      <c r="G10" s="19"/>
      <c r="I10" s="105">
        <v>6</v>
      </c>
      <c r="J10" s="104" t="s">
        <v>78</v>
      </c>
      <c r="K10" s="104" t="s">
        <v>79</v>
      </c>
      <c r="L10" s="7"/>
      <c r="M10" s="7"/>
      <c r="N10" s="7"/>
      <c r="O10" s="19"/>
    </row>
    <row r="11" spans="1:34" ht="15.75" customHeight="1" x14ac:dyDescent="0.3">
      <c r="A11" s="105">
        <v>7</v>
      </c>
      <c r="B11" s="104" t="s">
        <v>55</v>
      </c>
      <c r="C11" s="104" t="s">
        <v>56</v>
      </c>
      <c r="D11" s="7"/>
      <c r="E11" s="7"/>
      <c r="F11" s="7"/>
      <c r="G11" s="19"/>
      <c r="I11" s="105">
        <v>7</v>
      </c>
      <c r="J11" s="104" t="s">
        <v>75</v>
      </c>
      <c r="K11" s="104" t="s">
        <v>63</v>
      </c>
      <c r="L11" s="7"/>
      <c r="M11" s="7"/>
      <c r="N11" s="7"/>
      <c r="O11" s="19"/>
    </row>
    <row r="12" spans="1:34" ht="15.75" customHeight="1" x14ac:dyDescent="0.3">
      <c r="A12" s="105">
        <v>8</v>
      </c>
      <c r="B12" s="104" t="s">
        <v>64</v>
      </c>
      <c r="C12" s="104" t="s">
        <v>58</v>
      </c>
      <c r="D12" s="7"/>
      <c r="E12" s="7"/>
      <c r="F12" s="7"/>
      <c r="G12" s="19"/>
      <c r="I12" s="105">
        <v>8</v>
      </c>
      <c r="J12" s="104" t="s">
        <v>73</v>
      </c>
      <c r="K12" s="104" t="s">
        <v>74</v>
      </c>
      <c r="L12" s="7"/>
      <c r="M12" s="7"/>
      <c r="N12" s="7"/>
      <c r="O12" s="19"/>
    </row>
    <row r="13" spans="1:34" ht="15.75" customHeight="1" x14ac:dyDescent="0.3">
      <c r="A13" s="107">
        <v>9</v>
      </c>
      <c r="B13" s="108" t="s">
        <v>65</v>
      </c>
      <c r="C13" s="108" t="s">
        <v>66</v>
      </c>
      <c r="D13" s="21"/>
      <c r="E13" s="21"/>
      <c r="F13" s="21"/>
      <c r="G13" s="22"/>
      <c r="I13" s="107">
        <v>9</v>
      </c>
      <c r="J13" s="108" t="s">
        <v>80</v>
      </c>
      <c r="K13" s="108" t="s">
        <v>81</v>
      </c>
      <c r="L13" s="21"/>
      <c r="M13" s="21"/>
      <c r="N13" s="21"/>
      <c r="O13" s="22"/>
    </row>
    <row r="14" spans="1:34" ht="15.75" customHeight="1" x14ac:dyDescent="0.3"/>
    <row r="15" spans="1:34" ht="15.75" customHeight="1" x14ac:dyDescent="0.3">
      <c r="A15" s="1"/>
      <c r="B15" s="2" t="s">
        <v>85</v>
      </c>
      <c r="C15" s="102" t="s">
        <v>99</v>
      </c>
      <c r="D15" s="102"/>
      <c r="E15" s="102"/>
      <c r="F15" s="2"/>
      <c r="G15" s="2"/>
      <c r="I15" s="1"/>
      <c r="J15" s="2" t="s">
        <v>100</v>
      </c>
      <c r="K15" s="102" t="s">
        <v>115</v>
      </c>
      <c r="L15" s="102"/>
      <c r="M15" s="102"/>
      <c r="N15" s="2"/>
      <c r="O15" s="2"/>
    </row>
    <row r="16" spans="1:34" ht="15.75" customHeight="1" x14ac:dyDescent="0.3">
      <c r="A16" s="111">
        <v>1</v>
      </c>
      <c r="B16" s="112" t="s">
        <v>1</v>
      </c>
      <c r="C16" s="11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11">
        <v>1</v>
      </c>
      <c r="J16" s="112" t="s">
        <v>1</v>
      </c>
      <c r="K16" s="112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109">
        <v>1</v>
      </c>
      <c r="B17" s="110" t="s">
        <v>88</v>
      </c>
      <c r="C17" s="110" t="s">
        <v>74</v>
      </c>
      <c r="D17" s="16"/>
      <c r="E17" s="16"/>
      <c r="F17" s="47"/>
      <c r="G17" s="52"/>
      <c r="I17" s="109">
        <v>1</v>
      </c>
      <c r="J17" s="110" t="s">
        <v>101</v>
      </c>
      <c r="K17" s="110" t="s">
        <v>102</v>
      </c>
      <c r="L17" s="16"/>
      <c r="M17" s="16"/>
      <c r="N17" s="47"/>
      <c r="O17" s="52"/>
    </row>
    <row r="18" spans="1:15" ht="15.75" customHeight="1" x14ac:dyDescent="0.3">
      <c r="A18" s="105">
        <v>2</v>
      </c>
      <c r="B18" s="104" t="s">
        <v>96</v>
      </c>
      <c r="C18" s="104" t="s">
        <v>70</v>
      </c>
      <c r="D18" s="7"/>
      <c r="E18" s="7"/>
      <c r="F18" s="7"/>
      <c r="G18" s="19"/>
      <c r="I18" s="105">
        <v>2</v>
      </c>
      <c r="J18" s="104" t="s">
        <v>111</v>
      </c>
      <c r="K18" s="104" t="s">
        <v>81</v>
      </c>
      <c r="L18" s="7"/>
      <c r="M18" s="7"/>
      <c r="N18" s="7"/>
      <c r="O18" s="19"/>
    </row>
    <row r="19" spans="1:15" ht="15.75" customHeight="1" x14ac:dyDescent="0.3">
      <c r="A19" s="105">
        <v>3</v>
      </c>
      <c r="B19" s="104" t="s">
        <v>91</v>
      </c>
      <c r="C19" s="104" t="s">
        <v>92</v>
      </c>
      <c r="D19" s="7"/>
      <c r="E19" s="7"/>
      <c r="F19" s="7"/>
      <c r="G19" s="19"/>
      <c r="I19" s="105">
        <v>3</v>
      </c>
      <c r="J19" s="104" t="s">
        <v>108</v>
      </c>
      <c r="K19" s="104" t="s">
        <v>81</v>
      </c>
      <c r="L19" s="7"/>
      <c r="M19" s="7"/>
      <c r="N19" s="7"/>
      <c r="O19" s="19"/>
    </row>
    <row r="20" spans="1:15" ht="15.75" customHeight="1" x14ac:dyDescent="0.3">
      <c r="A20" s="105">
        <v>4</v>
      </c>
      <c r="B20" s="104" t="s">
        <v>95</v>
      </c>
      <c r="C20" s="104" t="s">
        <v>92</v>
      </c>
      <c r="D20" s="7"/>
      <c r="E20" s="7"/>
      <c r="F20" s="7"/>
      <c r="G20" s="19"/>
      <c r="I20" s="105">
        <v>4</v>
      </c>
      <c r="J20" s="104" t="s">
        <v>103</v>
      </c>
      <c r="K20" s="104" t="s">
        <v>81</v>
      </c>
      <c r="L20" s="7"/>
      <c r="M20" s="7"/>
      <c r="N20" s="7"/>
      <c r="O20" s="19"/>
    </row>
    <row r="21" spans="1:15" ht="15.75" customHeight="1" x14ac:dyDescent="0.3">
      <c r="A21" s="105">
        <v>5</v>
      </c>
      <c r="B21" s="104" t="s">
        <v>86</v>
      </c>
      <c r="C21" s="104" t="s">
        <v>87</v>
      </c>
      <c r="D21" s="7"/>
      <c r="E21" s="7"/>
      <c r="F21" s="7"/>
      <c r="G21" s="19"/>
      <c r="I21" s="105">
        <v>5</v>
      </c>
      <c r="J21" s="104" t="s">
        <v>113</v>
      </c>
      <c r="K21" s="104" t="s">
        <v>114</v>
      </c>
      <c r="L21" s="7"/>
      <c r="M21" s="7"/>
      <c r="N21" s="7"/>
      <c r="O21" s="19"/>
    </row>
    <row r="22" spans="1:15" ht="15.75" customHeight="1" x14ac:dyDescent="0.3">
      <c r="A22" s="105">
        <v>6</v>
      </c>
      <c r="B22" s="104" t="s">
        <v>93</v>
      </c>
      <c r="C22" s="104" t="s">
        <v>94</v>
      </c>
      <c r="D22" s="7"/>
      <c r="E22" s="7"/>
      <c r="F22" s="7"/>
      <c r="G22" s="19"/>
      <c r="I22" s="105">
        <v>6</v>
      </c>
      <c r="J22" s="104" t="s">
        <v>104</v>
      </c>
      <c r="K22" s="104" t="s">
        <v>105</v>
      </c>
      <c r="L22" s="7"/>
      <c r="M22" s="7"/>
      <c r="N22" s="7"/>
      <c r="O22" s="19"/>
    </row>
    <row r="23" spans="1:15" ht="15.75" customHeight="1" x14ac:dyDescent="0.3">
      <c r="A23" s="105">
        <v>7</v>
      </c>
      <c r="B23" s="104" t="s">
        <v>89</v>
      </c>
      <c r="C23" s="104" t="s">
        <v>74</v>
      </c>
      <c r="D23" s="7"/>
      <c r="E23" s="7"/>
      <c r="F23" s="7"/>
      <c r="G23" s="19"/>
      <c r="I23" s="105">
        <v>7</v>
      </c>
      <c r="J23" s="104" t="s">
        <v>109</v>
      </c>
      <c r="K23" s="104" t="s">
        <v>110</v>
      </c>
      <c r="L23" s="7"/>
      <c r="M23" s="7"/>
      <c r="N23" s="7"/>
      <c r="O23" s="19"/>
    </row>
    <row r="24" spans="1:15" ht="15.75" customHeight="1" x14ac:dyDescent="0.3">
      <c r="A24" s="105">
        <v>8</v>
      </c>
      <c r="B24" s="104" t="s">
        <v>97</v>
      </c>
      <c r="C24" s="104" t="s">
        <v>98</v>
      </c>
      <c r="D24" s="7"/>
      <c r="E24" s="7"/>
      <c r="F24" s="7"/>
      <c r="G24" s="19"/>
      <c r="I24" s="105">
        <v>8</v>
      </c>
      <c r="J24" s="104" t="s">
        <v>106</v>
      </c>
      <c r="K24" s="104" t="s">
        <v>107</v>
      </c>
      <c r="L24" s="7"/>
      <c r="M24" s="7"/>
      <c r="N24" s="7"/>
      <c r="O24" s="19"/>
    </row>
    <row r="25" spans="1:15" ht="15.75" customHeight="1" x14ac:dyDescent="0.3">
      <c r="A25" s="107">
        <v>9</v>
      </c>
      <c r="B25" s="108" t="s">
        <v>90</v>
      </c>
      <c r="C25" s="108" t="s">
        <v>79</v>
      </c>
      <c r="D25" s="21"/>
      <c r="E25" s="21"/>
      <c r="F25" s="21"/>
      <c r="G25" s="22"/>
      <c r="I25" s="107">
        <v>9</v>
      </c>
      <c r="J25" s="108" t="s">
        <v>112</v>
      </c>
      <c r="K25" s="108" t="s">
        <v>98</v>
      </c>
      <c r="L25" s="21"/>
      <c r="M25" s="21"/>
      <c r="N25" s="21"/>
      <c r="O25" s="22"/>
    </row>
    <row r="26" spans="1:15" ht="15.75" customHeight="1" x14ac:dyDescent="0.3"/>
    <row r="27" spans="1:15" ht="15.75" customHeight="1" x14ac:dyDescent="0.3">
      <c r="A27" s="1"/>
      <c r="B27" s="2" t="s">
        <v>116</v>
      </c>
      <c r="C27" s="102" t="s">
        <v>130</v>
      </c>
      <c r="D27" s="102"/>
      <c r="E27" s="102"/>
      <c r="F27" s="2"/>
      <c r="G27" s="2"/>
      <c r="I27" s="1"/>
      <c r="J27" s="2" t="s">
        <v>131</v>
      </c>
      <c r="K27" s="102" t="s">
        <v>144</v>
      </c>
      <c r="L27" s="102"/>
      <c r="M27" s="102"/>
      <c r="N27" s="2"/>
      <c r="O27" s="2"/>
    </row>
    <row r="28" spans="1:15" ht="15.75" customHeight="1" x14ac:dyDescent="0.3">
      <c r="A28" s="111">
        <v>1</v>
      </c>
      <c r="B28" s="112" t="s">
        <v>1</v>
      </c>
      <c r="C28" s="11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11">
        <v>1</v>
      </c>
      <c r="J28" s="112" t="s">
        <v>1</v>
      </c>
      <c r="K28" s="112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109">
        <v>1</v>
      </c>
      <c r="B29" s="110" t="s">
        <v>128</v>
      </c>
      <c r="C29" s="110" t="s">
        <v>129</v>
      </c>
      <c r="D29" s="16"/>
      <c r="E29" s="16"/>
      <c r="F29" s="47"/>
      <c r="G29" s="52"/>
      <c r="I29" s="109">
        <v>1</v>
      </c>
      <c r="J29" s="110" t="s">
        <v>142</v>
      </c>
      <c r="K29" s="110" t="s">
        <v>143</v>
      </c>
      <c r="L29" s="16"/>
      <c r="M29" s="16"/>
      <c r="N29" s="47"/>
      <c r="O29" s="52"/>
    </row>
    <row r="30" spans="1:15" ht="15.75" customHeight="1" x14ac:dyDescent="0.3">
      <c r="A30" s="105">
        <v>2</v>
      </c>
      <c r="B30" s="104" t="s">
        <v>124</v>
      </c>
      <c r="C30" s="104" t="s">
        <v>81</v>
      </c>
      <c r="D30" s="7"/>
      <c r="E30" s="7"/>
      <c r="F30" s="7"/>
      <c r="G30" s="19"/>
      <c r="I30" s="105">
        <v>2</v>
      </c>
      <c r="J30" s="104" t="s">
        <v>138</v>
      </c>
      <c r="K30" s="104" t="s">
        <v>52</v>
      </c>
      <c r="L30" s="7"/>
      <c r="M30" s="7"/>
      <c r="N30" s="7"/>
      <c r="O30" s="19"/>
    </row>
    <row r="31" spans="1:15" ht="15.75" customHeight="1" x14ac:dyDescent="0.3">
      <c r="A31" s="105">
        <v>3</v>
      </c>
      <c r="B31" s="104" t="s">
        <v>117</v>
      </c>
      <c r="C31" s="104" t="s">
        <v>118</v>
      </c>
      <c r="D31" s="7"/>
      <c r="E31" s="7"/>
      <c r="F31" s="7"/>
      <c r="G31" s="19"/>
      <c r="I31" s="105">
        <v>3</v>
      </c>
      <c r="J31" s="104" t="s">
        <v>132</v>
      </c>
      <c r="K31" s="104" t="s">
        <v>74</v>
      </c>
      <c r="L31" s="7"/>
      <c r="M31" s="7"/>
      <c r="N31" s="7"/>
      <c r="O31" s="19"/>
    </row>
    <row r="32" spans="1:15" ht="15.75" customHeight="1" x14ac:dyDescent="0.3">
      <c r="A32" s="105">
        <v>4</v>
      </c>
      <c r="B32" s="104" t="s">
        <v>119</v>
      </c>
      <c r="C32" s="104" t="s">
        <v>120</v>
      </c>
      <c r="D32" s="7"/>
      <c r="E32" s="7"/>
      <c r="F32" s="7"/>
      <c r="G32" s="19"/>
      <c r="I32" s="105">
        <v>4</v>
      </c>
      <c r="J32" s="104" t="s">
        <v>135</v>
      </c>
      <c r="K32" s="104" t="s">
        <v>118</v>
      </c>
      <c r="L32" s="7"/>
      <c r="M32" s="7"/>
      <c r="N32" s="7"/>
      <c r="O32" s="19"/>
    </row>
    <row r="33" spans="1:15" ht="15.75" customHeight="1" x14ac:dyDescent="0.3">
      <c r="A33" s="105">
        <v>5</v>
      </c>
      <c r="B33" s="104" t="s">
        <v>127</v>
      </c>
      <c r="C33" s="104" t="s">
        <v>70</v>
      </c>
      <c r="D33" s="7"/>
      <c r="E33" s="7"/>
      <c r="F33" s="7"/>
      <c r="G33" s="19"/>
      <c r="I33" s="105">
        <v>5</v>
      </c>
      <c r="J33" s="104" t="s">
        <v>139</v>
      </c>
      <c r="K33" s="104" t="s">
        <v>58</v>
      </c>
      <c r="L33" s="7"/>
      <c r="M33" s="7"/>
      <c r="N33" s="7"/>
      <c r="O33" s="19"/>
    </row>
    <row r="34" spans="1:15" ht="15.75" customHeight="1" x14ac:dyDescent="0.3">
      <c r="A34" s="105">
        <v>6</v>
      </c>
      <c r="B34" s="104" t="s">
        <v>121</v>
      </c>
      <c r="C34" s="104" t="s">
        <v>107</v>
      </c>
      <c r="D34" s="7"/>
      <c r="E34" s="7"/>
      <c r="F34" s="7"/>
      <c r="G34" s="19"/>
      <c r="I34" s="105">
        <v>6</v>
      </c>
      <c r="J34" s="104" t="s">
        <v>136</v>
      </c>
      <c r="K34" s="104" t="s">
        <v>79</v>
      </c>
      <c r="L34" s="7"/>
      <c r="M34" s="7"/>
      <c r="N34" s="7"/>
      <c r="O34" s="19"/>
    </row>
    <row r="35" spans="1:15" ht="15.75" customHeight="1" x14ac:dyDescent="0.3">
      <c r="A35" s="105">
        <v>7</v>
      </c>
      <c r="B35" s="104" t="s">
        <v>126</v>
      </c>
      <c r="C35" s="104" t="s">
        <v>81</v>
      </c>
      <c r="D35" s="7"/>
      <c r="E35" s="7"/>
      <c r="F35" s="7"/>
      <c r="G35" s="19"/>
      <c r="I35" s="105">
        <v>7</v>
      </c>
      <c r="J35" s="104" t="s">
        <v>133</v>
      </c>
      <c r="K35" s="104" t="s">
        <v>134</v>
      </c>
      <c r="L35" s="7"/>
      <c r="M35" s="7"/>
      <c r="N35" s="7"/>
      <c r="O35" s="19"/>
    </row>
    <row r="36" spans="1:15" ht="15.75" customHeight="1" x14ac:dyDescent="0.3">
      <c r="A36" s="105">
        <v>8</v>
      </c>
      <c r="B36" s="104" t="s">
        <v>122</v>
      </c>
      <c r="C36" s="104" t="s">
        <v>123</v>
      </c>
      <c r="D36" s="7"/>
      <c r="E36" s="7"/>
      <c r="F36" s="7"/>
      <c r="G36" s="19"/>
      <c r="I36" s="105">
        <v>8</v>
      </c>
      <c r="J36" s="104" t="s">
        <v>137</v>
      </c>
      <c r="K36" s="104" t="s">
        <v>79</v>
      </c>
      <c r="L36" s="7"/>
      <c r="M36" s="7"/>
      <c r="N36" s="7"/>
      <c r="O36" s="19"/>
    </row>
    <row r="37" spans="1:15" ht="15.75" customHeight="1" x14ac:dyDescent="0.3">
      <c r="A37" s="107">
        <v>9</v>
      </c>
      <c r="B37" s="108" t="s">
        <v>125</v>
      </c>
      <c r="C37" s="108" t="s">
        <v>81</v>
      </c>
      <c r="D37" s="21"/>
      <c r="E37" s="21"/>
      <c r="F37" s="21"/>
      <c r="G37" s="22"/>
      <c r="I37" s="107">
        <v>9</v>
      </c>
      <c r="J37" s="108" t="s">
        <v>140</v>
      </c>
      <c r="K37" s="108" t="s">
        <v>141</v>
      </c>
      <c r="L37" s="21"/>
      <c r="M37" s="21"/>
      <c r="N37" s="21"/>
      <c r="O37" s="22"/>
    </row>
    <row r="38" spans="1:15" ht="15.75" customHeight="1" x14ac:dyDescent="0.3"/>
    <row r="39" spans="1:15" ht="15.75" customHeight="1" x14ac:dyDescent="0.3">
      <c r="A39" s="1"/>
      <c r="B39" s="2" t="s">
        <v>145</v>
      </c>
      <c r="C39" s="102" t="s">
        <v>159</v>
      </c>
      <c r="D39" s="102"/>
      <c r="E39" s="102"/>
      <c r="F39" s="2"/>
      <c r="G39" s="2"/>
      <c r="I39" s="1"/>
      <c r="J39" s="2" t="s">
        <v>160</v>
      </c>
      <c r="K39" s="102" t="s">
        <v>171</v>
      </c>
      <c r="L39" s="102"/>
      <c r="M39" s="102"/>
      <c r="N39" s="2"/>
      <c r="O39" s="2"/>
    </row>
    <row r="40" spans="1:15" ht="15.75" customHeight="1" x14ac:dyDescent="0.3">
      <c r="A40" s="111">
        <v>1</v>
      </c>
      <c r="B40" s="112" t="s">
        <v>1</v>
      </c>
      <c r="C40" s="11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11">
        <v>1</v>
      </c>
      <c r="J40" s="112" t="s">
        <v>1</v>
      </c>
      <c r="K40" s="112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109">
        <v>1</v>
      </c>
      <c r="B41" s="110" t="s">
        <v>152</v>
      </c>
      <c r="C41" s="110" t="s">
        <v>153</v>
      </c>
      <c r="D41" s="16"/>
      <c r="E41" s="16"/>
      <c r="F41" s="47"/>
      <c r="G41" s="52"/>
      <c r="I41" s="109">
        <v>1</v>
      </c>
      <c r="J41" s="110" t="s">
        <v>165</v>
      </c>
      <c r="K41" s="110" t="s">
        <v>118</v>
      </c>
      <c r="L41" s="16"/>
      <c r="M41" s="16"/>
      <c r="N41" s="47"/>
      <c r="O41" s="52"/>
    </row>
    <row r="42" spans="1:15" ht="15.75" customHeight="1" x14ac:dyDescent="0.3">
      <c r="A42" s="105">
        <v>2</v>
      </c>
      <c r="B42" s="104" t="s">
        <v>150</v>
      </c>
      <c r="C42" s="104" t="s">
        <v>114</v>
      </c>
      <c r="D42" s="7"/>
      <c r="E42" s="7"/>
      <c r="F42" s="7"/>
      <c r="G42" s="19"/>
      <c r="I42" s="105">
        <v>2</v>
      </c>
      <c r="J42" s="104" t="s">
        <v>161</v>
      </c>
      <c r="K42" s="104" t="s">
        <v>162</v>
      </c>
      <c r="L42" s="7"/>
      <c r="M42" s="7"/>
      <c r="N42" s="7"/>
      <c r="O42" s="19"/>
    </row>
    <row r="43" spans="1:15" ht="15.75" customHeight="1" x14ac:dyDescent="0.3">
      <c r="A43" s="105">
        <v>3</v>
      </c>
      <c r="B43" s="104" t="s">
        <v>146</v>
      </c>
      <c r="C43" s="104" t="s">
        <v>110</v>
      </c>
      <c r="D43" s="7"/>
      <c r="E43" s="7"/>
      <c r="F43" s="7"/>
      <c r="G43" s="19"/>
      <c r="I43" s="105">
        <v>3</v>
      </c>
      <c r="J43" s="104" t="s">
        <v>168</v>
      </c>
      <c r="K43" s="104" t="s">
        <v>155</v>
      </c>
      <c r="L43" s="7"/>
      <c r="M43" s="7"/>
      <c r="N43" s="7"/>
      <c r="O43" s="19"/>
    </row>
    <row r="44" spans="1:15" ht="15.75" customHeight="1" x14ac:dyDescent="0.3">
      <c r="A44" s="105">
        <v>4</v>
      </c>
      <c r="B44" s="104" t="s">
        <v>151</v>
      </c>
      <c r="C44" s="104" t="s">
        <v>107</v>
      </c>
      <c r="D44" s="7"/>
      <c r="E44" s="7"/>
      <c r="F44" s="7"/>
      <c r="G44" s="19"/>
      <c r="I44" s="105">
        <v>4</v>
      </c>
      <c r="J44" s="104" t="s">
        <v>166</v>
      </c>
      <c r="K44" s="104" t="s">
        <v>54</v>
      </c>
      <c r="L44" s="7"/>
      <c r="M44" s="7"/>
      <c r="N44" s="7"/>
      <c r="O44" s="19"/>
    </row>
    <row r="45" spans="1:15" ht="15.75" customHeight="1" x14ac:dyDescent="0.3">
      <c r="A45" s="105">
        <v>5</v>
      </c>
      <c r="B45" s="104" t="s">
        <v>157</v>
      </c>
      <c r="C45" s="104" t="s">
        <v>158</v>
      </c>
      <c r="D45" s="7"/>
      <c r="E45" s="7"/>
      <c r="F45" s="7"/>
      <c r="G45" s="19"/>
      <c r="I45" s="105">
        <v>5</v>
      </c>
      <c r="J45" s="104" t="s">
        <v>167</v>
      </c>
      <c r="K45" s="104" t="s">
        <v>81</v>
      </c>
      <c r="L45" s="7"/>
      <c r="M45" s="7"/>
      <c r="N45" s="7"/>
      <c r="O45" s="19"/>
    </row>
    <row r="46" spans="1:15" ht="15.75" customHeight="1" x14ac:dyDescent="0.3">
      <c r="A46" s="105">
        <v>6</v>
      </c>
      <c r="B46" s="104" t="s">
        <v>147</v>
      </c>
      <c r="C46" s="104" t="s">
        <v>148</v>
      </c>
      <c r="D46" s="7"/>
      <c r="E46" s="7"/>
      <c r="F46" s="7"/>
      <c r="G46" s="19"/>
      <c r="I46" s="105">
        <v>6</v>
      </c>
      <c r="J46" s="104" t="s">
        <v>164</v>
      </c>
      <c r="K46" s="104" t="s">
        <v>74</v>
      </c>
      <c r="L46" s="7"/>
      <c r="M46" s="7"/>
      <c r="N46" s="7"/>
      <c r="O46" s="19"/>
    </row>
    <row r="47" spans="1:15" ht="15.75" customHeight="1" x14ac:dyDescent="0.3">
      <c r="A47" s="105">
        <v>7</v>
      </c>
      <c r="B47" s="104" t="s">
        <v>149</v>
      </c>
      <c r="C47" s="104" t="s">
        <v>54</v>
      </c>
      <c r="D47" s="7"/>
      <c r="E47" s="7"/>
      <c r="F47" s="7"/>
      <c r="G47" s="19"/>
      <c r="I47" s="105">
        <v>7</v>
      </c>
      <c r="J47" s="104" t="s">
        <v>169</v>
      </c>
      <c r="K47" s="104" t="s">
        <v>92</v>
      </c>
      <c r="L47" s="7"/>
      <c r="M47" s="7"/>
      <c r="N47" s="7"/>
      <c r="O47" s="19"/>
    </row>
    <row r="48" spans="1:15" ht="15.75" customHeight="1" x14ac:dyDescent="0.3">
      <c r="A48" s="105">
        <v>8</v>
      </c>
      <c r="B48" s="104" t="s">
        <v>154</v>
      </c>
      <c r="C48" s="104" t="s">
        <v>155</v>
      </c>
      <c r="D48" s="7"/>
      <c r="E48" s="7"/>
      <c r="F48" s="7"/>
      <c r="G48" s="19"/>
      <c r="I48" s="105">
        <v>8</v>
      </c>
      <c r="J48" s="104" t="s">
        <v>163</v>
      </c>
      <c r="K48" s="104" t="s">
        <v>60</v>
      </c>
      <c r="L48" s="7"/>
      <c r="M48" s="7"/>
      <c r="N48" s="7"/>
      <c r="O48" s="19"/>
    </row>
    <row r="49" spans="1:15" ht="15.75" customHeight="1" x14ac:dyDescent="0.3">
      <c r="A49" s="107">
        <v>9</v>
      </c>
      <c r="B49" s="108" t="s">
        <v>156</v>
      </c>
      <c r="C49" s="108" t="s">
        <v>143</v>
      </c>
      <c r="D49" s="21"/>
      <c r="E49" s="21"/>
      <c r="F49" s="21"/>
      <c r="G49" s="22"/>
      <c r="I49" s="107">
        <v>9</v>
      </c>
      <c r="J49" s="108" t="s">
        <v>170</v>
      </c>
      <c r="K49" s="108" t="s">
        <v>79</v>
      </c>
      <c r="L49" s="21"/>
      <c r="M49" s="21"/>
      <c r="N49" s="21"/>
      <c r="O49" s="22"/>
    </row>
    <row r="50" spans="1:15" ht="15.75" customHeight="1" x14ac:dyDescent="0.3"/>
    <row r="51" spans="1:15" ht="15.75" customHeight="1" x14ac:dyDescent="0.3">
      <c r="A51" s="1"/>
      <c r="B51" s="2" t="s">
        <v>172</v>
      </c>
      <c r="C51" s="102" t="s">
        <v>184</v>
      </c>
      <c r="D51" s="102"/>
      <c r="E51" s="102"/>
      <c r="F51" s="2"/>
      <c r="G51" s="2"/>
      <c r="I51" s="1"/>
      <c r="J51" s="2" t="s">
        <v>185</v>
      </c>
      <c r="K51" s="102" t="s">
        <v>196</v>
      </c>
      <c r="L51" s="102"/>
      <c r="M51" s="102"/>
      <c r="N51" s="2"/>
      <c r="O51" s="2"/>
    </row>
    <row r="52" spans="1:15" ht="15.75" customHeight="1" x14ac:dyDescent="0.3">
      <c r="A52" s="111">
        <v>1</v>
      </c>
      <c r="B52" s="112" t="s">
        <v>1</v>
      </c>
      <c r="C52" s="112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111">
        <v>1</v>
      </c>
      <c r="J52" s="112" t="s">
        <v>1</v>
      </c>
      <c r="K52" s="112" t="s">
        <v>2</v>
      </c>
      <c r="L52" s="49" t="s">
        <v>3</v>
      </c>
      <c r="M52" s="49" t="s">
        <v>4</v>
      </c>
      <c r="N52" s="49" t="s">
        <v>5</v>
      </c>
      <c r="O52" s="50" t="s">
        <v>6</v>
      </c>
    </row>
    <row r="53" spans="1:15" x14ac:dyDescent="0.3">
      <c r="A53" s="109">
        <v>1</v>
      </c>
      <c r="B53" s="110" t="s">
        <v>182</v>
      </c>
      <c r="C53" s="110" t="s">
        <v>114</v>
      </c>
      <c r="D53" s="16"/>
      <c r="E53" s="16"/>
      <c r="F53" s="47"/>
      <c r="G53" s="52"/>
      <c r="I53" s="109">
        <v>1</v>
      </c>
      <c r="J53" s="110" t="s">
        <v>191</v>
      </c>
      <c r="K53" s="110" t="s">
        <v>143</v>
      </c>
      <c r="L53" s="16"/>
      <c r="M53" s="16"/>
      <c r="N53" s="47"/>
      <c r="O53" s="52"/>
    </row>
    <row r="54" spans="1:15" x14ac:dyDescent="0.3">
      <c r="A54" s="105">
        <v>2</v>
      </c>
      <c r="B54" s="104" t="s">
        <v>177</v>
      </c>
      <c r="C54" s="104" t="s">
        <v>155</v>
      </c>
      <c r="D54" s="7"/>
      <c r="E54" s="7"/>
      <c r="F54" s="7"/>
      <c r="G54" s="19"/>
      <c r="I54" s="105">
        <v>2</v>
      </c>
      <c r="J54" s="104" t="s">
        <v>190</v>
      </c>
      <c r="K54" s="104" t="s">
        <v>120</v>
      </c>
      <c r="L54" s="7"/>
      <c r="M54" s="7"/>
      <c r="N54" s="7"/>
      <c r="O54" s="19"/>
    </row>
    <row r="55" spans="1:15" x14ac:dyDescent="0.3">
      <c r="A55" s="105">
        <v>3</v>
      </c>
      <c r="B55" s="104" t="s">
        <v>179</v>
      </c>
      <c r="C55" s="104" t="s">
        <v>87</v>
      </c>
      <c r="D55" s="7"/>
      <c r="E55" s="7"/>
      <c r="F55" s="7"/>
      <c r="G55" s="19"/>
      <c r="I55" s="105">
        <v>3</v>
      </c>
      <c r="J55" s="104" t="s">
        <v>188</v>
      </c>
      <c r="K55" s="104" t="s">
        <v>74</v>
      </c>
      <c r="L55" s="7"/>
      <c r="M55" s="7"/>
      <c r="N55" s="7"/>
      <c r="O55" s="19"/>
    </row>
    <row r="56" spans="1:15" x14ac:dyDescent="0.3">
      <c r="A56" s="105">
        <v>4</v>
      </c>
      <c r="B56" s="104" t="s">
        <v>173</v>
      </c>
      <c r="C56" s="104" t="s">
        <v>174</v>
      </c>
      <c r="D56" s="7"/>
      <c r="E56" s="7"/>
      <c r="F56" s="7"/>
      <c r="G56" s="19"/>
      <c r="I56" s="105">
        <v>4</v>
      </c>
      <c r="J56" s="104" t="s">
        <v>186</v>
      </c>
      <c r="K56" s="104" t="s">
        <v>123</v>
      </c>
      <c r="L56" s="7"/>
      <c r="M56" s="7"/>
      <c r="N56" s="7"/>
      <c r="O56" s="19"/>
    </row>
    <row r="57" spans="1:15" x14ac:dyDescent="0.3">
      <c r="A57" s="105">
        <v>5</v>
      </c>
      <c r="B57" s="104" t="s">
        <v>175</v>
      </c>
      <c r="C57" s="104" t="s">
        <v>74</v>
      </c>
      <c r="D57" s="7"/>
      <c r="E57" s="7"/>
      <c r="F57" s="7"/>
      <c r="G57" s="19"/>
      <c r="I57" s="105">
        <v>5</v>
      </c>
      <c r="J57" s="104" t="s">
        <v>192</v>
      </c>
      <c r="K57" s="104" t="s">
        <v>193</v>
      </c>
      <c r="L57" s="7"/>
      <c r="M57" s="7"/>
      <c r="N57" s="7"/>
      <c r="O57" s="19"/>
    </row>
    <row r="58" spans="1:15" x14ac:dyDescent="0.3">
      <c r="A58" s="105">
        <v>6</v>
      </c>
      <c r="B58" s="104" t="s">
        <v>176</v>
      </c>
      <c r="C58" s="104" t="s">
        <v>134</v>
      </c>
      <c r="D58" s="7"/>
      <c r="E58" s="7"/>
      <c r="F58" s="7"/>
      <c r="G58" s="19"/>
      <c r="I58" s="105">
        <v>6</v>
      </c>
      <c r="J58" s="104" t="s">
        <v>187</v>
      </c>
      <c r="K58" s="104" t="s">
        <v>123</v>
      </c>
      <c r="L58" s="7"/>
      <c r="M58" s="7"/>
      <c r="N58" s="7"/>
      <c r="O58" s="19"/>
    </row>
    <row r="59" spans="1:15" x14ac:dyDescent="0.3">
      <c r="A59" s="105">
        <v>7</v>
      </c>
      <c r="B59" s="104" t="s">
        <v>180</v>
      </c>
      <c r="C59" s="104" t="s">
        <v>181</v>
      </c>
      <c r="D59" s="7"/>
      <c r="E59" s="7"/>
      <c r="F59" s="7"/>
      <c r="G59" s="19"/>
      <c r="I59" s="105">
        <v>7</v>
      </c>
      <c r="J59" s="104" t="s">
        <v>195</v>
      </c>
      <c r="K59" s="104" t="s">
        <v>153</v>
      </c>
      <c r="L59" s="7"/>
      <c r="M59" s="7"/>
      <c r="N59" s="7"/>
      <c r="O59" s="19"/>
    </row>
    <row r="60" spans="1:15" x14ac:dyDescent="0.3">
      <c r="A60" s="105">
        <v>8</v>
      </c>
      <c r="B60" s="104" t="s">
        <v>183</v>
      </c>
      <c r="C60" s="104" t="s">
        <v>118</v>
      </c>
      <c r="D60" s="7"/>
      <c r="E60" s="7"/>
      <c r="F60" s="7"/>
      <c r="G60" s="19"/>
      <c r="I60" s="105">
        <v>8</v>
      </c>
      <c r="J60" s="104" t="s">
        <v>194</v>
      </c>
      <c r="K60" s="104" t="s">
        <v>92</v>
      </c>
      <c r="L60" s="7"/>
      <c r="M60" s="7"/>
      <c r="N60" s="7"/>
      <c r="O60" s="19"/>
    </row>
    <row r="61" spans="1:15" x14ac:dyDescent="0.3">
      <c r="A61" s="107">
        <v>9</v>
      </c>
      <c r="B61" s="108" t="s">
        <v>178</v>
      </c>
      <c r="C61" s="108" t="s">
        <v>74</v>
      </c>
      <c r="D61" s="21"/>
      <c r="E61" s="21"/>
      <c r="F61" s="21"/>
      <c r="G61" s="22"/>
      <c r="I61" s="107">
        <v>9</v>
      </c>
      <c r="J61" s="108" t="s">
        <v>189</v>
      </c>
      <c r="K61" s="108" t="s">
        <v>74</v>
      </c>
      <c r="L61" s="21"/>
      <c r="M61" s="21"/>
      <c r="N61" s="21"/>
      <c r="O61" s="22"/>
    </row>
    <row r="63" spans="1:15" x14ac:dyDescent="0.3">
      <c r="B63" s="4" t="s">
        <v>38</v>
      </c>
      <c r="F63" s="91" t="s">
        <v>25</v>
      </c>
    </row>
    <row r="64" spans="1:15" x14ac:dyDescent="0.3">
      <c r="B64" s="4" t="s">
        <v>39</v>
      </c>
    </row>
  </sheetData>
  <sortState xmlns:xlrd2="http://schemas.microsoft.com/office/spreadsheetml/2017/richdata2" ref="AD53:AE61">
    <sortCondition ref="AD53"/>
  </sortState>
  <mergeCells count="1">
    <mergeCell ref="J2:O2"/>
  </mergeCells>
  <hyperlinks>
    <hyperlink ref="B2" location="'Index'!A3" tooltip="Go to the Index sheet" display="á" xr:uid="{83E8F7CF-0A4B-4819-9BAC-75EA6E06A02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45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A2" s="114"/>
      <c r="B2" s="195" t="s">
        <v>1377</v>
      </c>
      <c r="C2" s="98"/>
      <c r="D2" s="220" t="s">
        <v>197</v>
      </c>
      <c r="E2" s="220"/>
      <c r="F2" s="220"/>
      <c r="G2" s="220"/>
      <c r="H2" s="220"/>
      <c r="I2" s="220"/>
    </row>
    <row r="3" spans="1:34" s="2" customFormat="1" ht="15.75" customHeight="1" x14ac:dyDescent="0.3">
      <c r="A3" s="1"/>
      <c r="B3" s="2" t="s">
        <v>0</v>
      </c>
      <c r="C3" s="102" t="s">
        <v>565</v>
      </c>
      <c r="D3" s="102"/>
      <c r="E3" s="10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488</v>
      </c>
      <c r="C5" s="137" t="s">
        <v>489</v>
      </c>
      <c r="D5" s="140"/>
      <c r="E5" s="140"/>
      <c r="F5" s="140">
        <f>SUM(D5:E5)</f>
        <v>0</v>
      </c>
      <c r="G5" s="16"/>
      <c r="H5" s="140"/>
      <c r="I5" s="52"/>
      <c r="K5" s="4"/>
    </row>
    <row r="6" spans="1:34" ht="15.75" customHeight="1" x14ac:dyDescent="0.3">
      <c r="A6" s="105">
        <v>2</v>
      </c>
      <c r="B6" s="104" t="s">
        <v>509</v>
      </c>
      <c r="C6" s="104" t="s">
        <v>508</v>
      </c>
      <c r="D6" s="141"/>
      <c r="E6" s="141"/>
      <c r="F6" s="141">
        <f t="shared" ref="F6:F14" si="0">SUM(D6:E6)</f>
        <v>0</v>
      </c>
      <c r="G6" s="7"/>
      <c r="H6" s="142"/>
      <c r="I6" s="106"/>
      <c r="K6" s="4"/>
    </row>
    <row r="7" spans="1:34" ht="15.75" customHeight="1" x14ac:dyDescent="0.3">
      <c r="A7" s="105">
        <v>3</v>
      </c>
      <c r="B7" s="104" t="s">
        <v>560</v>
      </c>
      <c r="C7" s="104" t="s">
        <v>63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5">
        <v>4</v>
      </c>
      <c r="B8" s="104" t="s">
        <v>562</v>
      </c>
      <c r="C8" s="104" t="s">
        <v>63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5">
        <v>5</v>
      </c>
      <c r="B9" s="104" t="s">
        <v>487</v>
      </c>
      <c r="C9" s="104" t="s">
        <v>102</v>
      </c>
      <c r="D9" s="141"/>
      <c r="E9" s="141"/>
      <c r="F9" s="141">
        <f t="shared" si="0"/>
        <v>0</v>
      </c>
      <c r="G9" s="7"/>
      <c r="H9" s="141"/>
      <c r="I9" s="19"/>
    </row>
    <row r="10" spans="1:34" ht="15.75" customHeight="1" x14ac:dyDescent="0.3">
      <c r="A10" s="105">
        <v>6</v>
      </c>
      <c r="B10" s="104" t="s">
        <v>511</v>
      </c>
      <c r="C10" s="104" t="s">
        <v>504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5">
        <v>7</v>
      </c>
      <c r="B11" s="104" t="s">
        <v>563</v>
      </c>
      <c r="C11" s="104" t="s">
        <v>63</v>
      </c>
      <c r="D11" s="141"/>
      <c r="E11" s="141"/>
      <c r="F11" s="141">
        <f t="shared" si="0"/>
        <v>0</v>
      </c>
      <c r="G11" s="7"/>
      <c r="H11" s="141"/>
      <c r="I11" s="19"/>
      <c r="K11" s="4"/>
    </row>
    <row r="12" spans="1:34" ht="15.75" customHeight="1" x14ac:dyDescent="0.3">
      <c r="A12" s="105">
        <v>8</v>
      </c>
      <c r="B12" s="104" t="s">
        <v>519</v>
      </c>
      <c r="C12" s="104" t="s">
        <v>129</v>
      </c>
      <c r="D12" s="141"/>
      <c r="E12" s="141"/>
      <c r="F12" s="141">
        <f t="shared" si="0"/>
        <v>0</v>
      </c>
      <c r="G12" s="7"/>
      <c r="H12" s="141"/>
      <c r="I12" s="19"/>
      <c r="K12" s="4"/>
    </row>
    <row r="13" spans="1:34" ht="15.75" customHeight="1" x14ac:dyDescent="0.3">
      <c r="A13" s="105">
        <v>9</v>
      </c>
      <c r="B13" s="104" t="s">
        <v>564</v>
      </c>
      <c r="C13" s="104" t="s">
        <v>491</v>
      </c>
      <c r="D13" s="141"/>
      <c r="E13" s="141"/>
      <c r="F13" s="141">
        <f t="shared" si="0"/>
        <v>0</v>
      </c>
      <c r="G13" s="7"/>
      <c r="H13" s="141"/>
      <c r="I13" s="19"/>
      <c r="K13" s="4"/>
    </row>
    <row r="14" spans="1:34" ht="15.75" customHeight="1" x14ac:dyDescent="0.3">
      <c r="A14" s="107">
        <v>10</v>
      </c>
      <c r="B14" s="108" t="s">
        <v>561</v>
      </c>
      <c r="C14" s="108" t="s">
        <v>94</v>
      </c>
      <c r="D14" s="143"/>
      <c r="E14" s="143"/>
      <c r="F14" s="143">
        <f t="shared" si="0"/>
        <v>0</v>
      </c>
      <c r="G14" s="21"/>
      <c r="H14" s="143"/>
      <c r="I14" s="22"/>
      <c r="K14" s="4"/>
    </row>
    <row r="15" spans="1:34" ht="15.75" customHeight="1" x14ac:dyDescent="0.3">
      <c r="A15" s="4"/>
      <c r="K15" s="4"/>
    </row>
    <row r="16" spans="1:34" ht="15.75" customHeight="1" x14ac:dyDescent="0.3">
      <c r="A16" s="1"/>
      <c r="B16" s="2" t="s">
        <v>68</v>
      </c>
      <c r="C16" s="102" t="s">
        <v>571</v>
      </c>
      <c r="D16" s="102"/>
      <c r="E16" s="102"/>
      <c r="F16" s="2"/>
      <c r="G16" s="2"/>
      <c r="H16" s="2"/>
      <c r="I16" s="2"/>
      <c r="K16" s="4"/>
    </row>
    <row r="17" spans="1:11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4"/>
    </row>
    <row r="18" spans="1:11" ht="15.75" customHeight="1" x14ac:dyDescent="0.3">
      <c r="A18" s="109">
        <v>1</v>
      </c>
      <c r="B18" s="137" t="s">
        <v>566</v>
      </c>
      <c r="C18" s="137" t="s">
        <v>508</v>
      </c>
      <c r="D18" s="140"/>
      <c r="E18" s="140"/>
      <c r="F18" s="140">
        <f>SUM(D18:E18)</f>
        <v>0</v>
      </c>
      <c r="G18" s="16"/>
      <c r="H18" s="140"/>
      <c r="I18" s="52"/>
      <c r="K18" s="4"/>
    </row>
    <row r="19" spans="1:11" ht="15.75" customHeight="1" x14ac:dyDescent="0.3">
      <c r="A19" s="105">
        <v>2</v>
      </c>
      <c r="B19" s="104" t="s">
        <v>570</v>
      </c>
      <c r="C19" s="104" t="s">
        <v>569</v>
      </c>
      <c r="D19" s="141"/>
      <c r="E19" s="141"/>
      <c r="F19" s="141">
        <f t="shared" ref="F19:F27" si="1">SUM(D19:E19)</f>
        <v>0</v>
      </c>
      <c r="G19" s="7"/>
      <c r="H19" s="141"/>
      <c r="I19" s="19"/>
      <c r="K19" s="4"/>
    </row>
    <row r="20" spans="1:11" ht="15.75" customHeight="1" x14ac:dyDescent="0.3">
      <c r="A20" s="105">
        <v>3</v>
      </c>
      <c r="B20" s="104" t="s">
        <v>514</v>
      </c>
      <c r="C20" s="104" t="s">
        <v>508</v>
      </c>
      <c r="D20" s="141"/>
      <c r="E20" s="141"/>
      <c r="F20" s="141">
        <f t="shared" si="1"/>
        <v>0</v>
      </c>
      <c r="G20" s="7"/>
      <c r="H20" s="141"/>
      <c r="I20" s="19"/>
      <c r="K20" s="4"/>
    </row>
    <row r="21" spans="1:11" ht="15.75" customHeight="1" x14ac:dyDescent="0.3">
      <c r="A21" s="105">
        <v>4</v>
      </c>
      <c r="B21" s="104" t="s">
        <v>517</v>
      </c>
      <c r="C21" s="104" t="s">
        <v>504</v>
      </c>
      <c r="D21" s="141"/>
      <c r="E21" s="141"/>
      <c r="F21" s="141">
        <f t="shared" si="1"/>
        <v>0</v>
      </c>
      <c r="G21" s="201"/>
      <c r="H21" s="141"/>
      <c r="I21" s="19"/>
      <c r="K21" s="4"/>
    </row>
    <row r="22" spans="1:11" ht="15.75" customHeight="1" x14ac:dyDescent="0.3">
      <c r="A22" s="105">
        <v>5</v>
      </c>
      <c r="B22" s="104" t="s">
        <v>501</v>
      </c>
      <c r="C22" s="104" t="s">
        <v>502</v>
      </c>
      <c r="D22" s="141"/>
      <c r="E22" s="141"/>
      <c r="F22" s="141">
        <f t="shared" si="1"/>
        <v>0</v>
      </c>
      <c r="G22" s="7"/>
      <c r="H22" s="141"/>
      <c r="I22" s="19"/>
      <c r="K22" s="4"/>
    </row>
    <row r="23" spans="1:11" ht="15.75" customHeight="1" x14ac:dyDescent="0.3">
      <c r="A23" s="105">
        <v>6</v>
      </c>
      <c r="B23" s="104" t="s">
        <v>503</v>
      </c>
      <c r="C23" s="104" t="s">
        <v>504</v>
      </c>
      <c r="D23" s="141"/>
      <c r="E23" s="141"/>
      <c r="F23" s="141">
        <f t="shared" si="1"/>
        <v>0</v>
      </c>
      <c r="G23" s="7"/>
      <c r="H23" s="141"/>
      <c r="I23" s="19"/>
      <c r="K23" s="4"/>
    </row>
    <row r="24" spans="1:11" ht="15.75" customHeight="1" x14ac:dyDescent="0.3">
      <c r="A24" s="105">
        <v>7</v>
      </c>
      <c r="B24" s="104" t="s">
        <v>516</v>
      </c>
      <c r="C24" s="104" t="s">
        <v>83</v>
      </c>
      <c r="D24" s="141"/>
      <c r="E24" s="141"/>
      <c r="F24" s="141">
        <f t="shared" si="1"/>
        <v>0</v>
      </c>
      <c r="G24" s="7"/>
      <c r="H24" s="141"/>
      <c r="I24" s="19"/>
      <c r="K24" s="4"/>
    </row>
    <row r="25" spans="1:11" ht="15.75" customHeight="1" x14ac:dyDescent="0.3">
      <c r="A25" s="105">
        <v>8</v>
      </c>
      <c r="B25" s="104" t="s">
        <v>568</v>
      </c>
      <c r="C25" s="104" t="s">
        <v>105</v>
      </c>
      <c r="D25" s="141"/>
      <c r="E25" s="141"/>
      <c r="F25" s="141">
        <f t="shared" si="1"/>
        <v>0</v>
      </c>
      <c r="G25" s="7"/>
      <c r="H25" s="141"/>
      <c r="I25" s="19"/>
      <c r="K25" s="4"/>
    </row>
    <row r="26" spans="1:11" ht="15.75" customHeight="1" x14ac:dyDescent="0.3">
      <c r="A26" s="105">
        <v>9</v>
      </c>
      <c r="B26" s="104" t="s">
        <v>567</v>
      </c>
      <c r="C26" s="104" t="s">
        <v>508</v>
      </c>
      <c r="D26" s="141"/>
      <c r="E26" s="141"/>
      <c r="F26" s="141">
        <f t="shared" si="1"/>
        <v>0</v>
      </c>
      <c r="G26" s="7"/>
      <c r="H26" s="141"/>
      <c r="I26" s="19"/>
      <c r="K26" s="4"/>
    </row>
    <row r="27" spans="1:11" ht="15.75" customHeight="1" x14ac:dyDescent="0.3">
      <c r="A27" s="107">
        <v>10</v>
      </c>
      <c r="B27" s="108" t="s">
        <v>525</v>
      </c>
      <c r="C27" s="108" t="s">
        <v>569</v>
      </c>
      <c r="D27" s="143"/>
      <c r="E27" s="143"/>
      <c r="F27" s="143">
        <f t="shared" si="1"/>
        <v>0</v>
      </c>
      <c r="G27" s="21"/>
      <c r="H27" s="143"/>
      <c r="I27" s="22"/>
      <c r="K27" s="4"/>
    </row>
    <row r="28" spans="1:11" ht="15.75" customHeight="1" x14ac:dyDescent="0.3">
      <c r="A28" s="4"/>
      <c r="K28" s="4"/>
    </row>
    <row r="29" spans="1:11" ht="15.75" customHeight="1" x14ac:dyDescent="0.3">
      <c r="A29" s="1"/>
      <c r="B29" s="2" t="s">
        <v>85</v>
      </c>
      <c r="C29" s="102" t="s">
        <v>578</v>
      </c>
      <c r="D29" s="102"/>
      <c r="E29" s="102"/>
      <c r="F29" s="2"/>
      <c r="G29" s="2"/>
      <c r="H29" s="2"/>
      <c r="I29" s="2"/>
      <c r="K29" s="4"/>
    </row>
    <row r="30" spans="1:11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4"/>
    </row>
    <row r="31" spans="1:11" ht="15.75" customHeight="1" x14ac:dyDescent="0.3">
      <c r="A31" s="109">
        <v>1</v>
      </c>
      <c r="B31" s="137" t="s">
        <v>573</v>
      </c>
      <c r="C31" s="137" t="s">
        <v>63</v>
      </c>
      <c r="D31" s="140"/>
      <c r="E31" s="140"/>
      <c r="F31" s="140">
        <f>SUM(D31:E31)</f>
        <v>0</v>
      </c>
      <c r="G31" s="16"/>
      <c r="H31" s="140"/>
      <c r="I31" s="52"/>
      <c r="K31" s="4"/>
    </row>
    <row r="32" spans="1:11" ht="15.75" customHeight="1" x14ac:dyDescent="0.3">
      <c r="A32" s="105">
        <v>2</v>
      </c>
      <c r="B32" s="104" t="s">
        <v>574</v>
      </c>
      <c r="C32" s="104" t="s">
        <v>569</v>
      </c>
      <c r="D32" s="141"/>
      <c r="E32" s="141"/>
      <c r="F32" s="141">
        <f t="shared" ref="F32:F40" si="2">SUM(D32:E32)</f>
        <v>0</v>
      </c>
      <c r="G32" s="7"/>
      <c r="H32" s="141"/>
      <c r="I32" s="19"/>
      <c r="K32" s="4"/>
    </row>
    <row r="33" spans="1:11" ht="15.75" customHeight="1" x14ac:dyDescent="0.3">
      <c r="A33" s="105">
        <v>3</v>
      </c>
      <c r="B33" s="104" t="s">
        <v>577</v>
      </c>
      <c r="C33" s="104" t="s">
        <v>508</v>
      </c>
      <c r="D33" s="141"/>
      <c r="E33" s="141"/>
      <c r="F33" s="141">
        <f t="shared" si="2"/>
        <v>0</v>
      </c>
      <c r="G33" s="7"/>
      <c r="H33" s="141"/>
      <c r="I33" s="19"/>
      <c r="K33" s="4"/>
    </row>
    <row r="34" spans="1:11" ht="15.75" customHeight="1" x14ac:dyDescent="0.3">
      <c r="A34" s="105">
        <v>4</v>
      </c>
      <c r="B34" s="104" t="s">
        <v>417</v>
      </c>
      <c r="C34" s="104" t="s">
        <v>63</v>
      </c>
      <c r="D34" s="141"/>
      <c r="E34" s="141"/>
      <c r="F34" s="141">
        <f t="shared" si="2"/>
        <v>0</v>
      </c>
      <c r="G34" s="7"/>
      <c r="H34" s="141"/>
      <c r="I34" s="19"/>
      <c r="K34" s="4"/>
    </row>
    <row r="35" spans="1:11" ht="15.75" customHeight="1" x14ac:dyDescent="0.3">
      <c r="A35" s="105">
        <v>5</v>
      </c>
      <c r="B35" s="104" t="s">
        <v>575</v>
      </c>
      <c r="C35" s="104" t="s">
        <v>105</v>
      </c>
      <c r="D35" s="141"/>
      <c r="E35" s="141"/>
      <c r="F35" s="141">
        <f t="shared" si="2"/>
        <v>0</v>
      </c>
      <c r="G35" s="7"/>
      <c r="H35" s="141"/>
      <c r="I35" s="19"/>
      <c r="K35" s="4"/>
    </row>
    <row r="36" spans="1:11" ht="15.75" customHeight="1" x14ac:dyDescent="0.3">
      <c r="A36" s="105">
        <v>6</v>
      </c>
      <c r="B36" s="104" t="s">
        <v>572</v>
      </c>
      <c r="C36" s="104" t="s">
        <v>63</v>
      </c>
      <c r="D36" s="141"/>
      <c r="E36" s="141"/>
      <c r="F36" s="141">
        <f t="shared" si="2"/>
        <v>0</v>
      </c>
      <c r="G36" s="7"/>
      <c r="H36" s="141"/>
      <c r="I36" s="19"/>
      <c r="K36" s="4"/>
    </row>
    <row r="37" spans="1:11" ht="15.75" customHeight="1" x14ac:dyDescent="0.3">
      <c r="A37" s="105">
        <v>7</v>
      </c>
      <c r="B37" s="104" t="s">
        <v>541</v>
      </c>
      <c r="C37" s="104" t="s">
        <v>508</v>
      </c>
      <c r="D37" s="141"/>
      <c r="E37" s="141"/>
      <c r="F37" s="141">
        <f t="shared" si="2"/>
        <v>0</v>
      </c>
      <c r="G37" s="7"/>
      <c r="H37" s="141"/>
      <c r="I37" s="19"/>
      <c r="K37" s="4"/>
    </row>
    <row r="38" spans="1:11" ht="15.75" customHeight="1" x14ac:dyDescent="0.3">
      <c r="A38" s="105">
        <v>8</v>
      </c>
      <c r="B38" s="104" t="s">
        <v>541</v>
      </c>
      <c r="C38" s="104" t="s">
        <v>569</v>
      </c>
      <c r="D38" s="141"/>
      <c r="E38" s="141"/>
      <c r="F38" s="141">
        <f t="shared" si="2"/>
        <v>0</v>
      </c>
      <c r="G38" s="7"/>
      <c r="H38" s="141"/>
      <c r="I38" s="19"/>
      <c r="K38" s="4"/>
    </row>
    <row r="39" spans="1:11" ht="15.75" customHeight="1" x14ac:dyDescent="0.3">
      <c r="A39" s="105">
        <v>9</v>
      </c>
      <c r="B39" s="104" t="s">
        <v>526</v>
      </c>
      <c r="C39" s="104" t="s">
        <v>569</v>
      </c>
      <c r="D39" s="141"/>
      <c r="E39" s="141"/>
      <c r="F39" s="141">
        <f t="shared" si="2"/>
        <v>0</v>
      </c>
      <c r="G39" s="7"/>
      <c r="H39" s="141"/>
      <c r="I39" s="19"/>
      <c r="K39" s="4"/>
    </row>
    <row r="40" spans="1:11" ht="15.75" customHeight="1" x14ac:dyDescent="0.3">
      <c r="A40" s="107">
        <v>10</v>
      </c>
      <c r="B40" s="108" t="s">
        <v>576</v>
      </c>
      <c r="C40" s="108" t="s">
        <v>502</v>
      </c>
      <c r="D40" s="143"/>
      <c r="E40" s="143"/>
      <c r="F40" s="143">
        <f t="shared" si="2"/>
        <v>0</v>
      </c>
      <c r="G40" s="21"/>
      <c r="H40" s="143"/>
      <c r="I40" s="22"/>
      <c r="K40" s="4"/>
    </row>
    <row r="41" spans="1:11" ht="15.75" customHeight="1" x14ac:dyDescent="0.3">
      <c r="A41" s="4"/>
      <c r="K41" s="4"/>
    </row>
    <row r="42" spans="1:11" ht="15.75" customHeight="1" x14ac:dyDescent="0.3">
      <c r="A42" s="1"/>
      <c r="B42" s="2" t="s">
        <v>100</v>
      </c>
      <c r="C42" s="102" t="s">
        <v>584</v>
      </c>
      <c r="D42" s="102"/>
      <c r="E42" s="102"/>
      <c r="F42" s="2"/>
      <c r="G42" s="2"/>
      <c r="H42" s="2"/>
      <c r="I42" s="2"/>
      <c r="K42" s="4"/>
    </row>
    <row r="43" spans="1:11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K43" s="4"/>
    </row>
    <row r="44" spans="1:11" ht="15.75" customHeight="1" x14ac:dyDescent="0.3">
      <c r="A44" s="109">
        <v>1</v>
      </c>
      <c r="B44" s="137" t="s">
        <v>182</v>
      </c>
      <c r="C44" s="137" t="s">
        <v>491</v>
      </c>
      <c r="D44" s="140"/>
      <c r="E44" s="140"/>
      <c r="F44" s="140">
        <f>SUM(D44:E44)</f>
        <v>0</v>
      </c>
      <c r="G44" s="16"/>
      <c r="H44" s="140"/>
      <c r="I44" s="52"/>
      <c r="K44" s="4"/>
    </row>
    <row r="45" spans="1:11" ht="15.75" customHeight="1" x14ac:dyDescent="0.3">
      <c r="A45" s="105">
        <v>2</v>
      </c>
      <c r="B45" s="104" t="s">
        <v>583</v>
      </c>
      <c r="C45" s="104" t="s">
        <v>63</v>
      </c>
      <c r="D45" s="141"/>
      <c r="E45" s="141"/>
      <c r="F45" s="141">
        <f t="shared" ref="F45:F53" si="3">SUM(D45:E45)</f>
        <v>0</v>
      </c>
      <c r="G45" s="7"/>
      <c r="H45" s="141"/>
      <c r="I45" s="19"/>
      <c r="K45" s="4"/>
    </row>
    <row r="46" spans="1:11" ht="15.75" customHeight="1" x14ac:dyDescent="0.3">
      <c r="A46" s="105">
        <v>3</v>
      </c>
      <c r="B46" s="104" t="s">
        <v>581</v>
      </c>
      <c r="C46" s="104" t="s">
        <v>569</v>
      </c>
      <c r="D46" s="141"/>
      <c r="E46" s="141"/>
      <c r="F46" s="141">
        <f t="shared" si="3"/>
        <v>0</v>
      </c>
      <c r="G46" s="7"/>
      <c r="H46" s="141"/>
      <c r="I46" s="19"/>
      <c r="K46" s="4"/>
    </row>
    <row r="47" spans="1:11" ht="15.75" customHeight="1" x14ac:dyDescent="0.3">
      <c r="A47" s="105">
        <v>4</v>
      </c>
      <c r="B47" s="104" t="s">
        <v>579</v>
      </c>
      <c r="C47" s="104" t="s">
        <v>105</v>
      </c>
      <c r="D47" s="141"/>
      <c r="E47" s="141"/>
      <c r="F47" s="141">
        <f t="shared" si="3"/>
        <v>0</v>
      </c>
      <c r="G47" s="7"/>
      <c r="H47" s="141"/>
      <c r="I47" s="19"/>
      <c r="K47" s="4"/>
    </row>
    <row r="48" spans="1:11" ht="15.75" customHeight="1" x14ac:dyDescent="0.3">
      <c r="A48" s="105">
        <v>5</v>
      </c>
      <c r="B48" s="104" t="s">
        <v>580</v>
      </c>
      <c r="C48" s="104" t="s">
        <v>569</v>
      </c>
      <c r="D48" s="141"/>
      <c r="E48" s="141"/>
      <c r="F48" s="141">
        <f t="shared" si="3"/>
        <v>0</v>
      </c>
      <c r="G48" s="7"/>
      <c r="H48" s="141"/>
      <c r="I48" s="19"/>
      <c r="K48" s="4"/>
    </row>
    <row r="49" spans="1:11" ht="15.75" customHeight="1" x14ac:dyDescent="0.3">
      <c r="A49" s="105">
        <v>6</v>
      </c>
      <c r="B49" s="104" t="s">
        <v>538</v>
      </c>
      <c r="C49" s="104" t="s">
        <v>63</v>
      </c>
      <c r="D49" s="141"/>
      <c r="E49" s="141"/>
      <c r="F49" s="141">
        <f t="shared" si="3"/>
        <v>0</v>
      </c>
      <c r="G49" s="7"/>
      <c r="H49" s="141"/>
      <c r="I49" s="19"/>
      <c r="K49" s="4"/>
    </row>
    <row r="50" spans="1:11" ht="15.75" customHeight="1" x14ac:dyDescent="0.3">
      <c r="A50" s="105">
        <v>7</v>
      </c>
      <c r="B50" s="104" t="s">
        <v>545</v>
      </c>
      <c r="C50" s="104" t="s">
        <v>502</v>
      </c>
      <c r="D50" s="141"/>
      <c r="E50" s="141"/>
      <c r="F50" s="141">
        <f t="shared" si="3"/>
        <v>0</v>
      </c>
      <c r="G50" s="7"/>
      <c r="H50" s="141"/>
      <c r="I50" s="19"/>
      <c r="K50" s="4"/>
    </row>
    <row r="51" spans="1:11" ht="15.75" customHeight="1" x14ac:dyDescent="0.3">
      <c r="A51" s="105">
        <v>8</v>
      </c>
      <c r="B51" s="104" t="s">
        <v>542</v>
      </c>
      <c r="C51" s="104" t="s">
        <v>502</v>
      </c>
      <c r="D51" s="141"/>
      <c r="E51" s="141"/>
      <c r="F51" s="141">
        <f t="shared" si="3"/>
        <v>0</v>
      </c>
      <c r="G51" s="7"/>
      <c r="H51" s="141"/>
      <c r="I51" s="19"/>
      <c r="K51" s="4"/>
    </row>
    <row r="52" spans="1:11" ht="15.75" customHeight="1" x14ac:dyDescent="0.3">
      <c r="A52" s="105">
        <v>9</v>
      </c>
      <c r="B52" s="104" t="s">
        <v>540</v>
      </c>
      <c r="C52" s="104" t="s">
        <v>63</v>
      </c>
      <c r="D52" s="141"/>
      <c r="E52" s="141"/>
      <c r="F52" s="141">
        <f t="shared" si="3"/>
        <v>0</v>
      </c>
      <c r="G52" s="7"/>
      <c r="H52" s="141"/>
      <c r="I52" s="19"/>
      <c r="K52" s="4"/>
    </row>
    <row r="53" spans="1:11" ht="15.75" customHeight="1" x14ac:dyDescent="0.3">
      <c r="A53" s="107">
        <v>10</v>
      </c>
      <c r="B53" s="108" t="s">
        <v>582</v>
      </c>
      <c r="C53" s="108" t="s">
        <v>502</v>
      </c>
      <c r="D53" s="143"/>
      <c r="E53" s="143"/>
      <c r="F53" s="143">
        <f t="shared" si="3"/>
        <v>0</v>
      </c>
      <c r="G53" s="21"/>
      <c r="H53" s="143"/>
      <c r="I53" s="22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1"/>
      <c r="B55" s="2" t="s">
        <v>116</v>
      </c>
      <c r="C55" s="102" t="s">
        <v>593</v>
      </c>
      <c r="D55" s="102"/>
      <c r="E55" s="102"/>
      <c r="F55" s="2"/>
      <c r="G55" s="2"/>
      <c r="H55" s="2"/>
      <c r="I55" s="2"/>
      <c r="K55" s="4"/>
    </row>
    <row r="56" spans="1:11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K56" s="4"/>
    </row>
    <row r="57" spans="1:11" ht="15.75" customHeight="1" x14ac:dyDescent="0.3">
      <c r="A57" s="109">
        <v>1</v>
      </c>
      <c r="B57" s="137" t="s">
        <v>592</v>
      </c>
      <c r="C57" s="137" t="s">
        <v>569</v>
      </c>
      <c r="D57" s="140"/>
      <c r="E57" s="140"/>
      <c r="F57" s="140">
        <f>SUM(D57:E57)</f>
        <v>0</v>
      </c>
      <c r="G57" s="16"/>
      <c r="H57" s="140"/>
      <c r="I57" s="52"/>
      <c r="K57" s="4"/>
    </row>
    <row r="58" spans="1:11" ht="15.75" customHeight="1" x14ac:dyDescent="0.3">
      <c r="A58" s="105">
        <v>2</v>
      </c>
      <c r="B58" s="104" t="s">
        <v>589</v>
      </c>
      <c r="C58" s="104" t="s">
        <v>569</v>
      </c>
      <c r="D58" s="141"/>
      <c r="E58" s="141"/>
      <c r="F58" s="141">
        <f t="shared" ref="F58:F66" si="4">SUM(D58:E58)</f>
        <v>0</v>
      </c>
      <c r="G58" s="7"/>
      <c r="H58" s="141"/>
      <c r="I58" s="19"/>
      <c r="K58" s="4"/>
    </row>
    <row r="59" spans="1:11" ht="15.75" customHeight="1" x14ac:dyDescent="0.3">
      <c r="A59" s="105">
        <v>3</v>
      </c>
      <c r="B59" s="104" t="s">
        <v>590</v>
      </c>
      <c r="C59" s="104" t="s">
        <v>569</v>
      </c>
      <c r="D59" s="141"/>
      <c r="E59" s="141"/>
      <c r="F59" s="141">
        <f t="shared" si="4"/>
        <v>0</v>
      </c>
      <c r="G59" s="7"/>
      <c r="H59" s="141"/>
      <c r="I59" s="19"/>
      <c r="K59" s="4"/>
    </row>
    <row r="60" spans="1:11" ht="15.75" customHeight="1" x14ac:dyDescent="0.3">
      <c r="A60" s="105">
        <v>4</v>
      </c>
      <c r="B60" s="104" t="s">
        <v>586</v>
      </c>
      <c r="C60" s="104" t="s">
        <v>569</v>
      </c>
      <c r="D60" s="141"/>
      <c r="E60" s="141"/>
      <c r="F60" s="141">
        <f t="shared" si="4"/>
        <v>0</v>
      </c>
      <c r="G60" s="7"/>
      <c r="H60" s="141"/>
      <c r="I60" s="19"/>
      <c r="K60" s="4"/>
    </row>
    <row r="61" spans="1:11" ht="15.75" customHeight="1" x14ac:dyDescent="0.3">
      <c r="A61" s="105">
        <v>5</v>
      </c>
      <c r="B61" s="104" t="s">
        <v>591</v>
      </c>
      <c r="C61" s="104" t="s">
        <v>569</v>
      </c>
      <c r="D61" s="141"/>
      <c r="E61" s="141"/>
      <c r="F61" s="141">
        <f t="shared" si="4"/>
        <v>0</v>
      </c>
      <c r="G61" s="7"/>
      <c r="H61" s="141"/>
      <c r="I61" s="19"/>
      <c r="K61" s="4"/>
    </row>
    <row r="62" spans="1:11" ht="15.75" customHeight="1" x14ac:dyDescent="0.3">
      <c r="A62" s="105">
        <v>6</v>
      </c>
      <c r="B62" s="104" t="s">
        <v>528</v>
      </c>
      <c r="C62" s="104" t="s">
        <v>105</v>
      </c>
      <c r="D62" s="141"/>
      <c r="E62" s="141"/>
      <c r="F62" s="141">
        <f t="shared" si="4"/>
        <v>0</v>
      </c>
      <c r="G62" s="7"/>
      <c r="H62" s="141"/>
      <c r="I62" s="19"/>
      <c r="K62" s="4"/>
    </row>
    <row r="63" spans="1:11" ht="15.75" customHeight="1" x14ac:dyDescent="0.3">
      <c r="A63" s="105">
        <v>7</v>
      </c>
      <c r="B63" s="104" t="s">
        <v>585</v>
      </c>
      <c r="C63" s="104" t="s">
        <v>502</v>
      </c>
      <c r="D63" s="141"/>
      <c r="E63" s="141"/>
      <c r="F63" s="141">
        <f t="shared" si="4"/>
        <v>0</v>
      </c>
      <c r="G63" s="7"/>
      <c r="H63" s="141"/>
      <c r="I63" s="19"/>
      <c r="K63" s="4"/>
    </row>
    <row r="64" spans="1:11" ht="15.75" customHeight="1" x14ac:dyDescent="0.3">
      <c r="A64" s="105">
        <v>8</v>
      </c>
      <c r="B64" s="104" t="s">
        <v>587</v>
      </c>
      <c r="C64" s="104" t="s">
        <v>569</v>
      </c>
      <c r="D64" s="141"/>
      <c r="E64" s="141"/>
      <c r="F64" s="141">
        <f t="shared" si="4"/>
        <v>0</v>
      </c>
      <c r="G64" s="7"/>
      <c r="H64" s="141"/>
      <c r="I64" s="19"/>
      <c r="K64" s="4"/>
    </row>
    <row r="65" spans="1:11" ht="15.75" customHeight="1" x14ac:dyDescent="0.3">
      <c r="A65" s="105">
        <v>9</v>
      </c>
      <c r="B65" s="104" t="s">
        <v>588</v>
      </c>
      <c r="C65" s="104" t="s">
        <v>491</v>
      </c>
      <c r="D65" s="141"/>
      <c r="E65" s="141"/>
      <c r="F65" s="141">
        <f t="shared" si="4"/>
        <v>0</v>
      </c>
      <c r="G65" s="7"/>
      <c r="H65" s="141"/>
      <c r="I65" s="19"/>
      <c r="K65" s="4"/>
    </row>
    <row r="66" spans="1:11" ht="15.75" customHeight="1" x14ac:dyDescent="0.3">
      <c r="A66" s="107">
        <v>10</v>
      </c>
      <c r="B66" s="108" t="s">
        <v>408</v>
      </c>
      <c r="C66" s="108" t="s">
        <v>508</v>
      </c>
      <c r="D66" s="143"/>
      <c r="E66" s="143"/>
      <c r="F66" s="143">
        <f t="shared" si="4"/>
        <v>0</v>
      </c>
      <c r="G66" s="21"/>
      <c r="H66" s="143"/>
      <c r="I66" s="22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B68" s="4" t="s">
        <v>535</v>
      </c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B70" s="4" t="s">
        <v>38</v>
      </c>
      <c r="E70" s="91" t="s">
        <v>25</v>
      </c>
      <c r="K70" s="4"/>
    </row>
    <row r="71" spans="1:11" ht="15.75" customHeight="1" x14ac:dyDescent="0.3">
      <c r="A71" s="4"/>
      <c r="B71" s="4" t="s">
        <v>39</v>
      </c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83485C55-B71F-44CA-98DC-670C1F0F623A}"/>
  </hyperlinks>
  <printOptions horizontalCentered="1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B47B-6D57-412D-A127-30003BF2157E}">
  <sheetPr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45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A2" s="114"/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524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"!$B$19"),"")</f>
        <v>M. Bell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"!$C$19"),"")</f>
        <v>York RI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"!$E$19"),"")</f>
        <v/>
      </c>
      <c r="F5" s="140">
        <f ca="1">SUM(D5:E5)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"!$B$32"),"")</f>
        <v>I. Braithwaite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"!$C$32"),"")</f>
        <v>York RI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"!$D$32"),"")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"!$E$32"),"")</f>
        <v/>
      </c>
      <c r="F6" s="141">
        <f t="shared" ref="F6:F13" ca="1" si="0">SUM(D6:E6)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"!$B$44"),"")</f>
        <v>J. Brown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"!$C$44"),"")</f>
        <v>Derby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"!$D$44"),"")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"!$E$44"),"")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"!$B$9"),"")</f>
        <v>M. Hamill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"!$C$9"),"")</f>
        <v>Downshire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"!$D$9"),"")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"!$E$9"),"")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"!$B$12"),"")</f>
        <v>D. Love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"!$C$12"),"")</f>
        <v>Penarth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"!$D$12"),"")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"!$E$12"),"")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"!$B$13"),"")</f>
        <v>J. Shine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"!$C$13"),"")</f>
        <v>Derby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"!$D$13"),"")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"!$E$13"),"")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"!$B$38"),"")</f>
        <v>R. Ward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"!$C$38"),"")</f>
        <v>York RI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"!$D$38"),"")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"!$E$38"),"")</f>
        <v/>
      </c>
      <c r="F11" s="141">
        <f t="shared" ca="1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"!$B$39"),"")</f>
        <v>C. Williams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"!$C$39"),"")</f>
        <v>York RI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"!$D$39"),"")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"!$E$39"),"")</f>
        <v/>
      </c>
      <c r="F12" s="141">
        <f t="shared" ca="1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"!$B$40"),"")</f>
        <v>C. J. Williams</v>
      </c>
      <c r="C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"!$C$40"),"")</f>
        <v>Felton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"!$D$40"),"")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"!$E$40"),"")</f>
        <v/>
      </c>
      <c r="F13" s="143">
        <f t="shared" ca="1" si="0"/>
        <v>0</v>
      </c>
      <c r="G13" s="121"/>
      <c r="H13" s="145"/>
      <c r="I13" s="122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"/>
      <c r="B15" s="2" t="s">
        <v>68</v>
      </c>
      <c r="C15" s="102" t="s">
        <v>594</v>
      </c>
      <c r="D15" s="102"/>
      <c r="E15" s="102"/>
      <c r="F15" s="2"/>
      <c r="G15" s="2"/>
      <c r="H15" s="2"/>
      <c r="I15" s="2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1">
        <v>2</v>
      </c>
      <c r="B16" s="112" t="s">
        <v>1</v>
      </c>
      <c r="C16" s="13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9">
        <v>1</v>
      </c>
      <c r="B1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"!$B$57"),"")</f>
        <v>N. Allatt</v>
      </c>
      <c r="C1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"!$C$57"),"")</f>
        <v>York RI</v>
      </c>
      <c r="D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"!$D$57"),"")</f>
        <v/>
      </c>
      <c r="E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"!$E$57"),"")</f>
        <v/>
      </c>
      <c r="F17" s="140">
        <f ca="1">SUM(D17:E17)</f>
        <v>0</v>
      </c>
      <c r="G17" s="16"/>
      <c r="H17" s="140"/>
      <c r="I17" s="52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2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"!$B$58"),"")</f>
        <v>J. Belt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"!$C$58"),"")</f>
        <v>York RI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"!$D$58"),"")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"!$E$58"),"")</f>
        <v/>
      </c>
      <c r="F18" s="141">
        <f t="shared" ref="F18:F24" ca="1" si="1">SUM(D18:E18)</f>
        <v>0</v>
      </c>
      <c r="G18" s="117"/>
      <c r="H18" s="144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3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"!$B$59"),"")</f>
        <v>N. Bylo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"!$C$59"),"")</f>
        <v>York RI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"!$D$59"),"")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"!$E$59"),"")</f>
        <v/>
      </c>
      <c r="F19" s="141">
        <f t="shared" ca="1" si="1"/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8">
        <v>4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"!$B$46"),"")</f>
        <v>M. Felton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"!$C$46"),"")</f>
        <v>York RI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"!$D$46"),"")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"!$E$46"),"")</f>
        <v/>
      </c>
      <c r="F20" s="141">
        <f t="shared" ca="1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5">
        <v>5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"!$B$50"),"")</f>
        <v>J. Heaton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"!$C$50"),"")</f>
        <v>Felton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"!$D$50"),"")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"!$E$50"),"")</f>
        <v/>
      </c>
      <c r="F21" s="141">
        <f t="shared" ca="1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8">
        <v>6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"!$B$60"),"")</f>
        <v>P. Lee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"!$C$60"),"")</f>
        <v>York RI</v>
      </c>
      <c r="D22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"!$D$60"),"")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"!$E$60"),"")</f>
        <v/>
      </c>
      <c r="F22" s="141">
        <f t="shared" ca="1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5">
        <v>7</v>
      </c>
      <c r="B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"!$B$65")&lt;&gt;"",INDIRECT("'"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"!$B$65"),"")</f>
        <v>J. Sinclair</v>
      </c>
      <c r="C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"!$C$65")&lt;&gt;"",INDIRECT("'"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"!$C$65"),"")</f>
        <v>Derby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"!$D$65")&lt;&gt;"",INDIRECT("'"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"!$D$65"),"")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"!$E$65")&lt;&gt;"",INDIRECT("'"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"!$E$65"),"")</f>
        <v/>
      </c>
      <c r="F23" s="141">
        <f t="shared" ca="1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23">
        <v>8</v>
      </c>
      <c r="B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"!$B$53"),"")</f>
        <v>S. J. Walker</v>
      </c>
      <c r="C2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"!$C$53"),"")</f>
        <v>Felton</v>
      </c>
      <c r="D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"!$D$53"),"")</f>
        <v/>
      </c>
      <c r="E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"!$E$53"),"")</f>
        <v/>
      </c>
      <c r="F24" s="143">
        <f t="shared" ca="1" si="1"/>
        <v>0</v>
      </c>
      <c r="G24" s="121"/>
      <c r="H24" s="145"/>
      <c r="I24" s="122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 t="s">
        <v>535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4" t="s">
        <v>38</v>
      </c>
      <c r="E28" s="91" t="s">
        <v>25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4" t="s">
        <v>39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D2:I2"/>
  </mergeCells>
  <hyperlinks>
    <hyperlink ref="B2" location="'Index'!A3" tooltip="Go to the Index sheet" display="á" xr:uid="{5BC7F508-5A4A-45E2-BE8A-9E28CC4E2D62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AH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3" customFormat="1" ht="18" x14ac:dyDescent="0.35">
      <c r="A1" s="83" t="s">
        <v>46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595</v>
      </c>
      <c r="B4" s="12"/>
      <c r="C4" s="127">
        <v>573</v>
      </c>
      <c r="D4" s="12"/>
      <c r="E4" s="61" t="s">
        <v>6</v>
      </c>
      <c r="F4" s="14">
        <f>SUM(F5:F7)</f>
        <v>0</v>
      </c>
      <c r="G4" s="3" t="s">
        <v>296</v>
      </c>
      <c r="H4" s="11" t="s">
        <v>600</v>
      </c>
      <c r="I4" s="12"/>
      <c r="J4" s="127">
        <v>550</v>
      </c>
      <c r="K4" s="12"/>
      <c r="L4" s="61" t="s">
        <v>6</v>
      </c>
      <c r="M4" s="14">
        <f>SUM(M5:M7)</f>
        <v>0</v>
      </c>
      <c r="N4" s="23"/>
    </row>
    <row r="5" spans="1:34" ht="15.75" customHeight="1" x14ac:dyDescent="0.3">
      <c r="A5" s="71" t="s">
        <v>501</v>
      </c>
      <c r="B5" s="32"/>
      <c r="C5" s="33"/>
      <c r="D5" s="72"/>
      <c r="E5" s="72"/>
      <c r="F5" s="73">
        <f>SUM(D5:E5)</f>
        <v>0</v>
      </c>
      <c r="H5" s="71" t="s">
        <v>581</v>
      </c>
      <c r="I5" s="32"/>
      <c r="J5" s="33"/>
      <c r="K5" s="72"/>
      <c r="L5" s="72"/>
      <c r="M5" s="73">
        <f>SUM(K5:L5)</f>
        <v>0</v>
      </c>
      <c r="N5" s="23"/>
    </row>
    <row r="6" spans="1:34" ht="15.75" customHeight="1" x14ac:dyDescent="0.3">
      <c r="A6" s="34" t="s">
        <v>542</v>
      </c>
      <c r="B6" s="27"/>
      <c r="C6" s="5"/>
      <c r="D6" s="64"/>
      <c r="E6" s="64"/>
      <c r="F6" s="68">
        <f>SUM(D6:E6)</f>
        <v>0</v>
      </c>
      <c r="H6" s="34" t="s">
        <v>586</v>
      </c>
      <c r="I6" s="27"/>
      <c r="J6" s="5"/>
      <c r="K6" s="64"/>
      <c r="L6" s="64"/>
      <c r="M6" s="68">
        <f>SUM(K6:L6)</f>
        <v>0</v>
      </c>
      <c r="N6" s="23"/>
    </row>
    <row r="7" spans="1:34" ht="15.75" customHeight="1" x14ac:dyDescent="0.3">
      <c r="A7" s="35" t="s">
        <v>576</v>
      </c>
      <c r="B7" s="28"/>
      <c r="C7" s="29"/>
      <c r="D7" s="74"/>
      <c r="E7" s="74"/>
      <c r="F7" s="75">
        <f>SUM(D7:E7)</f>
        <v>0</v>
      </c>
      <c r="H7" s="35" t="s">
        <v>587</v>
      </c>
      <c r="I7" s="28"/>
      <c r="J7" s="29"/>
      <c r="K7" s="74"/>
      <c r="L7" s="74"/>
      <c r="M7" s="75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596</v>
      </c>
      <c r="B9" s="12"/>
      <c r="C9" s="127">
        <v>555</v>
      </c>
      <c r="D9" s="12"/>
      <c r="E9" s="61" t="s">
        <v>6</v>
      </c>
      <c r="F9" s="14">
        <f>SUM(F10:F12)</f>
        <v>0</v>
      </c>
      <c r="G9" s="149" t="s">
        <v>296</v>
      </c>
      <c r="H9" s="11" t="s">
        <v>599</v>
      </c>
      <c r="I9" s="12"/>
      <c r="J9" s="127">
        <v>571</v>
      </c>
      <c r="K9" s="12"/>
      <c r="L9" s="61" t="s">
        <v>6</v>
      </c>
      <c r="M9" s="14">
        <f>SUM(M10:M12)</f>
        <v>0</v>
      </c>
      <c r="N9" s="23"/>
    </row>
    <row r="10" spans="1:34" ht="15.75" customHeight="1" x14ac:dyDescent="0.3">
      <c r="A10" s="71" t="s">
        <v>545</v>
      </c>
      <c r="B10" s="32"/>
      <c r="C10" s="33"/>
      <c r="D10" s="72"/>
      <c r="E10" s="72"/>
      <c r="F10" s="73">
        <f>SUM(D10:E10)</f>
        <v>0</v>
      </c>
      <c r="G10" s="149"/>
      <c r="H10" s="71" t="s">
        <v>574</v>
      </c>
      <c r="I10" s="32"/>
      <c r="J10" s="33"/>
      <c r="K10" s="72"/>
      <c r="L10" s="72"/>
      <c r="M10" s="73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585</v>
      </c>
      <c r="B11" s="27"/>
      <c r="C11" s="5"/>
      <c r="D11" s="64"/>
      <c r="E11" s="64"/>
      <c r="F11" s="68">
        <f>SUM(D11:E11)</f>
        <v>0</v>
      </c>
      <c r="G11" s="149"/>
      <c r="H11" s="34" t="s">
        <v>580</v>
      </c>
      <c r="I11" s="27"/>
      <c r="J11" s="5"/>
      <c r="K11" s="64"/>
      <c r="L11" s="64"/>
      <c r="M11" s="68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582</v>
      </c>
      <c r="B12" s="28"/>
      <c r="C12" s="29"/>
      <c r="D12" s="74"/>
      <c r="E12" s="74"/>
      <c r="F12" s="75">
        <f>SUM(D12:E12)</f>
        <v>0</v>
      </c>
      <c r="G12" s="149"/>
      <c r="H12" s="35" t="s">
        <v>541</v>
      </c>
      <c r="I12" s="28"/>
      <c r="J12" s="29"/>
      <c r="K12" s="74"/>
      <c r="L12" s="74"/>
      <c r="M12" s="75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597</v>
      </c>
      <c r="B14" s="12"/>
      <c r="C14" s="127">
        <v>582</v>
      </c>
      <c r="D14" s="12"/>
      <c r="E14" s="61" t="s">
        <v>6</v>
      </c>
      <c r="F14" s="14">
        <f>SUM(F15:F17)</f>
        <v>0</v>
      </c>
      <c r="G14" s="149" t="s">
        <v>296</v>
      </c>
      <c r="H14" s="11" t="s">
        <v>598</v>
      </c>
      <c r="I14" s="12"/>
      <c r="J14" s="127">
        <v>577</v>
      </c>
      <c r="K14" s="12"/>
      <c r="L14" s="61" t="s">
        <v>6</v>
      </c>
      <c r="M14" s="14">
        <f>SUM(M15:M17)</f>
        <v>0</v>
      </c>
      <c r="N14" s="23"/>
    </row>
    <row r="15" spans="1:34" ht="15.75" customHeight="1" x14ac:dyDescent="0.3">
      <c r="A15" s="71" t="s">
        <v>517</v>
      </c>
      <c r="B15" s="32"/>
      <c r="C15" s="33"/>
      <c r="D15" s="72"/>
      <c r="E15" s="72"/>
      <c r="F15" s="73">
        <f>SUM(D15:E15)</f>
        <v>0</v>
      </c>
      <c r="G15" s="149"/>
      <c r="H15" s="71" t="s">
        <v>570</v>
      </c>
      <c r="I15" s="32"/>
      <c r="J15" s="33"/>
      <c r="K15" s="72"/>
      <c r="L15" s="72"/>
      <c r="M15" s="73">
        <f>SUM(K15:L15)</f>
        <v>0</v>
      </c>
      <c r="N15" s="23"/>
    </row>
    <row r="16" spans="1:34" ht="15.75" customHeight="1" x14ac:dyDescent="0.3">
      <c r="A16" s="34" t="s">
        <v>503</v>
      </c>
      <c r="B16" s="27"/>
      <c r="C16" s="5"/>
      <c r="D16" s="64"/>
      <c r="E16" s="64"/>
      <c r="F16" s="68">
        <f>SUM(D16:E16)</f>
        <v>0</v>
      </c>
      <c r="G16" s="149"/>
      <c r="H16" s="34" t="s">
        <v>525</v>
      </c>
      <c r="I16" s="27"/>
      <c r="J16" s="5"/>
      <c r="K16" s="64"/>
      <c r="L16" s="64"/>
      <c r="M16" s="68">
        <f>SUM(K16:L16)</f>
        <v>0</v>
      </c>
      <c r="N16" s="23"/>
    </row>
    <row r="17" spans="1:16" ht="15.75" customHeight="1" x14ac:dyDescent="0.3">
      <c r="A17" s="35" t="s">
        <v>511</v>
      </c>
      <c r="B17" s="28"/>
      <c r="C17" s="29"/>
      <c r="D17" s="74"/>
      <c r="E17" s="74"/>
      <c r="F17" s="75">
        <f>SUM(D17:E17)</f>
        <v>0</v>
      </c>
      <c r="G17" s="149"/>
      <c r="H17" s="35" t="s">
        <v>526</v>
      </c>
      <c r="I17" s="28"/>
      <c r="J17" s="29"/>
      <c r="K17" s="74"/>
      <c r="L17" s="74"/>
      <c r="M17" s="75">
        <f>SUM(K17:L17)</f>
        <v>0</v>
      </c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102" t="s">
        <v>601</v>
      </c>
      <c r="E20" s="4"/>
      <c r="H20" s="147" t="s">
        <v>595</v>
      </c>
      <c r="I20" s="47"/>
      <c r="J20" s="47"/>
      <c r="K20" s="47"/>
      <c r="L20" s="47"/>
      <c r="M20" s="148"/>
      <c r="N20" s="52"/>
    </row>
    <row r="21" spans="1:16" ht="15.75" customHeight="1" x14ac:dyDescent="0.3">
      <c r="B21" s="102"/>
      <c r="E21" s="4"/>
      <c r="H21" s="18" t="s">
        <v>596</v>
      </c>
      <c r="I21" s="7"/>
      <c r="J21" s="7"/>
      <c r="K21" s="7"/>
      <c r="L21" s="7"/>
      <c r="M21" s="7"/>
      <c r="N21" s="19"/>
    </row>
    <row r="22" spans="1:16" ht="15.75" customHeight="1" x14ac:dyDescent="0.3">
      <c r="E22" s="4"/>
      <c r="H22" s="125" t="s">
        <v>597</v>
      </c>
      <c r="I22" s="7"/>
      <c r="J22" s="7"/>
      <c r="K22" s="7"/>
      <c r="L22" s="7"/>
      <c r="M22" s="7"/>
      <c r="N22" s="19"/>
    </row>
    <row r="23" spans="1:16" ht="15.75" customHeight="1" x14ac:dyDescent="0.3">
      <c r="C23" s="202"/>
      <c r="H23" s="146" t="s">
        <v>598</v>
      </c>
      <c r="I23" s="7"/>
      <c r="J23" s="7"/>
      <c r="K23" s="7"/>
      <c r="L23" s="7"/>
      <c r="M23" s="7"/>
      <c r="N23" s="19"/>
    </row>
    <row r="24" spans="1:16" ht="15.75" customHeight="1" x14ac:dyDescent="0.3">
      <c r="H24" s="18" t="s">
        <v>599</v>
      </c>
      <c r="I24" s="7"/>
      <c r="J24" s="7"/>
      <c r="K24" s="7"/>
      <c r="L24" s="7"/>
      <c r="M24" s="7"/>
      <c r="N24" s="19"/>
    </row>
    <row r="25" spans="1:16" ht="15.75" customHeight="1" x14ac:dyDescent="0.3">
      <c r="H25" s="20" t="s">
        <v>600</v>
      </c>
      <c r="I25" s="21"/>
      <c r="J25" s="21"/>
      <c r="K25" s="21"/>
      <c r="L25" s="21"/>
      <c r="M25" s="21"/>
      <c r="N25" s="22"/>
    </row>
    <row r="26" spans="1:16" ht="15.75" customHeight="1" x14ac:dyDescent="0.3"/>
    <row r="27" spans="1:16" ht="15.75" customHeight="1" x14ac:dyDescent="0.3">
      <c r="A27" s="4" t="s">
        <v>535</v>
      </c>
      <c r="P27" s="9"/>
    </row>
    <row r="28" spans="1:16" ht="15.75" customHeight="1" x14ac:dyDescent="0.3"/>
    <row r="29" spans="1:16" ht="15.75" customHeight="1" x14ac:dyDescent="0.3">
      <c r="A29" s="4" t="s">
        <v>40</v>
      </c>
      <c r="E29" s="92" t="s">
        <v>25</v>
      </c>
      <c r="G29" s="4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4" t="s">
        <v>39</v>
      </c>
      <c r="E30" s="4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149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149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149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149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149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149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149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149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149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149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149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149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149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149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149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149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149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149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149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149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149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149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149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29DBEF14-EAFE-454A-AD7E-C7CA5F900B9E}"/>
  </hyperlinks>
  <printOptions horizontalCentered="1"/>
  <pageMargins left="0.31496062992126" right="0.31496062992126" top="1.37795275590551" bottom="0.39370078740157499" header="0.39370078740157499" footer="0.196850393700787"/>
  <pageSetup paperSize="9" scale="80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44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A2" s="4"/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</row>
    <row r="3" spans="1:34" s="2" customFormat="1" ht="15.75" customHeight="1" x14ac:dyDescent="0.3">
      <c r="A3" s="1"/>
      <c r="B3" s="2" t="s">
        <v>0</v>
      </c>
      <c r="C3" s="102" t="s">
        <v>493</v>
      </c>
      <c r="D3" s="102"/>
      <c r="E3" s="10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488</v>
      </c>
      <c r="C5" s="137" t="s">
        <v>489</v>
      </c>
      <c r="D5" s="140"/>
      <c r="E5" s="140"/>
      <c r="F5" s="140">
        <f>SUM(D5:E5)</f>
        <v>0</v>
      </c>
      <c r="G5" s="16"/>
      <c r="H5" s="140"/>
      <c r="I5" s="52"/>
      <c r="K5" s="4"/>
    </row>
    <row r="6" spans="1:34" ht="15.75" customHeight="1" x14ac:dyDescent="0.3">
      <c r="A6" s="105">
        <v>2</v>
      </c>
      <c r="B6" s="104" t="s">
        <v>161</v>
      </c>
      <c r="C6" s="104" t="s">
        <v>162</v>
      </c>
      <c r="D6" s="141"/>
      <c r="E6" s="141"/>
      <c r="F6" s="141">
        <f t="shared" ref="F6:F13" si="0">SUM(D6:E6)</f>
        <v>0</v>
      </c>
      <c r="G6" s="7"/>
      <c r="H6" s="142"/>
      <c r="I6" s="106"/>
      <c r="K6" s="4"/>
    </row>
    <row r="7" spans="1:34" ht="15.75" customHeight="1" x14ac:dyDescent="0.3">
      <c r="A7" s="105">
        <v>3</v>
      </c>
      <c r="B7" s="104" t="s">
        <v>486</v>
      </c>
      <c r="C7" s="104" t="s">
        <v>105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5">
        <v>4</v>
      </c>
      <c r="B8" s="104" t="s">
        <v>487</v>
      </c>
      <c r="C8" s="104" t="s">
        <v>102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5">
        <v>5</v>
      </c>
      <c r="B9" s="104" t="s">
        <v>490</v>
      </c>
      <c r="C9" s="104" t="s">
        <v>491</v>
      </c>
      <c r="D9" s="141"/>
      <c r="E9" s="141"/>
      <c r="F9" s="141">
        <f t="shared" si="0"/>
        <v>0</v>
      </c>
      <c r="G9" s="7"/>
      <c r="H9" s="141"/>
      <c r="I9" s="19"/>
    </row>
    <row r="10" spans="1:34" ht="15.75" customHeight="1" x14ac:dyDescent="0.3">
      <c r="A10" s="105">
        <v>6</v>
      </c>
      <c r="B10" s="104" t="s">
        <v>201</v>
      </c>
      <c r="C10" s="104" t="s">
        <v>202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5">
        <v>7</v>
      </c>
      <c r="B11" s="104" t="s">
        <v>421</v>
      </c>
      <c r="C11" s="104" t="s">
        <v>105</v>
      </c>
      <c r="D11" s="141"/>
      <c r="E11" s="141"/>
      <c r="F11" s="141">
        <f t="shared" si="0"/>
        <v>0</v>
      </c>
      <c r="G11" s="7"/>
      <c r="H11" s="141"/>
      <c r="I11" s="19"/>
      <c r="K11" s="4"/>
    </row>
    <row r="12" spans="1:34" ht="15.75" customHeight="1" x14ac:dyDescent="0.3">
      <c r="A12" s="105">
        <v>8</v>
      </c>
      <c r="B12" s="104" t="s">
        <v>226</v>
      </c>
      <c r="C12" s="104" t="s">
        <v>162</v>
      </c>
      <c r="D12" s="141"/>
      <c r="E12" s="141"/>
      <c r="F12" s="141">
        <f t="shared" si="0"/>
        <v>0</v>
      </c>
      <c r="G12" s="7"/>
      <c r="H12" s="141"/>
      <c r="I12" s="19"/>
      <c r="K12" s="4"/>
    </row>
    <row r="13" spans="1:34" ht="15.75" customHeight="1" x14ac:dyDescent="0.3">
      <c r="A13" s="107">
        <v>9</v>
      </c>
      <c r="B13" s="108" t="s">
        <v>492</v>
      </c>
      <c r="C13" s="108" t="s">
        <v>489</v>
      </c>
      <c r="D13" s="143"/>
      <c r="E13" s="143"/>
      <c r="F13" s="143">
        <f t="shared" si="0"/>
        <v>0</v>
      </c>
      <c r="G13" s="21"/>
      <c r="H13" s="143"/>
      <c r="I13" s="2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68</v>
      </c>
      <c r="C15" s="102" t="s">
        <v>505</v>
      </c>
      <c r="D15" s="102"/>
      <c r="E15" s="102"/>
      <c r="F15" s="2"/>
      <c r="G15" s="2"/>
      <c r="H15" s="2"/>
      <c r="I15" s="2"/>
      <c r="K15" s="4"/>
    </row>
    <row r="16" spans="1:34" ht="15.75" customHeight="1" x14ac:dyDescent="0.3">
      <c r="A16" s="111">
        <v>2</v>
      </c>
      <c r="B16" s="112" t="s">
        <v>1</v>
      </c>
      <c r="C16" s="13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4"/>
    </row>
    <row r="17" spans="1:11" ht="15.75" customHeight="1" x14ac:dyDescent="0.3">
      <c r="A17" s="109">
        <v>1</v>
      </c>
      <c r="B17" s="137" t="s">
        <v>501</v>
      </c>
      <c r="C17" s="137" t="s">
        <v>502</v>
      </c>
      <c r="D17" s="140"/>
      <c r="E17" s="140"/>
      <c r="F17" s="140">
        <f>SUM(D17:E17)</f>
        <v>0</v>
      </c>
      <c r="G17" s="16"/>
      <c r="H17" s="140"/>
      <c r="I17" s="52"/>
      <c r="K17" s="4"/>
    </row>
    <row r="18" spans="1:11" ht="15.75" customHeight="1" x14ac:dyDescent="0.3">
      <c r="A18" s="105">
        <v>2</v>
      </c>
      <c r="B18" s="104" t="s">
        <v>499</v>
      </c>
      <c r="C18" s="104" t="s">
        <v>495</v>
      </c>
      <c r="D18" s="141"/>
      <c r="E18" s="141"/>
      <c r="F18" s="141">
        <f t="shared" ref="F18:F25" si="1">SUM(D18:E18)</f>
        <v>0</v>
      </c>
      <c r="G18" s="7"/>
      <c r="H18" s="141"/>
      <c r="I18" s="19"/>
      <c r="K18" s="4"/>
    </row>
    <row r="19" spans="1:11" ht="15.75" customHeight="1" x14ac:dyDescent="0.3">
      <c r="A19" s="105">
        <v>3</v>
      </c>
      <c r="B19" s="104" t="s">
        <v>503</v>
      </c>
      <c r="C19" s="104" t="s">
        <v>504</v>
      </c>
      <c r="D19" s="141"/>
      <c r="E19" s="141"/>
      <c r="F19" s="141">
        <f t="shared" si="1"/>
        <v>0</v>
      </c>
      <c r="G19" s="7"/>
      <c r="H19" s="141"/>
      <c r="I19" s="19"/>
      <c r="K19" s="4"/>
    </row>
    <row r="20" spans="1:11" ht="15.75" customHeight="1" x14ac:dyDescent="0.3">
      <c r="A20" s="105">
        <v>4</v>
      </c>
      <c r="B20" s="104" t="s">
        <v>82</v>
      </c>
      <c r="C20" s="104" t="s">
        <v>83</v>
      </c>
      <c r="D20" s="141"/>
      <c r="E20" s="141"/>
      <c r="F20" s="141">
        <f t="shared" si="1"/>
        <v>0</v>
      </c>
      <c r="G20" s="7"/>
      <c r="H20" s="141"/>
      <c r="I20" s="19"/>
      <c r="K20" s="4"/>
    </row>
    <row r="21" spans="1:11" ht="15.75" customHeight="1" x14ac:dyDescent="0.3">
      <c r="A21" s="105">
        <v>5</v>
      </c>
      <c r="B21" s="104" t="s">
        <v>500</v>
      </c>
      <c r="C21" s="104" t="s">
        <v>162</v>
      </c>
      <c r="D21" s="141"/>
      <c r="E21" s="141"/>
      <c r="F21" s="141">
        <f t="shared" si="1"/>
        <v>0</v>
      </c>
      <c r="G21" s="7"/>
      <c r="H21" s="141"/>
      <c r="I21" s="19"/>
      <c r="K21" s="4"/>
    </row>
    <row r="22" spans="1:11" ht="15.75" customHeight="1" x14ac:dyDescent="0.3">
      <c r="A22" s="105">
        <v>6</v>
      </c>
      <c r="B22" s="104" t="s">
        <v>498</v>
      </c>
      <c r="C22" s="104" t="s">
        <v>495</v>
      </c>
      <c r="D22" s="141"/>
      <c r="E22" s="141"/>
      <c r="F22" s="141">
        <f t="shared" si="1"/>
        <v>0</v>
      </c>
      <c r="G22" s="7"/>
      <c r="H22" s="141"/>
      <c r="I22" s="19"/>
      <c r="K22" s="4"/>
    </row>
    <row r="23" spans="1:11" ht="15.75" customHeight="1" x14ac:dyDescent="0.3">
      <c r="A23" s="105">
        <v>7</v>
      </c>
      <c r="B23" s="104" t="s">
        <v>497</v>
      </c>
      <c r="C23" s="104" t="s">
        <v>495</v>
      </c>
      <c r="D23" s="141"/>
      <c r="E23" s="141"/>
      <c r="F23" s="141">
        <f t="shared" si="1"/>
        <v>0</v>
      </c>
      <c r="G23" s="7"/>
      <c r="H23" s="141"/>
      <c r="I23" s="19"/>
      <c r="K23" s="4"/>
    </row>
    <row r="24" spans="1:11" ht="15.75" customHeight="1" x14ac:dyDescent="0.3">
      <c r="A24" s="105">
        <v>8</v>
      </c>
      <c r="B24" s="104" t="s">
        <v>494</v>
      </c>
      <c r="C24" s="104" t="s">
        <v>495</v>
      </c>
      <c r="D24" s="141"/>
      <c r="E24" s="141"/>
      <c r="F24" s="141">
        <f t="shared" si="1"/>
        <v>0</v>
      </c>
      <c r="G24" s="201"/>
      <c r="H24" s="141"/>
      <c r="I24" s="19"/>
      <c r="K24" s="4"/>
    </row>
    <row r="25" spans="1:11" ht="15.75" customHeight="1" x14ac:dyDescent="0.3">
      <c r="A25" s="107">
        <v>9</v>
      </c>
      <c r="B25" s="108" t="s">
        <v>496</v>
      </c>
      <c r="C25" s="108" t="s">
        <v>83</v>
      </c>
      <c r="D25" s="143"/>
      <c r="E25" s="143"/>
      <c r="F25" s="143">
        <f t="shared" si="1"/>
        <v>0</v>
      </c>
      <c r="G25" s="21"/>
      <c r="H25" s="143"/>
      <c r="I25" s="2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85</v>
      </c>
      <c r="C27" s="102" t="s">
        <v>515</v>
      </c>
      <c r="D27" s="102"/>
      <c r="E27" s="102"/>
      <c r="F27" s="2"/>
      <c r="G27" s="2"/>
      <c r="H27" s="2"/>
      <c r="I27" s="2"/>
      <c r="K27" s="4"/>
    </row>
    <row r="28" spans="1:11" ht="15.75" customHeight="1" x14ac:dyDescent="0.3">
      <c r="A28" s="111">
        <v>2</v>
      </c>
      <c r="B28" s="112" t="s">
        <v>1</v>
      </c>
      <c r="C28" s="13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4"/>
    </row>
    <row r="29" spans="1:11" ht="15.75" customHeight="1" x14ac:dyDescent="0.3">
      <c r="A29" s="109">
        <v>1</v>
      </c>
      <c r="B29" s="137" t="s">
        <v>507</v>
      </c>
      <c r="C29" s="137" t="s">
        <v>508</v>
      </c>
      <c r="D29" s="140"/>
      <c r="E29" s="140"/>
      <c r="F29" s="140">
        <f>SUM(D29:E29)</f>
        <v>0</v>
      </c>
      <c r="G29" s="16"/>
      <c r="H29" s="140"/>
      <c r="I29" s="52"/>
      <c r="K29" s="4"/>
    </row>
    <row r="30" spans="1:11" ht="15.75" customHeight="1" x14ac:dyDescent="0.3">
      <c r="A30" s="105">
        <v>2</v>
      </c>
      <c r="B30" s="104" t="s">
        <v>506</v>
      </c>
      <c r="C30" s="104" t="s">
        <v>495</v>
      </c>
      <c r="D30" s="141"/>
      <c r="E30" s="141"/>
      <c r="F30" s="141">
        <f t="shared" ref="F30:F37" si="2">SUM(D30:E30)</f>
        <v>0</v>
      </c>
      <c r="G30" s="7"/>
      <c r="H30" s="141"/>
      <c r="I30" s="19"/>
      <c r="K30" s="4"/>
    </row>
    <row r="31" spans="1:11" ht="15.75" customHeight="1" x14ac:dyDescent="0.3">
      <c r="A31" s="105">
        <v>3</v>
      </c>
      <c r="B31" s="104" t="s">
        <v>514</v>
      </c>
      <c r="C31" s="104" t="s">
        <v>508</v>
      </c>
      <c r="D31" s="141"/>
      <c r="E31" s="141"/>
      <c r="F31" s="141">
        <f t="shared" si="2"/>
        <v>0</v>
      </c>
      <c r="G31" s="7"/>
      <c r="H31" s="141"/>
      <c r="I31" s="19"/>
      <c r="K31" s="4"/>
    </row>
    <row r="32" spans="1:11" ht="15.75" customHeight="1" x14ac:dyDescent="0.3">
      <c r="A32" s="105">
        <v>4</v>
      </c>
      <c r="B32" s="104" t="s">
        <v>320</v>
      </c>
      <c r="C32" s="104" t="s">
        <v>321</v>
      </c>
      <c r="D32" s="141"/>
      <c r="E32" s="141"/>
      <c r="F32" s="141">
        <f t="shared" si="2"/>
        <v>0</v>
      </c>
      <c r="G32" s="7"/>
      <c r="H32" s="141"/>
      <c r="I32" s="19"/>
      <c r="K32" s="4"/>
    </row>
    <row r="33" spans="1:11" ht="15.75" customHeight="1" x14ac:dyDescent="0.3">
      <c r="A33" s="105">
        <v>5</v>
      </c>
      <c r="B33" s="104" t="s">
        <v>509</v>
      </c>
      <c r="C33" s="104" t="s">
        <v>508</v>
      </c>
      <c r="D33" s="141"/>
      <c r="E33" s="141"/>
      <c r="F33" s="141">
        <f t="shared" si="2"/>
        <v>0</v>
      </c>
      <c r="G33" s="7"/>
      <c r="H33" s="141"/>
      <c r="I33" s="19"/>
      <c r="K33" s="4"/>
    </row>
    <row r="34" spans="1:11" ht="15.75" customHeight="1" x14ac:dyDescent="0.3">
      <c r="A34" s="105">
        <v>6</v>
      </c>
      <c r="B34" s="104" t="s">
        <v>511</v>
      </c>
      <c r="C34" s="104" t="s">
        <v>504</v>
      </c>
      <c r="D34" s="141"/>
      <c r="E34" s="141"/>
      <c r="F34" s="141">
        <f t="shared" si="2"/>
        <v>0</v>
      </c>
      <c r="G34" s="7"/>
      <c r="H34" s="141"/>
      <c r="I34" s="19"/>
      <c r="K34" s="4"/>
    </row>
    <row r="35" spans="1:11" ht="15.75" customHeight="1" x14ac:dyDescent="0.3">
      <c r="A35" s="105">
        <v>7</v>
      </c>
      <c r="B35" s="104" t="s">
        <v>513</v>
      </c>
      <c r="C35" s="104" t="s">
        <v>489</v>
      </c>
      <c r="D35" s="141"/>
      <c r="E35" s="141"/>
      <c r="F35" s="141">
        <f t="shared" si="2"/>
        <v>0</v>
      </c>
      <c r="G35" s="7"/>
      <c r="H35" s="141"/>
      <c r="I35" s="19"/>
      <c r="K35" s="4"/>
    </row>
    <row r="36" spans="1:11" ht="15.75" customHeight="1" x14ac:dyDescent="0.3">
      <c r="A36" s="105">
        <v>8</v>
      </c>
      <c r="B36" s="104" t="s">
        <v>510</v>
      </c>
      <c r="C36" s="104" t="s">
        <v>162</v>
      </c>
      <c r="D36" s="141"/>
      <c r="E36" s="141"/>
      <c r="F36" s="141">
        <f t="shared" si="2"/>
        <v>0</v>
      </c>
      <c r="G36" s="7"/>
      <c r="H36" s="141"/>
      <c r="I36" s="19"/>
      <c r="K36" s="4"/>
    </row>
    <row r="37" spans="1:11" ht="15.75" customHeight="1" x14ac:dyDescent="0.3">
      <c r="A37" s="107">
        <v>9</v>
      </c>
      <c r="B37" s="108" t="s">
        <v>512</v>
      </c>
      <c r="C37" s="108" t="s">
        <v>162</v>
      </c>
      <c r="D37" s="143"/>
      <c r="E37" s="143"/>
      <c r="F37" s="143">
        <f t="shared" si="2"/>
        <v>0</v>
      </c>
      <c r="G37" s="21"/>
      <c r="H37" s="143"/>
      <c r="I37" s="22"/>
      <c r="K37" s="4"/>
    </row>
    <row r="38" spans="1:11" ht="15.75" customHeight="1" x14ac:dyDescent="0.3">
      <c r="A38" s="4"/>
      <c r="K38" s="4"/>
    </row>
    <row r="39" spans="1:11" ht="15.75" customHeight="1" x14ac:dyDescent="0.3">
      <c r="A39" s="1"/>
      <c r="B39" s="2" t="s">
        <v>100</v>
      </c>
      <c r="C39" s="102" t="s">
        <v>524</v>
      </c>
      <c r="D39" s="102"/>
      <c r="E39" s="102"/>
      <c r="F39" s="2"/>
      <c r="G39" s="2"/>
      <c r="H39" s="2"/>
      <c r="I39" s="2"/>
      <c r="K39" s="4"/>
    </row>
    <row r="40" spans="1:11" ht="15.75" customHeight="1" x14ac:dyDescent="0.3">
      <c r="A40" s="111">
        <v>2</v>
      </c>
      <c r="B40" s="112" t="s">
        <v>1</v>
      </c>
      <c r="C40" s="13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K40" s="4"/>
    </row>
    <row r="41" spans="1:11" ht="15.75" customHeight="1" x14ac:dyDescent="0.3">
      <c r="A41" s="109">
        <v>1</v>
      </c>
      <c r="B41" s="137" t="s">
        <v>521</v>
      </c>
      <c r="C41" s="137" t="s">
        <v>105</v>
      </c>
      <c r="D41" s="140"/>
      <c r="E41" s="140"/>
      <c r="F41" s="140">
        <f>SUM(D41:E41)</f>
        <v>0</v>
      </c>
      <c r="G41" s="16"/>
      <c r="H41" s="140"/>
      <c r="I41" s="52"/>
      <c r="K41" s="4"/>
    </row>
    <row r="42" spans="1:11" ht="15.75" customHeight="1" x14ac:dyDescent="0.3">
      <c r="A42" s="105">
        <v>2</v>
      </c>
      <c r="B42" s="104" t="s">
        <v>517</v>
      </c>
      <c r="C42" s="104" t="s">
        <v>504</v>
      </c>
      <c r="D42" s="141"/>
      <c r="E42" s="141"/>
      <c r="F42" s="141">
        <f t="shared" ref="F42:F49" si="3">SUM(D42:E42)</f>
        <v>0</v>
      </c>
      <c r="G42" s="7"/>
      <c r="H42" s="141"/>
      <c r="I42" s="19"/>
      <c r="K42" s="4"/>
    </row>
    <row r="43" spans="1:11" ht="15.75" customHeight="1" x14ac:dyDescent="0.3">
      <c r="A43" s="105">
        <v>3</v>
      </c>
      <c r="B43" s="104" t="s">
        <v>516</v>
      </c>
      <c r="C43" s="104" t="s">
        <v>83</v>
      </c>
      <c r="D43" s="141"/>
      <c r="E43" s="141"/>
      <c r="F43" s="141">
        <f t="shared" si="3"/>
        <v>0</v>
      </c>
      <c r="G43" s="7"/>
      <c r="H43" s="141"/>
      <c r="I43" s="19"/>
      <c r="K43" s="4"/>
    </row>
    <row r="44" spans="1:11" ht="15.75" customHeight="1" x14ac:dyDescent="0.3">
      <c r="A44" s="105">
        <v>4</v>
      </c>
      <c r="B44" s="104" t="s">
        <v>417</v>
      </c>
      <c r="C44" s="104" t="s">
        <v>63</v>
      </c>
      <c r="D44" s="141"/>
      <c r="E44" s="141"/>
      <c r="F44" s="141">
        <f t="shared" si="3"/>
        <v>0</v>
      </c>
      <c r="G44" s="7"/>
      <c r="H44" s="141"/>
      <c r="I44" s="19"/>
      <c r="K44" s="4"/>
    </row>
    <row r="45" spans="1:11" ht="15.75" customHeight="1" x14ac:dyDescent="0.3">
      <c r="A45" s="105">
        <v>5</v>
      </c>
      <c r="B45" s="104" t="s">
        <v>519</v>
      </c>
      <c r="C45" s="104" t="s">
        <v>129</v>
      </c>
      <c r="D45" s="141"/>
      <c r="E45" s="141"/>
      <c r="F45" s="141">
        <f t="shared" si="3"/>
        <v>0</v>
      </c>
      <c r="G45" s="7"/>
      <c r="H45" s="141"/>
      <c r="I45" s="19"/>
      <c r="K45" s="4"/>
    </row>
    <row r="46" spans="1:11" ht="15.75" customHeight="1" x14ac:dyDescent="0.3">
      <c r="A46" s="105">
        <v>6</v>
      </c>
      <c r="B46" s="104" t="s">
        <v>520</v>
      </c>
      <c r="C46" s="104" t="s">
        <v>495</v>
      </c>
      <c r="D46" s="141"/>
      <c r="E46" s="141"/>
      <c r="F46" s="141">
        <f t="shared" si="3"/>
        <v>0</v>
      </c>
      <c r="G46" s="7"/>
      <c r="H46" s="141"/>
      <c r="I46" s="19"/>
      <c r="K46" s="4"/>
    </row>
    <row r="47" spans="1:11" ht="15.75" customHeight="1" x14ac:dyDescent="0.3">
      <c r="A47" s="105">
        <v>7</v>
      </c>
      <c r="B47" s="104" t="s">
        <v>518</v>
      </c>
      <c r="C47" s="104" t="s">
        <v>508</v>
      </c>
      <c r="D47" s="141"/>
      <c r="E47" s="141"/>
      <c r="F47" s="141">
        <f t="shared" si="3"/>
        <v>0</v>
      </c>
      <c r="G47" s="7"/>
      <c r="H47" s="141"/>
      <c r="I47" s="19"/>
      <c r="K47" s="4"/>
    </row>
    <row r="48" spans="1:11" ht="15.75" customHeight="1" x14ac:dyDescent="0.3">
      <c r="A48" s="105">
        <v>8</v>
      </c>
      <c r="B48" s="104" t="s">
        <v>523</v>
      </c>
      <c r="C48" s="104" t="s">
        <v>162</v>
      </c>
      <c r="D48" s="141"/>
      <c r="E48" s="141"/>
      <c r="F48" s="141">
        <f t="shared" si="3"/>
        <v>0</v>
      </c>
      <c r="G48" s="7"/>
      <c r="H48" s="141"/>
      <c r="I48" s="19"/>
      <c r="K48" s="4"/>
    </row>
    <row r="49" spans="1:11" ht="15.75" customHeight="1" x14ac:dyDescent="0.3">
      <c r="A49" s="107">
        <v>9</v>
      </c>
      <c r="B49" s="108" t="s">
        <v>522</v>
      </c>
      <c r="C49" s="108" t="s">
        <v>489</v>
      </c>
      <c r="D49" s="143"/>
      <c r="E49" s="143"/>
      <c r="F49" s="143">
        <f t="shared" si="3"/>
        <v>0</v>
      </c>
      <c r="G49" s="21"/>
      <c r="H49" s="143"/>
      <c r="I49" s="22"/>
      <c r="K49" s="4"/>
    </row>
    <row r="50" spans="1:11" ht="15.75" customHeight="1" x14ac:dyDescent="0.3">
      <c r="A50" s="4"/>
      <c r="K50" s="4"/>
    </row>
    <row r="51" spans="1:11" ht="15.75" customHeight="1" x14ac:dyDescent="0.3">
      <c r="A51" s="1"/>
      <c r="B51" s="2" t="s">
        <v>116</v>
      </c>
      <c r="C51" s="102" t="s">
        <v>534</v>
      </c>
      <c r="D51" s="102"/>
      <c r="E51" s="102"/>
      <c r="F51" s="2"/>
      <c r="G51" s="2"/>
      <c r="H51" s="2"/>
      <c r="I51" s="2"/>
      <c r="K51" s="4"/>
    </row>
    <row r="52" spans="1:11" ht="15.75" customHeight="1" x14ac:dyDescent="0.3">
      <c r="A52" s="111">
        <v>2</v>
      </c>
      <c r="B52" s="112" t="s">
        <v>1</v>
      </c>
      <c r="C52" s="13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K52" s="4"/>
    </row>
    <row r="53" spans="1:11" ht="15.75" customHeight="1" x14ac:dyDescent="0.3">
      <c r="A53" s="109">
        <v>1</v>
      </c>
      <c r="B53" s="137" t="s">
        <v>530</v>
      </c>
      <c r="C53" s="137" t="s">
        <v>508</v>
      </c>
      <c r="D53" s="140"/>
      <c r="E53" s="140"/>
      <c r="F53" s="140">
        <f>SUM(D53:E53)</f>
        <v>0</v>
      </c>
      <c r="G53" s="16"/>
      <c r="H53" s="140"/>
      <c r="I53" s="52"/>
      <c r="K53" s="4"/>
    </row>
    <row r="54" spans="1:11" ht="15.75" customHeight="1" x14ac:dyDescent="0.3">
      <c r="A54" s="105">
        <v>2</v>
      </c>
      <c r="B54" s="104" t="s">
        <v>527</v>
      </c>
      <c r="C54" s="104" t="s">
        <v>162</v>
      </c>
      <c r="D54" s="141"/>
      <c r="E54" s="141"/>
      <c r="F54" s="141">
        <f t="shared" ref="F54:F61" si="4">SUM(D54:E54)</f>
        <v>0</v>
      </c>
      <c r="G54" s="7"/>
      <c r="H54" s="141"/>
      <c r="I54" s="19"/>
      <c r="K54" s="4"/>
    </row>
    <row r="55" spans="1:11" ht="15.75" customHeight="1" x14ac:dyDescent="0.3">
      <c r="A55" s="105">
        <v>3</v>
      </c>
      <c r="B55" s="104" t="s">
        <v>531</v>
      </c>
      <c r="C55" s="104" t="s">
        <v>508</v>
      </c>
      <c r="D55" s="141"/>
      <c r="E55" s="141"/>
      <c r="F55" s="141">
        <f t="shared" si="4"/>
        <v>0</v>
      </c>
      <c r="G55" s="7"/>
      <c r="H55" s="141"/>
      <c r="I55" s="19"/>
      <c r="K55" s="4"/>
    </row>
    <row r="56" spans="1:11" ht="15.75" customHeight="1" x14ac:dyDescent="0.3">
      <c r="A56" s="105">
        <v>4</v>
      </c>
      <c r="B56" s="104" t="s">
        <v>454</v>
      </c>
      <c r="C56" s="104" t="s">
        <v>489</v>
      </c>
      <c r="D56" s="141"/>
      <c r="E56" s="141"/>
      <c r="F56" s="141">
        <f t="shared" si="4"/>
        <v>0</v>
      </c>
      <c r="G56" s="7"/>
      <c r="H56" s="141"/>
      <c r="I56" s="19"/>
      <c r="K56" s="4"/>
    </row>
    <row r="57" spans="1:11" ht="15.75" customHeight="1" x14ac:dyDescent="0.3">
      <c r="A57" s="105">
        <v>5</v>
      </c>
      <c r="B57" s="104" t="s">
        <v>532</v>
      </c>
      <c r="C57" s="104" t="s">
        <v>533</v>
      </c>
      <c r="D57" s="141"/>
      <c r="E57" s="141"/>
      <c r="F57" s="141">
        <f t="shared" si="4"/>
        <v>0</v>
      </c>
      <c r="G57" s="7"/>
      <c r="H57" s="141"/>
      <c r="I57" s="19"/>
      <c r="K57" s="4"/>
    </row>
    <row r="58" spans="1:11" ht="15.75" customHeight="1" x14ac:dyDescent="0.3">
      <c r="A58" s="105">
        <v>6</v>
      </c>
      <c r="B58" s="104" t="s">
        <v>529</v>
      </c>
      <c r="C58" s="104" t="s">
        <v>489</v>
      </c>
      <c r="D58" s="141"/>
      <c r="E58" s="141"/>
      <c r="F58" s="141">
        <f t="shared" si="4"/>
        <v>0</v>
      </c>
      <c r="G58" s="7"/>
      <c r="H58" s="141"/>
      <c r="I58" s="19"/>
      <c r="K58" s="4"/>
    </row>
    <row r="59" spans="1:11" ht="15.75" customHeight="1" x14ac:dyDescent="0.3">
      <c r="A59" s="105">
        <v>7</v>
      </c>
      <c r="B59" s="104" t="s">
        <v>528</v>
      </c>
      <c r="C59" s="104" t="s">
        <v>105</v>
      </c>
      <c r="D59" s="141"/>
      <c r="E59" s="141"/>
      <c r="F59" s="141">
        <f t="shared" si="4"/>
        <v>0</v>
      </c>
      <c r="G59" s="7"/>
      <c r="H59" s="141"/>
      <c r="I59" s="19"/>
      <c r="K59" s="4"/>
    </row>
    <row r="60" spans="1:11" ht="15.75" customHeight="1" x14ac:dyDescent="0.3">
      <c r="A60" s="105">
        <v>8</v>
      </c>
      <c r="B60" s="104" t="s">
        <v>525</v>
      </c>
      <c r="C60" s="104" t="s">
        <v>508</v>
      </c>
      <c r="D60" s="141"/>
      <c r="E60" s="141"/>
      <c r="F60" s="141">
        <f t="shared" si="4"/>
        <v>0</v>
      </c>
      <c r="G60" s="7"/>
      <c r="H60" s="141"/>
      <c r="I60" s="19"/>
      <c r="K60" s="4"/>
    </row>
    <row r="61" spans="1:11" ht="15.75" customHeight="1" x14ac:dyDescent="0.3">
      <c r="A61" s="107">
        <v>9</v>
      </c>
      <c r="B61" s="108" t="s">
        <v>526</v>
      </c>
      <c r="C61" s="108" t="s">
        <v>508</v>
      </c>
      <c r="D61" s="143"/>
      <c r="E61" s="143"/>
      <c r="F61" s="143">
        <f t="shared" si="4"/>
        <v>0</v>
      </c>
      <c r="G61" s="21"/>
      <c r="H61" s="143"/>
      <c r="I61" s="22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535</v>
      </c>
      <c r="K63" s="4"/>
    </row>
    <row r="64" spans="1:11" ht="15.75" customHeight="1" x14ac:dyDescent="0.3">
      <c r="A64" s="4"/>
      <c r="K64" s="4"/>
    </row>
    <row r="65" spans="2:5" s="4" customFormat="1" ht="15.75" customHeight="1" x14ac:dyDescent="0.3">
      <c r="B65" s="4" t="s">
        <v>38</v>
      </c>
      <c r="E65" s="91" t="s">
        <v>25</v>
      </c>
    </row>
    <row r="66" spans="2:5" s="4" customFormat="1" ht="15.75" customHeight="1" x14ac:dyDescent="0.3">
      <c r="B66" s="4" t="s">
        <v>39</v>
      </c>
    </row>
    <row r="67" spans="2:5" s="4" customFormat="1" ht="15.75" customHeight="1" x14ac:dyDescent="0.3"/>
    <row r="68" spans="2:5" s="4" customFormat="1" ht="15.75" customHeight="1" x14ac:dyDescent="0.3"/>
    <row r="69" spans="2:5" s="4" customFormat="1" ht="15.75" customHeight="1" x14ac:dyDescent="0.3"/>
    <row r="70" spans="2:5" s="4" customFormat="1" ht="15.75" customHeight="1" x14ac:dyDescent="0.3"/>
    <row r="71" spans="2:5" s="4" customFormat="1" ht="15.75" customHeight="1" x14ac:dyDescent="0.3"/>
    <row r="72" spans="2:5" s="4" customFormat="1" ht="15.75" customHeight="1" x14ac:dyDescent="0.3"/>
    <row r="73" spans="2:5" s="4" customFormat="1" ht="15.75" customHeight="1" x14ac:dyDescent="0.3"/>
    <row r="74" spans="2:5" s="4" customFormat="1" ht="15.75" customHeight="1" x14ac:dyDescent="0.3"/>
    <row r="75" spans="2:5" s="4" customFormat="1" ht="15.75" customHeight="1" x14ac:dyDescent="0.3"/>
    <row r="76" spans="2:5" s="4" customFormat="1" ht="15.75" customHeight="1" x14ac:dyDescent="0.3"/>
    <row r="77" spans="2:5" s="4" customFormat="1" ht="15.75" customHeight="1" x14ac:dyDescent="0.3"/>
    <row r="78" spans="2:5" s="4" customFormat="1" ht="15.75" customHeight="1" x14ac:dyDescent="0.3"/>
    <row r="79" spans="2:5" s="4" customFormat="1" ht="15.75" customHeight="1" x14ac:dyDescent="0.3"/>
    <row r="80" spans="2:5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FD8C984B-1C44-4F14-A04E-AD5C07370B8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1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F4F2-DB3C-437E-A58F-DC869BBB9D00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44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A2" s="4"/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131</v>
      </c>
      <c r="C3" s="102" t="s">
        <v>543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539</v>
      </c>
      <c r="C5" s="137" t="s">
        <v>495</v>
      </c>
      <c r="D5" s="140"/>
      <c r="E5" s="140"/>
      <c r="F5" s="140">
        <f>SUM(D5:E5)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538</v>
      </c>
      <c r="C6" s="116" t="s">
        <v>63</v>
      </c>
      <c r="D6" s="144"/>
      <c r="E6" s="144"/>
      <c r="F6" s="141">
        <f t="shared" ref="F6:F11" si="0">SUM(D6:E6)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537</v>
      </c>
      <c r="C7" s="116" t="s">
        <v>162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542</v>
      </c>
      <c r="C8" s="116" t="s">
        <v>502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536</v>
      </c>
      <c r="C9" s="116" t="s">
        <v>105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540</v>
      </c>
      <c r="C10" s="116" t="s">
        <v>63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7">
        <v>7</v>
      </c>
      <c r="B11" s="120" t="s">
        <v>541</v>
      </c>
      <c r="C11" s="120" t="s">
        <v>508</v>
      </c>
      <c r="D11" s="145"/>
      <c r="E11" s="145"/>
      <c r="F11" s="143">
        <f t="shared" si="0"/>
        <v>0</v>
      </c>
      <c r="G11" s="121"/>
      <c r="H11" s="145"/>
      <c r="I11" s="122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"/>
      <c r="B13" s="2" t="s">
        <v>145</v>
      </c>
      <c r="C13" s="102" t="s">
        <v>551</v>
      </c>
      <c r="D13" s="102"/>
      <c r="E13" s="102"/>
      <c r="F13" s="2"/>
      <c r="G13" s="2"/>
      <c r="H13" s="2"/>
      <c r="I13" s="2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1">
        <v>2</v>
      </c>
      <c r="B14" s="112" t="s">
        <v>1</v>
      </c>
      <c r="C14" s="138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09">
        <v>1</v>
      </c>
      <c r="B15" s="137" t="s">
        <v>546</v>
      </c>
      <c r="C15" s="137" t="s">
        <v>489</v>
      </c>
      <c r="D15" s="140"/>
      <c r="E15" s="140"/>
      <c r="F15" s="140">
        <f>SUM(D15:E15)</f>
        <v>0</v>
      </c>
      <c r="G15" s="16"/>
      <c r="H15" s="140"/>
      <c r="I15" s="52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8">
        <v>2</v>
      </c>
      <c r="B16" s="116" t="s">
        <v>545</v>
      </c>
      <c r="C16" s="116" t="s">
        <v>502</v>
      </c>
      <c r="D16" s="144"/>
      <c r="E16" s="144"/>
      <c r="F16" s="141">
        <f t="shared" ref="F16:F21" si="1">SUM(D16:E16)</f>
        <v>0</v>
      </c>
      <c r="G16" s="117"/>
      <c r="H16" s="144"/>
      <c r="I16" s="119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5">
        <v>3</v>
      </c>
      <c r="B17" s="116" t="s">
        <v>547</v>
      </c>
      <c r="C17" s="116" t="s">
        <v>105</v>
      </c>
      <c r="D17" s="144"/>
      <c r="E17" s="144"/>
      <c r="F17" s="141">
        <f t="shared" si="1"/>
        <v>0</v>
      </c>
      <c r="G17" s="117"/>
      <c r="H17" s="144"/>
      <c r="I17" s="119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4</v>
      </c>
      <c r="B18" s="116" t="s">
        <v>544</v>
      </c>
      <c r="C18" s="116" t="s">
        <v>533</v>
      </c>
      <c r="D18" s="144"/>
      <c r="E18" s="144"/>
      <c r="F18" s="141">
        <f t="shared" si="1"/>
        <v>0</v>
      </c>
      <c r="G18" s="117"/>
      <c r="H18" s="144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5</v>
      </c>
      <c r="B19" s="116" t="s">
        <v>550</v>
      </c>
      <c r="C19" s="116" t="s">
        <v>489</v>
      </c>
      <c r="D19" s="144"/>
      <c r="E19" s="144"/>
      <c r="F19" s="141">
        <f t="shared" si="1"/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8">
        <v>6</v>
      </c>
      <c r="B20" s="116" t="s">
        <v>549</v>
      </c>
      <c r="C20" s="116" t="s">
        <v>489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7">
        <v>7</v>
      </c>
      <c r="B21" s="120" t="s">
        <v>548</v>
      </c>
      <c r="C21" s="120" t="s">
        <v>489</v>
      </c>
      <c r="D21" s="145"/>
      <c r="E21" s="145"/>
      <c r="F21" s="143">
        <f t="shared" si="1"/>
        <v>0</v>
      </c>
      <c r="G21" s="121"/>
      <c r="H21" s="145"/>
      <c r="I21" s="122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"/>
      <c r="B23" s="2" t="s">
        <v>160</v>
      </c>
      <c r="C23" s="102" t="s">
        <v>558</v>
      </c>
      <c r="D23" s="102"/>
      <c r="E23" s="102"/>
      <c r="F23" s="2"/>
      <c r="G23" s="2"/>
      <c r="H23" s="2"/>
      <c r="I23" s="2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1">
        <v>2</v>
      </c>
      <c r="B24" s="112" t="s">
        <v>1</v>
      </c>
      <c r="C24" s="138" t="s">
        <v>2</v>
      </c>
      <c r="D24" s="12"/>
      <c r="E24" s="48"/>
      <c r="F24" s="49" t="s">
        <v>3</v>
      </c>
      <c r="G24" s="49" t="s">
        <v>4</v>
      </c>
      <c r="H24" s="49" t="s">
        <v>5</v>
      </c>
      <c r="I24" s="50" t="s">
        <v>6</v>
      </c>
      <c r="J24" s="20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09">
        <v>1</v>
      </c>
      <c r="B25" s="137" t="s">
        <v>553</v>
      </c>
      <c r="C25" s="137" t="s">
        <v>489</v>
      </c>
      <c r="D25" s="140"/>
      <c r="E25" s="140"/>
      <c r="F25" s="140">
        <f>SUM(D25:E25)</f>
        <v>0</v>
      </c>
      <c r="G25" s="16"/>
      <c r="H25" s="140"/>
      <c r="I25" s="52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8">
        <v>2</v>
      </c>
      <c r="B26" s="116" t="s">
        <v>552</v>
      </c>
      <c r="C26" s="116" t="s">
        <v>321</v>
      </c>
      <c r="D26" s="144"/>
      <c r="E26" s="144"/>
      <c r="F26" s="141">
        <f t="shared" ref="F26:F31" si="2">SUM(D26:E26)</f>
        <v>0</v>
      </c>
      <c r="G26" s="117"/>
      <c r="H26" s="144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05">
        <v>3</v>
      </c>
      <c r="B27" s="116" t="s">
        <v>483</v>
      </c>
      <c r="C27" s="116" t="s">
        <v>105</v>
      </c>
      <c r="D27" s="144"/>
      <c r="E27" s="144"/>
      <c r="F27" s="141">
        <f t="shared" si="2"/>
        <v>0</v>
      </c>
      <c r="G27" s="117"/>
      <c r="H27" s="144"/>
      <c r="I27" s="119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8">
        <v>4</v>
      </c>
      <c r="B28" s="116" t="s">
        <v>556</v>
      </c>
      <c r="C28" s="116" t="s">
        <v>489</v>
      </c>
      <c r="D28" s="144"/>
      <c r="E28" s="144"/>
      <c r="F28" s="141">
        <f t="shared" si="2"/>
        <v>0</v>
      </c>
      <c r="G28" s="117"/>
      <c r="H28" s="144"/>
      <c r="I28" s="119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5">
        <v>5</v>
      </c>
      <c r="B29" s="116" t="s">
        <v>555</v>
      </c>
      <c r="C29" s="116" t="s">
        <v>489</v>
      </c>
      <c r="D29" s="144"/>
      <c r="E29" s="144"/>
      <c r="F29" s="141">
        <f t="shared" si="2"/>
        <v>0</v>
      </c>
      <c r="G29" s="117"/>
      <c r="H29" s="144"/>
      <c r="I29" s="119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8">
        <v>6</v>
      </c>
      <c r="B30" s="116" t="s">
        <v>557</v>
      </c>
      <c r="C30" s="116" t="s">
        <v>105</v>
      </c>
      <c r="D30" s="144"/>
      <c r="E30" s="144"/>
      <c r="F30" s="141">
        <f t="shared" si="2"/>
        <v>0</v>
      </c>
      <c r="G30" s="117"/>
      <c r="H30" s="144"/>
      <c r="I30" s="119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7">
        <v>7</v>
      </c>
      <c r="B31" s="120" t="s">
        <v>554</v>
      </c>
      <c r="C31" s="120" t="s">
        <v>489</v>
      </c>
      <c r="D31" s="145"/>
      <c r="E31" s="145"/>
      <c r="F31" s="143">
        <f t="shared" si="2"/>
        <v>0</v>
      </c>
      <c r="G31" s="121"/>
      <c r="H31" s="145"/>
      <c r="I31" s="122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 t="s">
        <v>535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4" t="s">
        <v>38</v>
      </c>
      <c r="E35" s="91" t="s">
        <v>25</v>
      </c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4" t="s">
        <v>39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25:W31">
    <sortCondition ref="V25"/>
  </sortState>
  <mergeCells count="1">
    <mergeCell ref="D2:I2"/>
  </mergeCells>
  <hyperlinks>
    <hyperlink ref="B2" location="'Index'!A3" tooltip="Go to the Index sheet" display="á" xr:uid="{59F39461-3147-45DC-B759-7208A45CB8D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B99A-904B-4B10-BAE4-76D7257ACF60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44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A2" s="4"/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559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"!$B$53"),"")</f>
        <v>J. Bulmer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"!$C$53"),"")</f>
        <v>Hensall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"!$D$53"),"")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"!$E$53"),"")</f>
        <v/>
      </c>
      <c r="F5" s="140">
        <f ca="1">SUM(D5:E5)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"!$B$8"),"")</f>
        <v>M. Hamill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"!$C$8"),"")</f>
        <v>Downshire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"!$D$8"),"")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"!$E$8"),"")</f>
        <v/>
      </c>
      <c r="F6" s="141">
        <f t="shared" ref="F6:F12" ca="1" si="0">SUM(D6:E6)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"!$B$16"),"")</f>
        <v>J. Heaton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"!$C$16"),"")</f>
        <v>Felton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"!$D$16"),"")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"!$E$16"),"")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"!$B$45"),"")</f>
        <v>D. Love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"!$C$45"),"")</f>
        <v>Penarth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"!$D$45"),"")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"!$E$45"),"")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"!$B$9"),"")</f>
        <v>K. Mepham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"!$C$9"),"")</f>
        <v>Derby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"!$D$9"),"")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"!$E$9"),"")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"!$B$10"),"")</f>
        <v>D. C. J. Poxon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"!$C$10"),"")</f>
        <v>Leicester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"!$B$11"),"")</f>
        <v>R. Ward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"!$C$11"),"")</f>
        <v>Hensall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"!$D$11"),"")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"!$E$11"),"")</f>
        <v/>
      </c>
      <c r="F11" s="141">
        <f t="shared" ca="1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"!$B$61"),"")</f>
        <v>C. Williams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"!$C$61"),"")</f>
        <v>Hensall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"!$D$61"),"")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"!$E$61"),"")</f>
        <v/>
      </c>
      <c r="F12" s="143">
        <f t="shared" ca="1" si="0"/>
        <v>0</v>
      </c>
      <c r="G12" s="121"/>
      <c r="H12" s="145"/>
      <c r="I12" s="122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 t="s">
        <v>535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38</v>
      </c>
      <c r="E16" s="91" t="s">
        <v>25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4" t="s">
        <v>39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20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5:W12">
    <sortCondition ref="V5"/>
  </sortState>
  <mergeCells count="1">
    <mergeCell ref="D2:I2"/>
  </mergeCells>
  <hyperlinks>
    <hyperlink ref="B2" location="'Index'!A3" tooltip="Go to the Index sheet" display="á" xr:uid="{BA7FD9B7-3BFF-459F-A7BE-7CC95D34FB5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83" customFormat="1" ht="18" x14ac:dyDescent="0.35">
      <c r="A1" s="83" t="s">
        <v>43</v>
      </c>
      <c r="D1" s="80"/>
      <c r="E1" s="80"/>
      <c r="F1" s="80"/>
      <c r="G1" s="8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20.100000000000001" customHeight="1" x14ac:dyDescent="0.3">
      <c r="A2" s="97"/>
      <c r="C2" s="96"/>
    </row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3"/>
      <c r="H4" s="23"/>
      <c r="I4" s="23"/>
      <c r="J4" s="23"/>
      <c r="K4" s="23"/>
      <c r="L4" s="23"/>
      <c r="N4" s="23"/>
    </row>
    <row r="5" spans="1:23" ht="15.75" customHeight="1" x14ac:dyDescent="0.3">
      <c r="A5" s="71"/>
      <c r="B5" s="32"/>
      <c r="C5" s="33"/>
      <c r="D5" s="72"/>
      <c r="E5" s="72"/>
      <c r="F5" s="73">
        <f>SUM(D5:E5)</f>
        <v>0</v>
      </c>
      <c r="G5" s="3"/>
      <c r="H5" s="23"/>
      <c r="I5" s="23"/>
      <c r="J5" s="23"/>
      <c r="K5" s="23"/>
      <c r="L5" s="23"/>
      <c r="M5" s="23"/>
      <c r="N5" s="23"/>
    </row>
    <row r="6" spans="1:23" ht="15.75" customHeight="1" x14ac:dyDescent="0.3">
      <c r="A6" s="34"/>
      <c r="B6" s="27"/>
      <c r="C6" s="5"/>
      <c r="D6" s="64"/>
      <c r="E6" s="64"/>
      <c r="F6" s="68">
        <f>SUM(D6:E6)</f>
        <v>0</v>
      </c>
      <c r="G6" s="3"/>
      <c r="H6" s="23"/>
      <c r="I6" s="23"/>
      <c r="J6" s="23"/>
      <c r="K6" s="23"/>
      <c r="L6" s="23"/>
      <c r="M6" s="23"/>
      <c r="N6" s="23"/>
    </row>
    <row r="7" spans="1:23" ht="15.75" customHeight="1" x14ac:dyDescent="0.3">
      <c r="A7" s="35"/>
      <c r="B7" s="28"/>
      <c r="C7" s="29"/>
      <c r="D7" s="74"/>
      <c r="E7" s="74"/>
      <c r="F7" s="75">
        <f>SUM(D7:E7)</f>
        <v>0</v>
      </c>
      <c r="G7" s="3"/>
      <c r="H7" s="23"/>
      <c r="I7" s="23"/>
      <c r="J7" s="23"/>
      <c r="K7" s="23"/>
      <c r="L7" s="23"/>
      <c r="M7" s="23"/>
      <c r="N7" s="23"/>
    </row>
    <row r="8" spans="1:23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23" ht="15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23" ht="15.7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23" ht="15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23" ht="15.7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3" ht="15.75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23" ht="15.7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23" ht="15.75" customHeigh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23" ht="15.7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6" ht="15.75" customHeight="1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G19" s="3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E20" s="4"/>
      <c r="G20" s="3"/>
      <c r="H20" s="24"/>
      <c r="I20" s="8"/>
      <c r="J20" s="8"/>
      <c r="K20" s="8"/>
      <c r="L20" s="8"/>
      <c r="M20" s="77"/>
      <c r="N20" s="8"/>
    </row>
    <row r="21" spans="1:16" ht="15.75" customHeight="1" x14ac:dyDescent="0.3">
      <c r="E21" s="4"/>
      <c r="G21" s="3"/>
      <c r="H21" s="23"/>
    </row>
    <row r="22" spans="1:16" ht="15.75" customHeight="1" x14ac:dyDescent="0.3">
      <c r="E22" s="4"/>
      <c r="G22" s="3"/>
      <c r="H22" s="23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/>
    <row r="27" spans="1:16" ht="15.75" customHeight="1" x14ac:dyDescent="0.3">
      <c r="A27" s="4" t="s">
        <v>40</v>
      </c>
      <c r="E27" s="92" t="s">
        <v>25</v>
      </c>
      <c r="P27" s="9"/>
    </row>
    <row r="28" spans="1:16" ht="15.75" customHeight="1" x14ac:dyDescent="0.3">
      <c r="A28" s="4" t="s">
        <v>39</v>
      </c>
      <c r="E28" s="4"/>
      <c r="G28" s="3"/>
    </row>
    <row r="29" spans="1:16" ht="15.75" customHeight="1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34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</row>
    <row r="3" spans="1:34" s="2" customFormat="1" ht="15.75" customHeight="1" x14ac:dyDescent="0.3">
      <c r="A3" s="1"/>
      <c r="B3" s="2" t="s">
        <v>0</v>
      </c>
      <c r="C3" s="102" t="s">
        <v>608</v>
      </c>
      <c r="D3" s="102"/>
      <c r="E3" s="102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603</v>
      </c>
      <c r="C5" s="137" t="s">
        <v>107</v>
      </c>
      <c r="D5" s="140"/>
      <c r="E5" s="140"/>
      <c r="F5" s="140">
        <f>SUM(D5,E5)</f>
        <v>0</v>
      </c>
      <c r="G5" s="16"/>
      <c r="H5" s="140"/>
      <c r="I5" s="52"/>
      <c r="K5" s="4"/>
    </row>
    <row r="6" spans="1:34" ht="15.75" customHeight="1" x14ac:dyDescent="0.3">
      <c r="A6" s="105">
        <v>2</v>
      </c>
      <c r="B6" s="104" t="s">
        <v>605</v>
      </c>
      <c r="C6" s="104" t="s">
        <v>92</v>
      </c>
      <c r="D6" s="141"/>
      <c r="E6" s="141"/>
      <c r="F6" s="141">
        <f t="shared" ref="F6:F14" si="0">SUM(D6,E6)</f>
        <v>0</v>
      </c>
      <c r="G6" s="7"/>
      <c r="H6" s="141"/>
      <c r="I6" s="106"/>
      <c r="N6" s="65"/>
      <c r="O6" s="65"/>
      <c r="P6" s="65"/>
      <c r="R6" s="65"/>
      <c r="S6" s="66"/>
    </row>
    <row r="7" spans="1:34" ht="15.75" customHeight="1" x14ac:dyDescent="0.3">
      <c r="A7" s="105">
        <v>3</v>
      </c>
      <c r="B7" s="104" t="s">
        <v>151</v>
      </c>
      <c r="C7" s="104" t="s">
        <v>107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5">
        <v>4</v>
      </c>
      <c r="B8" s="104" t="s">
        <v>606</v>
      </c>
      <c r="C8" s="104" t="s">
        <v>134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5">
        <v>5</v>
      </c>
      <c r="B9" s="104" t="s">
        <v>147</v>
      </c>
      <c r="C9" s="104" t="s">
        <v>148</v>
      </c>
      <c r="D9" s="141"/>
      <c r="E9" s="141"/>
      <c r="F9" s="141">
        <f t="shared" si="0"/>
        <v>0</v>
      </c>
      <c r="G9" s="7"/>
      <c r="H9" s="141"/>
      <c r="I9" s="19"/>
      <c r="P9" s="26"/>
      <c r="Q9" s="26"/>
      <c r="R9" s="26"/>
      <c r="S9" s="26"/>
    </row>
    <row r="10" spans="1:34" ht="15.75" customHeight="1" x14ac:dyDescent="0.3">
      <c r="A10" s="105">
        <v>6</v>
      </c>
      <c r="B10" s="104" t="s">
        <v>201</v>
      </c>
      <c r="C10" s="104" t="s">
        <v>202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5">
        <v>7</v>
      </c>
      <c r="B11" s="104" t="s">
        <v>602</v>
      </c>
      <c r="C11" s="104" t="s">
        <v>92</v>
      </c>
      <c r="D11" s="141"/>
      <c r="E11" s="141"/>
      <c r="F11" s="141">
        <f t="shared" si="0"/>
        <v>0</v>
      </c>
      <c r="G11" s="7"/>
      <c r="H11" s="141"/>
      <c r="I11" s="19"/>
    </row>
    <row r="12" spans="1:34" ht="15.75" customHeight="1" x14ac:dyDescent="0.3">
      <c r="A12" s="105">
        <v>8</v>
      </c>
      <c r="B12" s="104" t="s">
        <v>607</v>
      </c>
      <c r="C12" s="104" t="s">
        <v>107</v>
      </c>
      <c r="D12" s="141"/>
      <c r="E12" s="141"/>
      <c r="F12" s="141">
        <f t="shared" si="0"/>
        <v>0</v>
      </c>
      <c r="G12" s="7"/>
      <c r="H12" s="141"/>
      <c r="I12" s="19"/>
    </row>
    <row r="13" spans="1:34" ht="15.75" customHeight="1" x14ac:dyDescent="0.3">
      <c r="A13" s="105">
        <v>9</v>
      </c>
      <c r="B13" s="104" t="s">
        <v>396</v>
      </c>
      <c r="C13" s="104" t="s">
        <v>397</v>
      </c>
      <c r="D13" s="141"/>
      <c r="E13" s="141"/>
      <c r="F13" s="141">
        <f t="shared" si="0"/>
        <v>0</v>
      </c>
      <c r="G13" s="7"/>
      <c r="H13" s="141"/>
      <c r="I13" s="19"/>
    </row>
    <row r="14" spans="1:34" ht="15.75" customHeight="1" x14ac:dyDescent="0.3">
      <c r="A14" s="107">
        <v>10</v>
      </c>
      <c r="B14" s="108" t="s">
        <v>604</v>
      </c>
      <c r="C14" s="108" t="s">
        <v>120</v>
      </c>
      <c r="D14" s="143"/>
      <c r="E14" s="143"/>
      <c r="F14" s="143">
        <f t="shared" si="0"/>
        <v>0</v>
      </c>
      <c r="G14" s="21"/>
      <c r="H14" s="143"/>
      <c r="I14" s="22"/>
    </row>
    <row r="15" spans="1:34" ht="15.75" customHeight="1" x14ac:dyDescent="0.3"/>
    <row r="16" spans="1:34" ht="15.75" customHeight="1" x14ac:dyDescent="0.3">
      <c r="A16" s="1"/>
      <c r="B16" s="2" t="s">
        <v>68</v>
      </c>
      <c r="C16" s="102" t="s">
        <v>616</v>
      </c>
      <c r="D16" s="102"/>
      <c r="E16" s="102"/>
      <c r="F16" s="2"/>
      <c r="G16" s="2"/>
      <c r="H16" s="2"/>
      <c r="I16" s="2"/>
    </row>
    <row r="17" spans="1:9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109">
        <v>1</v>
      </c>
      <c r="B18" s="137" t="s">
        <v>614</v>
      </c>
      <c r="C18" s="137" t="s">
        <v>569</v>
      </c>
      <c r="D18" s="140"/>
      <c r="E18" s="140"/>
      <c r="F18" s="140">
        <f>SUM(D18,E18)</f>
        <v>0</v>
      </c>
      <c r="G18" s="16"/>
      <c r="H18" s="140"/>
      <c r="I18" s="52"/>
    </row>
    <row r="19" spans="1:9" ht="15.75" customHeight="1" x14ac:dyDescent="0.3">
      <c r="A19" s="105">
        <v>2</v>
      </c>
      <c r="B19" s="104" t="s">
        <v>609</v>
      </c>
      <c r="C19" s="104" t="s">
        <v>123</v>
      </c>
      <c r="D19" s="141"/>
      <c r="E19" s="141"/>
      <c r="F19" s="141">
        <f t="shared" ref="F19:F27" si="1">SUM(D19,E19)</f>
        <v>0</v>
      </c>
      <c r="G19" s="7"/>
      <c r="H19" s="141"/>
      <c r="I19" s="19"/>
    </row>
    <row r="20" spans="1:9" ht="15.75" customHeight="1" x14ac:dyDescent="0.3">
      <c r="A20" s="105">
        <v>3</v>
      </c>
      <c r="B20" s="104" t="s">
        <v>610</v>
      </c>
      <c r="C20" s="104" t="s">
        <v>319</v>
      </c>
      <c r="D20" s="141"/>
      <c r="E20" s="141"/>
      <c r="F20" s="141">
        <f t="shared" si="1"/>
        <v>0</v>
      </c>
      <c r="G20" s="7"/>
      <c r="H20" s="141"/>
      <c r="I20" s="19"/>
    </row>
    <row r="21" spans="1:9" ht="15.75" customHeight="1" x14ac:dyDescent="0.3">
      <c r="A21" s="105">
        <v>4</v>
      </c>
      <c r="B21" s="104" t="s">
        <v>336</v>
      </c>
      <c r="C21" s="104" t="s">
        <v>613</v>
      </c>
      <c r="D21" s="141"/>
      <c r="E21" s="141"/>
      <c r="F21" s="141">
        <f t="shared" si="1"/>
        <v>0</v>
      </c>
      <c r="G21" s="7"/>
      <c r="H21" s="141"/>
      <c r="I21" s="19"/>
    </row>
    <row r="22" spans="1:9" ht="15.75" customHeight="1" x14ac:dyDescent="0.3">
      <c r="A22" s="105">
        <v>5</v>
      </c>
      <c r="B22" s="104" t="s">
        <v>136</v>
      </c>
      <c r="C22" s="104" t="s">
        <v>79</v>
      </c>
      <c r="D22" s="141"/>
      <c r="E22" s="141"/>
      <c r="F22" s="141">
        <f t="shared" si="1"/>
        <v>0</v>
      </c>
      <c r="G22" s="7"/>
      <c r="H22" s="141"/>
      <c r="I22" s="19"/>
    </row>
    <row r="23" spans="1:9" ht="15.75" customHeight="1" x14ac:dyDescent="0.3">
      <c r="A23" s="105">
        <v>6</v>
      </c>
      <c r="B23" s="104" t="s">
        <v>612</v>
      </c>
      <c r="C23" s="104" t="s">
        <v>79</v>
      </c>
      <c r="D23" s="141"/>
      <c r="E23" s="141"/>
      <c r="F23" s="141">
        <f t="shared" si="1"/>
        <v>0</v>
      </c>
      <c r="G23" s="7"/>
      <c r="H23" s="141"/>
      <c r="I23" s="19"/>
    </row>
    <row r="24" spans="1:9" ht="15.75" customHeight="1" x14ac:dyDescent="0.3">
      <c r="A24" s="105">
        <v>7</v>
      </c>
      <c r="B24" s="104" t="s">
        <v>249</v>
      </c>
      <c r="C24" s="104" t="s">
        <v>123</v>
      </c>
      <c r="D24" s="141"/>
      <c r="E24" s="141"/>
      <c r="F24" s="141">
        <f t="shared" si="1"/>
        <v>0</v>
      </c>
      <c r="G24" s="7"/>
      <c r="H24" s="141"/>
      <c r="I24" s="19"/>
    </row>
    <row r="25" spans="1:9" ht="15.75" customHeight="1" x14ac:dyDescent="0.3">
      <c r="A25" s="105">
        <v>8</v>
      </c>
      <c r="B25" s="104" t="s">
        <v>121</v>
      </c>
      <c r="C25" s="104" t="s">
        <v>107</v>
      </c>
      <c r="D25" s="141"/>
      <c r="E25" s="141"/>
      <c r="F25" s="141">
        <f t="shared" si="1"/>
        <v>0</v>
      </c>
      <c r="G25" s="7"/>
      <c r="H25" s="141"/>
      <c r="I25" s="19"/>
    </row>
    <row r="26" spans="1:9" ht="15.75" customHeight="1" x14ac:dyDescent="0.3">
      <c r="A26" s="105">
        <v>9</v>
      </c>
      <c r="B26" s="104" t="s">
        <v>611</v>
      </c>
      <c r="C26" s="104" t="s">
        <v>94</v>
      </c>
      <c r="D26" s="141"/>
      <c r="E26" s="141"/>
      <c r="F26" s="141">
        <f t="shared" si="1"/>
        <v>0</v>
      </c>
      <c r="G26" s="201"/>
      <c r="H26" s="141"/>
      <c r="I26" s="19"/>
    </row>
    <row r="27" spans="1:9" ht="15.75" customHeight="1" x14ac:dyDescent="0.3">
      <c r="A27" s="107">
        <v>10</v>
      </c>
      <c r="B27" s="108" t="s">
        <v>615</v>
      </c>
      <c r="C27" s="108" t="s">
        <v>114</v>
      </c>
      <c r="D27" s="143"/>
      <c r="E27" s="143"/>
      <c r="F27" s="143">
        <f t="shared" si="1"/>
        <v>0</v>
      </c>
      <c r="G27" s="21"/>
      <c r="H27" s="143"/>
      <c r="I27" s="22"/>
    </row>
    <row r="28" spans="1:9" ht="15.75" customHeight="1" x14ac:dyDescent="0.3"/>
    <row r="29" spans="1:9" ht="15.75" customHeight="1" x14ac:dyDescent="0.3">
      <c r="A29" s="1"/>
      <c r="B29" s="2" t="s">
        <v>85</v>
      </c>
      <c r="C29" s="102" t="s">
        <v>565</v>
      </c>
      <c r="D29" s="102"/>
      <c r="E29" s="102"/>
      <c r="F29" s="2"/>
      <c r="G29" s="2"/>
      <c r="H29" s="2"/>
      <c r="I29" s="2"/>
    </row>
    <row r="30" spans="1:9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109">
        <v>1</v>
      </c>
      <c r="B31" s="137" t="s">
        <v>618</v>
      </c>
      <c r="C31" s="137" t="s">
        <v>77</v>
      </c>
      <c r="D31" s="140"/>
      <c r="E31" s="140"/>
      <c r="F31" s="140">
        <f>SUM(D31,E31)</f>
        <v>0</v>
      </c>
      <c r="G31" s="16"/>
      <c r="H31" s="140"/>
      <c r="I31" s="52"/>
    </row>
    <row r="32" spans="1:9" ht="15.75" customHeight="1" x14ac:dyDescent="0.3">
      <c r="A32" s="105">
        <v>2</v>
      </c>
      <c r="B32" s="104" t="s">
        <v>625</v>
      </c>
      <c r="C32" s="104" t="s">
        <v>319</v>
      </c>
      <c r="D32" s="141"/>
      <c r="E32" s="141"/>
      <c r="F32" s="141">
        <f t="shared" ref="F32:F40" si="2">SUM(D32,E32)</f>
        <v>0</v>
      </c>
      <c r="G32" s="7"/>
      <c r="H32" s="141"/>
      <c r="I32" s="19"/>
    </row>
    <row r="33" spans="1:9" ht="15.75" customHeight="1" x14ac:dyDescent="0.3">
      <c r="A33" s="105">
        <v>3</v>
      </c>
      <c r="B33" s="104" t="s">
        <v>620</v>
      </c>
      <c r="C33" s="104" t="s">
        <v>621</v>
      </c>
      <c r="D33" s="141"/>
      <c r="E33" s="141"/>
      <c r="F33" s="141">
        <f t="shared" si="2"/>
        <v>0</v>
      </c>
      <c r="G33" s="7"/>
      <c r="H33" s="141"/>
      <c r="I33" s="19"/>
    </row>
    <row r="34" spans="1:9" ht="15.75" customHeight="1" x14ac:dyDescent="0.3">
      <c r="A34" s="105">
        <v>4</v>
      </c>
      <c r="B34" s="104" t="s">
        <v>357</v>
      </c>
      <c r="C34" s="104" t="s">
        <v>54</v>
      </c>
      <c r="D34" s="141"/>
      <c r="E34" s="141"/>
      <c r="F34" s="141">
        <f t="shared" si="2"/>
        <v>0</v>
      </c>
      <c r="G34" s="7"/>
      <c r="H34" s="141"/>
      <c r="I34" s="19"/>
    </row>
    <row r="35" spans="1:9" ht="15.75" customHeight="1" x14ac:dyDescent="0.3">
      <c r="A35" s="105">
        <v>5</v>
      </c>
      <c r="B35" s="104" t="s">
        <v>617</v>
      </c>
      <c r="C35" s="104" t="s">
        <v>123</v>
      </c>
      <c r="D35" s="141"/>
      <c r="E35" s="141"/>
      <c r="F35" s="141">
        <f t="shared" si="2"/>
        <v>0</v>
      </c>
      <c r="G35" s="7"/>
      <c r="H35" s="141"/>
      <c r="I35" s="19"/>
    </row>
    <row r="36" spans="1:9" ht="15.75" customHeight="1" x14ac:dyDescent="0.3">
      <c r="A36" s="105">
        <v>6</v>
      </c>
      <c r="B36" s="104" t="s">
        <v>624</v>
      </c>
      <c r="C36" s="104" t="s">
        <v>193</v>
      </c>
      <c r="D36" s="141"/>
      <c r="E36" s="141"/>
      <c r="F36" s="141">
        <f t="shared" si="2"/>
        <v>0</v>
      </c>
      <c r="G36" s="7"/>
      <c r="H36" s="141"/>
      <c r="I36" s="19"/>
    </row>
    <row r="37" spans="1:9" ht="15.75" customHeight="1" x14ac:dyDescent="0.3">
      <c r="A37" s="105">
        <v>7</v>
      </c>
      <c r="B37" s="104" t="s">
        <v>623</v>
      </c>
      <c r="C37" s="104" t="s">
        <v>87</v>
      </c>
      <c r="D37" s="141"/>
      <c r="E37" s="141"/>
      <c r="F37" s="141">
        <f t="shared" si="2"/>
        <v>0</v>
      </c>
      <c r="G37" s="7"/>
      <c r="H37" s="141"/>
      <c r="I37" s="19"/>
    </row>
    <row r="38" spans="1:9" ht="15.75" customHeight="1" x14ac:dyDescent="0.3">
      <c r="A38" s="105">
        <v>8</v>
      </c>
      <c r="B38" s="104" t="s">
        <v>619</v>
      </c>
      <c r="C38" s="104" t="s">
        <v>79</v>
      </c>
      <c r="D38" s="141"/>
      <c r="E38" s="141"/>
      <c r="F38" s="141">
        <f t="shared" si="2"/>
        <v>0</v>
      </c>
      <c r="G38" s="7"/>
      <c r="H38" s="141"/>
      <c r="I38" s="19"/>
    </row>
    <row r="39" spans="1:9" ht="15.75" customHeight="1" x14ac:dyDescent="0.3">
      <c r="A39" s="105">
        <v>9</v>
      </c>
      <c r="B39" s="104" t="s">
        <v>622</v>
      </c>
      <c r="C39" s="104" t="s">
        <v>79</v>
      </c>
      <c r="D39" s="141"/>
      <c r="E39" s="141"/>
      <c r="F39" s="141">
        <f t="shared" si="2"/>
        <v>0</v>
      </c>
      <c r="G39" s="7"/>
      <c r="H39" s="141"/>
      <c r="I39" s="19"/>
    </row>
    <row r="40" spans="1:9" ht="15.75" customHeight="1" x14ac:dyDescent="0.3">
      <c r="A40" s="107">
        <v>10</v>
      </c>
      <c r="B40" s="108" t="s">
        <v>78</v>
      </c>
      <c r="C40" s="108" t="s">
        <v>79</v>
      </c>
      <c r="D40" s="143"/>
      <c r="E40" s="143"/>
      <c r="F40" s="143">
        <f t="shared" si="2"/>
        <v>0</v>
      </c>
      <c r="G40" s="21"/>
      <c r="H40" s="143"/>
      <c r="I40" s="22"/>
    </row>
    <row r="41" spans="1:9" ht="15.75" customHeight="1" x14ac:dyDescent="0.3"/>
    <row r="42" spans="1:9" ht="15.75" customHeight="1" x14ac:dyDescent="0.3">
      <c r="A42" s="1"/>
      <c r="B42" s="2" t="s">
        <v>100</v>
      </c>
      <c r="C42" s="102" t="s">
        <v>633</v>
      </c>
      <c r="D42" s="102"/>
      <c r="E42" s="102"/>
      <c r="F42" s="2"/>
      <c r="G42" s="2"/>
      <c r="H42" s="2"/>
      <c r="I42" s="2"/>
    </row>
    <row r="43" spans="1:9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ht="15.75" customHeight="1" x14ac:dyDescent="0.3">
      <c r="A44" s="109">
        <v>1</v>
      </c>
      <c r="B44" s="137" t="s">
        <v>628</v>
      </c>
      <c r="C44" s="137" t="s">
        <v>629</v>
      </c>
      <c r="D44" s="140"/>
      <c r="E44" s="140"/>
      <c r="F44" s="140">
        <f>SUM(D44,E44)</f>
        <v>0</v>
      </c>
      <c r="G44" s="16"/>
      <c r="H44" s="140"/>
      <c r="I44" s="52"/>
    </row>
    <row r="45" spans="1:9" ht="15.75" customHeight="1" x14ac:dyDescent="0.3">
      <c r="A45" s="105">
        <v>2</v>
      </c>
      <c r="B45" s="104" t="s">
        <v>630</v>
      </c>
      <c r="C45" s="104" t="s">
        <v>629</v>
      </c>
      <c r="D45" s="141"/>
      <c r="E45" s="141"/>
      <c r="F45" s="141">
        <f t="shared" ref="F45:F53" si="3">SUM(D45,E45)</f>
        <v>0</v>
      </c>
      <c r="G45" s="7"/>
      <c r="H45" s="141"/>
      <c r="I45" s="19"/>
    </row>
    <row r="46" spans="1:9" ht="15.75" customHeight="1" x14ac:dyDescent="0.3">
      <c r="A46" s="105">
        <v>3</v>
      </c>
      <c r="B46" s="104" t="s">
        <v>262</v>
      </c>
      <c r="C46" s="104" t="s">
        <v>123</v>
      </c>
      <c r="D46" s="141"/>
      <c r="E46" s="141"/>
      <c r="F46" s="141">
        <f t="shared" si="3"/>
        <v>0</v>
      </c>
      <c r="G46" s="7"/>
      <c r="H46" s="141"/>
      <c r="I46" s="19"/>
    </row>
    <row r="47" spans="1:9" ht="15.75" customHeight="1" x14ac:dyDescent="0.3">
      <c r="A47" s="105">
        <v>4</v>
      </c>
      <c r="B47" s="104" t="s">
        <v>460</v>
      </c>
      <c r="C47" s="104" t="s">
        <v>319</v>
      </c>
      <c r="D47" s="141"/>
      <c r="E47" s="141"/>
      <c r="F47" s="141">
        <f t="shared" si="3"/>
        <v>0</v>
      </c>
      <c r="G47" s="7"/>
      <c r="H47" s="141"/>
      <c r="I47" s="19"/>
    </row>
    <row r="48" spans="1:9" ht="15.75" customHeight="1" x14ac:dyDescent="0.3">
      <c r="A48" s="105">
        <v>5</v>
      </c>
      <c r="B48" s="104" t="s">
        <v>626</v>
      </c>
      <c r="C48" s="104" t="s">
        <v>397</v>
      </c>
      <c r="D48" s="141"/>
      <c r="E48" s="141"/>
      <c r="F48" s="141">
        <f t="shared" si="3"/>
        <v>0</v>
      </c>
      <c r="G48" s="7"/>
      <c r="H48" s="141"/>
      <c r="I48" s="19"/>
    </row>
    <row r="49" spans="1:9" ht="15.75" customHeight="1" x14ac:dyDescent="0.3">
      <c r="A49" s="105">
        <v>6</v>
      </c>
      <c r="B49" s="104" t="s">
        <v>632</v>
      </c>
      <c r="C49" s="104" t="s">
        <v>504</v>
      </c>
      <c r="D49" s="141"/>
      <c r="E49" s="141"/>
      <c r="F49" s="141">
        <f t="shared" si="3"/>
        <v>0</v>
      </c>
      <c r="G49" s="7"/>
      <c r="H49" s="141"/>
      <c r="I49" s="19"/>
    </row>
    <row r="50" spans="1:9" ht="15.75" customHeight="1" x14ac:dyDescent="0.3">
      <c r="A50" s="105">
        <v>7</v>
      </c>
      <c r="B50" s="104" t="s">
        <v>627</v>
      </c>
      <c r="C50" s="104" t="s">
        <v>92</v>
      </c>
      <c r="D50" s="141"/>
      <c r="E50" s="141"/>
      <c r="F50" s="141">
        <f t="shared" si="3"/>
        <v>0</v>
      </c>
      <c r="G50" s="7"/>
      <c r="H50" s="141"/>
      <c r="I50" s="19"/>
    </row>
    <row r="51" spans="1:9" ht="15.75" customHeight="1" x14ac:dyDescent="0.3">
      <c r="A51" s="105">
        <v>8</v>
      </c>
      <c r="B51" s="104" t="s">
        <v>520</v>
      </c>
      <c r="C51" s="104" t="s">
        <v>495</v>
      </c>
      <c r="D51" s="141"/>
      <c r="E51" s="141"/>
      <c r="F51" s="141">
        <f t="shared" si="3"/>
        <v>0</v>
      </c>
      <c r="G51" s="7"/>
      <c r="H51" s="141"/>
      <c r="I51" s="19"/>
    </row>
    <row r="52" spans="1:9" ht="15.75" customHeight="1" x14ac:dyDescent="0.3">
      <c r="A52" s="105">
        <v>9</v>
      </c>
      <c r="B52" s="104" t="s">
        <v>497</v>
      </c>
      <c r="C52" s="104" t="s">
        <v>495</v>
      </c>
      <c r="D52" s="141"/>
      <c r="E52" s="141"/>
      <c r="F52" s="141">
        <f t="shared" si="3"/>
        <v>0</v>
      </c>
      <c r="G52" s="7"/>
      <c r="H52" s="141"/>
      <c r="I52" s="19"/>
    </row>
    <row r="53" spans="1:9" ht="15.75" customHeight="1" x14ac:dyDescent="0.3">
      <c r="A53" s="107">
        <v>10</v>
      </c>
      <c r="B53" s="108" t="s">
        <v>631</v>
      </c>
      <c r="C53" s="108" t="s">
        <v>94</v>
      </c>
      <c r="D53" s="143"/>
      <c r="E53" s="143"/>
      <c r="F53" s="143">
        <f t="shared" si="3"/>
        <v>0</v>
      </c>
      <c r="G53" s="21"/>
      <c r="H53" s="143"/>
      <c r="I53" s="22"/>
    </row>
    <row r="54" spans="1:9" ht="15.75" customHeight="1" x14ac:dyDescent="0.3"/>
    <row r="55" spans="1:9" ht="15.75" customHeight="1" x14ac:dyDescent="0.3">
      <c r="A55" s="1"/>
      <c r="B55" s="2" t="s">
        <v>116</v>
      </c>
      <c r="C55" s="102" t="s">
        <v>643</v>
      </c>
      <c r="D55" s="102"/>
      <c r="E55" s="102"/>
      <c r="F55" s="2"/>
      <c r="G55" s="2"/>
      <c r="H55" s="2"/>
      <c r="I55" s="2"/>
    </row>
    <row r="56" spans="1:9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ht="15.75" customHeight="1" x14ac:dyDescent="0.3">
      <c r="A57" s="109">
        <v>1</v>
      </c>
      <c r="B57" s="137" t="s">
        <v>642</v>
      </c>
      <c r="C57" s="137" t="s">
        <v>569</v>
      </c>
      <c r="D57" s="140"/>
      <c r="E57" s="140"/>
      <c r="F57" s="140">
        <f>SUM(D57,E57)</f>
        <v>0</v>
      </c>
      <c r="G57" s="16"/>
      <c r="H57" s="140"/>
      <c r="I57" s="52"/>
    </row>
    <row r="58" spans="1:9" ht="15.75" customHeight="1" x14ac:dyDescent="0.3">
      <c r="A58" s="105">
        <v>2</v>
      </c>
      <c r="B58" s="104" t="s">
        <v>635</v>
      </c>
      <c r="C58" s="104" t="s">
        <v>120</v>
      </c>
      <c r="D58" s="141"/>
      <c r="E58" s="141"/>
      <c r="F58" s="141">
        <f t="shared" ref="F58:F66" si="4">SUM(D58,E58)</f>
        <v>0</v>
      </c>
      <c r="G58" s="7"/>
      <c r="H58" s="141"/>
      <c r="I58" s="19"/>
    </row>
    <row r="59" spans="1:9" ht="15.75" customHeight="1" x14ac:dyDescent="0.3">
      <c r="A59" s="105">
        <v>3</v>
      </c>
      <c r="B59" s="104" t="s">
        <v>638</v>
      </c>
      <c r="C59" s="104" t="s">
        <v>107</v>
      </c>
      <c r="D59" s="141"/>
      <c r="E59" s="141"/>
      <c r="F59" s="141">
        <f t="shared" si="4"/>
        <v>0</v>
      </c>
      <c r="G59" s="7"/>
      <c r="H59" s="141"/>
      <c r="I59" s="19"/>
    </row>
    <row r="60" spans="1:9" ht="15.75" customHeight="1" x14ac:dyDescent="0.3">
      <c r="A60" s="105">
        <v>4</v>
      </c>
      <c r="B60" s="104" t="s">
        <v>641</v>
      </c>
      <c r="C60" s="104" t="s">
        <v>129</v>
      </c>
      <c r="D60" s="141"/>
      <c r="E60" s="141"/>
      <c r="F60" s="141">
        <f t="shared" si="4"/>
        <v>0</v>
      </c>
      <c r="G60" s="7"/>
      <c r="H60" s="141"/>
      <c r="I60" s="19"/>
    </row>
    <row r="61" spans="1:9" ht="15.75" customHeight="1" x14ac:dyDescent="0.3">
      <c r="A61" s="105">
        <v>5</v>
      </c>
      <c r="B61" s="104" t="s">
        <v>639</v>
      </c>
      <c r="C61" s="104" t="s">
        <v>629</v>
      </c>
      <c r="D61" s="141"/>
      <c r="E61" s="141"/>
      <c r="F61" s="141">
        <f t="shared" si="4"/>
        <v>0</v>
      </c>
      <c r="G61" s="7"/>
      <c r="H61" s="141"/>
      <c r="I61" s="19"/>
    </row>
    <row r="62" spans="1:9" ht="15.75" customHeight="1" x14ac:dyDescent="0.3">
      <c r="A62" s="105">
        <v>6</v>
      </c>
      <c r="B62" s="104" t="s">
        <v>634</v>
      </c>
      <c r="C62" s="104" t="s">
        <v>504</v>
      </c>
      <c r="D62" s="141"/>
      <c r="E62" s="141"/>
      <c r="F62" s="141">
        <f t="shared" si="4"/>
        <v>0</v>
      </c>
      <c r="G62" s="7"/>
      <c r="H62" s="141"/>
      <c r="I62" s="19"/>
    </row>
    <row r="63" spans="1:9" ht="15.75" customHeight="1" x14ac:dyDescent="0.3">
      <c r="A63" s="105">
        <v>7</v>
      </c>
      <c r="B63" s="104" t="s">
        <v>360</v>
      </c>
      <c r="C63" s="104" t="s">
        <v>319</v>
      </c>
      <c r="D63" s="141"/>
      <c r="E63" s="141"/>
      <c r="F63" s="141">
        <f t="shared" si="4"/>
        <v>0</v>
      </c>
      <c r="G63" s="7"/>
      <c r="H63" s="141"/>
      <c r="I63" s="19"/>
    </row>
    <row r="64" spans="1:9" ht="15.75" customHeight="1" x14ac:dyDescent="0.3">
      <c r="A64" s="105">
        <v>8</v>
      </c>
      <c r="B64" s="104" t="s">
        <v>636</v>
      </c>
      <c r="C64" s="104" t="s">
        <v>107</v>
      </c>
      <c r="D64" s="141"/>
      <c r="E64" s="141"/>
      <c r="F64" s="141">
        <f t="shared" si="4"/>
        <v>0</v>
      </c>
      <c r="G64" s="7"/>
      <c r="H64" s="141"/>
      <c r="I64" s="19"/>
    </row>
    <row r="65" spans="1:9" ht="15.75" customHeight="1" x14ac:dyDescent="0.3">
      <c r="A65" s="105">
        <v>9</v>
      </c>
      <c r="B65" s="104" t="s">
        <v>637</v>
      </c>
      <c r="C65" s="104" t="s">
        <v>114</v>
      </c>
      <c r="D65" s="141"/>
      <c r="E65" s="141"/>
      <c r="F65" s="141">
        <f t="shared" si="4"/>
        <v>0</v>
      </c>
      <c r="G65" s="7"/>
      <c r="H65" s="141"/>
      <c r="I65" s="19"/>
    </row>
    <row r="66" spans="1:9" ht="15.75" customHeight="1" x14ac:dyDescent="0.3">
      <c r="A66" s="107">
        <v>10</v>
      </c>
      <c r="B66" s="108" t="s">
        <v>640</v>
      </c>
      <c r="C66" s="108" t="s">
        <v>123</v>
      </c>
      <c r="D66" s="143"/>
      <c r="E66" s="143"/>
      <c r="F66" s="143">
        <f t="shared" si="4"/>
        <v>0</v>
      </c>
      <c r="G66" s="21"/>
      <c r="H66" s="143"/>
      <c r="I66" s="22"/>
    </row>
    <row r="67" spans="1:9" ht="15.75" customHeight="1" x14ac:dyDescent="0.3"/>
    <row r="68" spans="1:9" ht="15.75" customHeight="1" x14ac:dyDescent="0.3">
      <c r="B68" s="4" t="s">
        <v>535</v>
      </c>
    </row>
    <row r="69" spans="1:9" ht="15.75" customHeight="1" x14ac:dyDescent="0.3"/>
    <row r="70" spans="1:9" ht="15.75" customHeight="1" x14ac:dyDescent="0.3">
      <c r="B70" s="4" t="s">
        <v>38</v>
      </c>
      <c r="E70" s="91" t="s">
        <v>25</v>
      </c>
    </row>
    <row r="71" spans="1:9" ht="15.75" customHeight="1" x14ac:dyDescent="0.3">
      <c r="B71" s="4" t="s">
        <v>39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5CFBFEB0-2A4A-497A-8C8E-ADB47ED6DBC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4D8F-D6A5-4208-AE1A-8C85751ABE49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34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131</v>
      </c>
      <c r="C3" s="102" t="s">
        <v>652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650</v>
      </c>
      <c r="C5" s="137" t="s">
        <v>504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651</v>
      </c>
      <c r="C6" s="116" t="s">
        <v>319</v>
      </c>
      <c r="D6" s="144"/>
      <c r="E6" s="144"/>
      <c r="F6" s="141">
        <f t="shared" ref="F6:F14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359</v>
      </c>
      <c r="C7" s="116" t="s">
        <v>319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649</v>
      </c>
      <c r="C8" s="116" t="s">
        <v>92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646</v>
      </c>
      <c r="C9" s="116" t="s">
        <v>629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647</v>
      </c>
      <c r="C10" s="116" t="s">
        <v>629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645</v>
      </c>
      <c r="C11" s="116" t="s">
        <v>319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364</v>
      </c>
      <c r="C12" s="116" t="s">
        <v>87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644</v>
      </c>
      <c r="C13" s="116" t="s">
        <v>79</v>
      </c>
      <c r="D13" s="144"/>
      <c r="E13" s="144"/>
      <c r="F13" s="141">
        <f t="shared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648</v>
      </c>
      <c r="C14" s="120" t="s">
        <v>321</v>
      </c>
      <c r="D14" s="145"/>
      <c r="E14" s="145"/>
      <c r="F14" s="143">
        <f t="shared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145</v>
      </c>
      <c r="C16" s="102" t="s">
        <v>660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">
        <v>658</v>
      </c>
      <c r="C18" s="137" t="s">
        <v>319</v>
      </c>
      <c r="D18" s="140"/>
      <c r="E18" s="140"/>
      <c r="F18" s="140">
        <f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">
        <v>655</v>
      </c>
      <c r="C19" s="116" t="s">
        <v>397</v>
      </c>
      <c r="D19" s="144"/>
      <c r="E19" s="144"/>
      <c r="F19" s="141">
        <f t="shared" ref="F19:F27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">
        <v>656</v>
      </c>
      <c r="C20" s="116" t="s">
        <v>657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">
        <v>146</v>
      </c>
      <c r="C21" s="116" t="s">
        <v>110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">
        <v>653</v>
      </c>
      <c r="C22" s="116" t="s">
        <v>70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">
        <v>552</v>
      </c>
      <c r="C23" s="116" t="s">
        <v>321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">
        <v>654</v>
      </c>
      <c r="C24" s="116" t="s">
        <v>79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">
        <v>82</v>
      </c>
      <c r="C25" s="116" t="s">
        <v>83</v>
      </c>
      <c r="D25" s="144"/>
      <c r="E25" s="144"/>
      <c r="F25" s="141">
        <f t="shared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">
        <v>230</v>
      </c>
      <c r="C26" s="116" t="s">
        <v>77</v>
      </c>
      <c r="D26" s="144"/>
      <c r="E26" s="144"/>
      <c r="F26" s="141">
        <f t="shared" si="1"/>
        <v>0</v>
      </c>
      <c r="G26" s="117"/>
      <c r="H26" s="144"/>
      <c r="I26" s="119"/>
      <c r="J26" s="115"/>
      <c r="K26" s="115"/>
      <c r="L26" s="20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">
        <v>659</v>
      </c>
      <c r="C27" s="120" t="s">
        <v>193</v>
      </c>
      <c r="D27" s="145"/>
      <c r="E27" s="145"/>
      <c r="F27" s="143">
        <f t="shared" si="1"/>
        <v>0</v>
      </c>
      <c r="G27" s="121"/>
      <c r="H27" s="145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"/>
      <c r="B29" s="2" t="s">
        <v>160</v>
      </c>
      <c r="C29" s="102" t="s">
        <v>667</v>
      </c>
      <c r="D29" s="102"/>
      <c r="E29" s="102"/>
      <c r="F29" s="2"/>
      <c r="G29" s="2"/>
      <c r="H29" s="2"/>
      <c r="I29" s="2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9">
        <v>1</v>
      </c>
      <c r="B31" s="137" t="s">
        <v>666</v>
      </c>
      <c r="C31" s="137" t="s">
        <v>123</v>
      </c>
      <c r="D31" s="140"/>
      <c r="E31" s="140"/>
      <c r="F31" s="140">
        <f>SUM(D31,E31)</f>
        <v>0</v>
      </c>
      <c r="G31" s="16"/>
      <c r="H31" s="140"/>
      <c r="I31" s="52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2</v>
      </c>
      <c r="B32" s="116" t="s">
        <v>225</v>
      </c>
      <c r="C32" s="116" t="s">
        <v>148</v>
      </c>
      <c r="D32" s="144"/>
      <c r="E32" s="144"/>
      <c r="F32" s="141">
        <f t="shared" ref="F32:F40" si="2">SUM(D32,E32)</f>
        <v>0</v>
      </c>
      <c r="G32" s="117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3</v>
      </c>
      <c r="B33" s="116" t="s">
        <v>661</v>
      </c>
      <c r="C33" s="116" t="s">
        <v>629</v>
      </c>
      <c r="D33" s="144"/>
      <c r="E33" s="144"/>
      <c r="F33" s="141">
        <f t="shared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4</v>
      </c>
      <c r="B34" s="116" t="s">
        <v>663</v>
      </c>
      <c r="C34" s="116" t="s">
        <v>94</v>
      </c>
      <c r="D34" s="144"/>
      <c r="E34" s="144"/>
      <c r="F34" s="141">
        <f t="shared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5</v>
      </c>
      <c r="B35" s="116" t="s">
        <v>664</v>
      </c>
      <c r="C35" s="116" t="s">
        <v>143</v>
      </c>
      <c r="D35" s="144"/>
      <c r="E35" s="144"/>
      <c r="F35" s="141">
        <f t="shared" si="2"/>
        <v>0</v>
      </c>
      <c r="G35" s="117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6</v>
      </c>
      <c r="B36" s="116" t="s">
        <v>665</v>
      </c>
      <c r="C36" s="116" t="s">
        <v>629</v>
      </c>
      <c r="D36" s="144"/>
      <c r="E36" s="144"/>
      <c r="F36" s="141">
        <f t="shared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5">
        <v>7</v>
      </c>
      <c r="B37" s="116" t="s">
        <v>318</v>
      </c>
      <c r="C37" s="116" t="s">
        <v>319</v>
      </c>
      <c r="D37" s="144"/>
      <c r="E37" s="144"/>
      <c r="F37" s="141">
        <f t="shared" si="2"/>
        <v>0</v>
      </c>
      <c r="G37" s="117"/>
      <c r="H37" s="144"/>
      <c r="I37" s="119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8">
        <v>8</v>
      </c>
      <c r="B38" s="116" t="s">
        <v>344</v>
      </c>
      <c r="C38" s="116" t="s">
        <v>319</v>
      </c>
      <c r="D38" s="144"/>
      <c r="E38" s="144"/>
      <c r="F38" s="141">
        <f t="shared" si="2"/>
        <v>0</v>
      </c>
      <c r="G38" s="117"/>
      <c r="H38" s="144"/>
      <c r="I38" s="119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05">
        <v>9</v>
      </c>
      <c r="B39" s="116" t="s">
        <v>326</v>
      </c>
      <c r="C39" s="116" t="s">
        <v>319</v>
      </c>
      <c r="D39" s="144"/>
      <c r="E39" s="144"/>
      <c r="F39" s="141">
        <f t="shared" si="2"/>
        <v>0</v>
      </c>
      <c r="G39" s="117"/>
      <c r="H39" s="144"/>
      <c r="I39" s="119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23">
        <v>10</v>
      </c>
      <c r="B40" s="120" t="s">
        <v>662</v>
      </c>
      <c r="C40" s="120" t="s">
        <v>629</v>
      </c>
      <c r="D40" s="145"/>
      <c r="E40" s="145"/>
      <c r="F40" s="143">
        <f t="shared" si="2"/>
        <v>0</v>
      </c>
      <c r="G40" s="121"/>
      <c r="H40" s="145"/>
      <c r="I40" s="122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"/>
      <c r="B42" s="2" t="s">
        <v>172</v>
      </c>
      <c r="C42" s="102" t="s">
        <v>457</v>
      </c>
      <c r="D42" s="102"/>
      <c r="E42" s="102"/>
      <c r="F42" s="2"/>
      <c r="G42" s="2"/>
      <c r="H42" s="2"/>
      <c r="I42" s="2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9">
        <v>1</v>
      </c>
      <c r="B44" s="137" t="s">
        <v>675</v>
      </c>
      <c r="C44" s="137" t="s">
        <v>134</v>
      </c>
      <c r="D44" s="140"/>
      <c r="E44" s="140"/>
      <c r="F44" s="140">
        <f>SUM(D44,E44)</f>
        <v>0</v>
      </c>
      <c r="G44" s="16"/>
      <c r="H44" s="140"/>
      <c r="I44" s="52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8">
        <v>2</v>
      </c>
      <c r="B45" s="116" t="s">
        <v>516</v>
      </c>
      <c r="C45" s="116" t="s">
        <v>83</v>
      </c>
      <c r="D45" s="144"/>
      <c r="E45" s="144"/>
      <c r="F45" s="141">
        <f t="shared" ref="F45:F53" si="3">SUM(D45,E45)</f>
        <v>0</v>
      </c>
      <c r="G45" s="117"/>
      <c r="H45" s="144"/>
      <c r="I45" s="119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05">
        <v>3</v>
      </c>
      <c r="B46" s="116" t="s">
        <v>668</v>
      </c>
      <c r="C46" s="116" t="s">
        <v>134</v>
      </c>
      <c r="D46" s="144"/>
      <c r="E46" s="144"/>
      <c r="F46" s="141">
        <f t="shared" si="3"/>
        <v>0</v>
      </c>
      <c r="G46" s="117"/>
      <c r="H46" s="144"/>
      <c r="I46" s="119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8">
        <v>4</v>
      </c>
      <c r="B47" s="116" t="s">
        <v>670</v>
      </c>
      <c r="C47" s="116" t="s">
        <v>621</v>
      </c>
      <c r="D47" s="144"/>
      <c r="E47" s="144"/>
      <c r="F47" s="141">
        <f t="shared" si="3"/>
        <v>0</v>
      </c>
      <c r="G47" s="117"/>
      <c r="H47" s="144"/>
      <c r="I47" s="119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05">
        <v>5</v>
      </c>
      <c r="B48" s="116" t="s">
        <v>671</v>
      </c>
      <c r="C48" s="116" t="s">
        <v>504</v>
      </c>
      <c r="D48" s="144"/>
      <c r="E48" s="144"/>
      <c r="F48" s="141">
        <f t="shared" si="3"/>
        <v>0</v>
      </c>
      <c r="G48" s="117"/>
      <c r="H48" s="144"/>
      <c r="I48" s="119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8">
        <v>6</v>
      </c>
      <c r="B49" s="116" t="s">
        <v>274</v>
      </c>
      <c r="C49" s="116" t="s">
        <v>87</v>
      </c>
      <c r="D49" s="144"/>
      <c r="E49" s="144"/>
      <c r="F49" s="141">
        <f t="shared" si="3"/>
        <v>0</v>
      </c>
      <c r="G49" s="117"/>
      <c r="H49" s="144"/>
      <c r="I49" s="119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05">
        <v>7</v>
      </c>
      <c r="B50" s="116" t="s">
        <v>672</v>
      </c>
      <c r="C50" s="116" t="s">
        <v>504</v>
      </c>
      <c r="D50" s="144"/>
      <c r="E50" s="144"/>
      <c r="F50" s="141">
        <f t="shared" si="3"/>
        <v>0</v>
      </c>
      <c r="G50" s="117"/>
      <c r="H50" s="144"/>
      <c r="I50" s="119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8">
        <v>8</v>
      </c>
      <c r="B51" s="116" t="s">
        <v>674</v>
      </c>
      <c r="C51" s="116" t="s">
        <v>629</v>
      </c>
      <c r="D51" s="144"/>
      <c r="E51" s="144"/>
      <c r="F51" s="141">
        <f t="shared" si="3"/>
        <v>0</v>
      </c>
      <c r="G51" s="117"/>
      <c r="H51" s="144"/>
      <c r="I51" s="119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05">
        <v>9</v>
      </c>
      <c r="B52" s="116" t="s">
        <v>673</v>
      </c>
      <c r="C52" s="116" t="s">
        <v>504</v>
      </c>
      <c r="D52" s="144"/>
      <c r="E52" s="144"/>
      <c r="F52" s="141">
        <f t="shared" si="3"/>
        <v>0</v>
      </c>
      <c r="G52" s="117"/>
      <c r="H52" s="144"/>
      <c r="I52" s="119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23">
        <v>10</v>
      </c>
      <c r="B53" s="120" t="s">
        <v>669</v>
      </c>
      <c r="C53" s="120" t="s">
        <v>81</v>
      </c>
      <c r="D53" s="145"/>
      <c r="E53" s="145"/>
      <c r="F53" s="143">
        <f t="shared" si="3"/>
        <v>0</v>
      </c>
      <c r="G53" s="121"/>
      <c r="H53" s="145"/>
      <c r="I53" s="122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"/>
      <c r="B55" s="2" t="s">
        <v>185</v>
      </c>
      <c r="C55" s="102" t="s">
        <v>685</v>
      </c>
      <c r="D55" s="102"/>
      <c r="E55" s="102"/>
      <c r="F55" s="2"/>
      <c r="G55" s="2"/>
      <c r="H55" s="2"/>
      <c r="I55" s="2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09">
        <v>1</v>
      </c>
      <c r="B57" s="137" t="s">
        <v>681</v>
      </c>
      <c r="C57" s="137" t="s">
        <v>70</v>
      </c>
      <c r="D57" s="140"/>
      <c r="E57" s="140"/>
      <c r="F57" s="140">
        <f>SUM(D57,E57)</f>
        <v>0</v>
      </c>
      <c r="G57" s="16"/>
      <c r="H57" s="140"/>
      <c r="I57" s="52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8">
        <v>2</v>
      </c>
      <c r="B58" s="116" t="s">
        <v>679</v>
      </c>
      <c r="C58" s="116" t="s">
        <v>495</v>
      </c>
      <c r="D58" s="144"/>
      <c r="E58" s="144"/>
      <c r="F58" s="141">
        <f t="shared" ref="F58:F66" si="4">SUM(D58,E58)</f>
        <v>0</v>
      </c>
      <c r="G58" s="117"/>
      <c r="H58" s="144"/>
      <c r="I58" s="119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05">
        <v>3</v>
      </c>
      <c r="B59" s="116" t="s">
        <v>676</v>
      </c>
      <c r="C59" s="116" t="s">
        <v>162</v>
      </c>
      <c r="D59" s="144"/>
      <c r="E59" s="144"/>
      <c r="F59" s="141">
        <f t="shared" si="4"/>
        <v>0</v>
      </c>
      <c r="G59" s="117"/>
      <c r="H59" s="144"/>
      <c r="I59" s="119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8">
        <v>4</v>
      </c>
      <c r="B60" s="116" t="s">
        <v>678</v>
      </c>
      <c r="C60" s="116" t="s">
        <v>114</v>
      </c>
      <c r="D60" s="144"/>
      <c r="E60" s="144"/>
      <c r="F60" s="141">
        <f t="shared" si="4"/>
        <v>0</v>
      </c>
      <c r="G60" s="117"/>
      <c r="H60" s="144"/>
      <c r="I60" s="119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05">
        <v>5</v>
      </c>
      <c r="B61" s="116" t="s">
        <v>683</v>
      </c>
      <c r="C61" s="116" t="s">
        <v>495</v>
      </c>
      <c r="D61" s="144"/>
      <c r="E61" s="144"/>
      <c r="F61" s="141">
        <f t="shared" si="4"/>
        <v>0</v>
      </c>
      <c r="G61" s="117"/>
      <c r="H61" s="144"/>
      <c r="I61" s="119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8">
        <v>6</v>
      </c>
      <c r="B62" s="116" t="s">
        <v>684</v>
      </c>
      <c r="C62" s="116" t="s">
        <v>495</v>
      </c>
      <c r="D62" s="144"/>
      <c r="E62" s="144"/>
      <c r="F62" s="141">
        <f t="shared" si="4"/>
        <v>0</v>
      </c>
      <c r="G62" s="117"/>
      <c r="H62" s="144"/>
      <c r="I62" s="119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05">
        <v>7</v>
      </c>
      <c r="B63" s="116" t="s">
        <v>680</v>
      </c>
      <c r="C63" s="116" t="s">
        <v>70</v>
      </c>
      <c r="D63" s="144"/>
      <c r="E63" s="144"/>
      <c r="F63" s="141">
        <f t="shared" si="4"/>
        <v>0</v>
      </c>
      <c r="G63" s="117"/>
      <c r="H63" s="144"/>
      <c r="I63" s="119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8">
        <v>8</v>
      </c>
      <c r="B64" s="116" t="s">
        <v>682</v>
      </c>
      <c r="C64" s="116" t="s">
        <v>134</v>
      </c>
      <c r="D64" s="144"/>
      <c r="E64" s="144"/>
      <c r="F64" s="141">
        <f t="shared" si="4"/>
        <v>0</v>
      </c>
      <c r="G64" s="117"/>
      <c r="H64" s="144"/>
      <c r="I64" s="119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05">
        <v>9</v>
      </c>
      <c r="B65" s="116" t="s">
        <v>494</v>
      </c>
      <c r="C65" s="116" t="s">
        <v>495</v>
      </c>
      <c r="D65" s="144"/>
      <c r="E65" s="144"/>
      <c r="F65" s="141">
        <f t="shared" si="4"/>
        <v>0</v>
      </c>
      <c r="G65" s="117"/>
      <c r="H65" s="144"/>
      <c r="I65" s="119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23">
        <v>10</v>
      </c>
      <c r="B66" s="120" t="s">
        <v>677</v>
      </c>
      <c r="C66" s="120" t="s">
        <v>114</v>
      </c>
      <c r="D66" s="145"/>
      <c r="E66" s="145"/>
      <c r="F66" s="143">
        <f t="shared" si="4"/>
        <v>0</v>
      </c>
      <c r="G66" s="121"/>
      <c r="H66" s="145"/>
      <c r="I66" s="122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 t="s">
        <v>535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4" t="s">
        <v>38</v>
      </c>
      <c r="E70" s="91" t="s">
        <v>25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4" t="s">
        <v>39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5E9B3106-EFC1-4591-AC43-5495F07585F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F8B9-C692-4B52-A8CC-070C635CC49E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34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198</v>
      </c>
      <c r="C3" s="102" t="s">
        <v>692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506</v>
      </c>
      <c r="C5" s="137" t="s">
        <v>495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165</v>
      </c>
      <c r="C6" s="116" t="s">
        <v>134</v>
      </c>
      <c r="D6" s="144"/>
      <c r="E6" s="144"/>
      <c r="F6" s="141">
        <f t="shared" ref="F6:F14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499</v>
      </c>
      <c r="C7" s="116" t="s">
        <v>495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350</v>
      </c>
      <c r="C8" s="116" t="s">
        <v>319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687</v>
      </c>
      <c r="C9" s="116" t="s">
        <v>70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690</v>
      </c>
      <c r="C10" s="116" t="s">
        <v>691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688</v>
      </c>
      <c r="C11" s="116" t="s">
        <v>495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689</v>
      </c>
      <c r="C12" s="116" t="s">
        <v>629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686</v>
      </c>
      <c r="C13" s="116" t="s">
        <v>123</v>
      </c>
      <c r="D13" s="144"/>
      <c r="E13" s="144"/>
      <c r="F13" s="141">
        <f t="shared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80</v>
      </c>
      <c r="C14" s="120" t="s">
        <v>70</v>
      </c>
      <c r="D14" s="145"/>
      <c r="E14" s="145"/>
      <c r="F14" s="143">
        <f t="shared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210</v>
      </c>
      <c r="C16" s="102" t="s">
        <v>700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">
        <v>694</v>
      </c>
      <c r="C18" s="137" t="s">
        <v>148</v>
      </c>
      <c r="D18" s="140"/>
      <c r="E18" s="140"/>
      <c r="F18" s="140">
        <f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">
        <v>699</v>
      </c>
      <c r="C19" s="116" t="s">
        <v>255</v>
      </c>
      <c r="D19" s="144"/>
      <c r="E19" s="144"/>
      <c r="F19" s="141">
        <f t="shared" ref="F19:F27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">
        <v>322</v>
      </c>
      <c r="C20" s="116" t="s">
        <v>319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">
        <v>363</v>
      </c>
      <c r="C21" s="116" t="s">
        <v>319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">
        <v>265</v>
      </c>
      <c r="C22" s="116" t="s">
        <v>266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">
        <v>697</v>
      </c>
      <c r="C23" s="116" t="s">
        <v>174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">
        <v>696</v>
      </c>
      <c r="C24" s="116" t="s">
        <v>134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">
        <v>693</v>
      </c>
      <c r="C25" s="116" t="s">
        <v>134</v>
      </c>
      <c r="D25" s="144"/>
      <c r="E25" s="144"/>
      <c r="F25" s="141">
        <f t="shared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">
        <v>698</v>
      </c>
      <c r="C26" s="116" t="s">
        <v>134</v>
      </c>
      <c r="D26" s="144"/>
      <c r="E26" s="144"/>
      <c r="F26" s="141">
        <f t="shared" si="1"/>
        <v>0</v>
      </c>
      <c r="G26" s="117"/>
      <c r="H26" s="144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">
        <v>695</v>
      </c>
      <c r="C27" s="120" t="s">
        <v>691</v>
      </c>
      <c r="D27" s="207"/>
      <c r="E27" s="145"/>
      <c r="F27" s="143">
        <f t="shared" si="1"/>
        <v>0</v>
      </c>
      <c r="G27" s="121"/>
      <c r="H27" s="145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 t="s">
        <v>535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4" t="s">
        <v>38</v>
      </c>
      <c r="E31" s="91" t="s">
        <v>25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4" t="s">
        <v>39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18:W27">
    <sortCondition ref="V18"/>
  </sortState>
  <mergeCells count="1">
    <mergeCell ref="D2:I2"/>
  </mergeCells>
  <hyperlinks>
    <hyperlink ref="B2" location="'Index'!A3" tooltip="Go to the Index sheet" display="á" xr:uid="{DE4F8E03-2E68-4744-B49C-2DFD3C8F5E7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40D8-3076-46D7-9449-D97212A44AD1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3" customFormat="1" ht="18" x14ac:dyDescent="0.35">
      <c r="A1" s="1"/>
      <c r="B1" s="83" t="s">
        <v>22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s="83" customFormat="1" ht="20.100000000000001" customHeight="1" x14ac:dyDescent="0.35">
      <c r="A2" s="1"/>
      <c r="B2" s="195" t="s">
        <v>1377</v>
      </c>
      <c r="C2" s="114"/>
      <c r="D2" s="114"/>
      <c r="E2" s="114"/>
      <c r="F2" s="114"/>
      <c r="G2" s="114"/>
      <c r="H2" s="114"/>
      <c r="I2" s="114"/>
      <c r="J2" s="221" t="s">
        <v>197</v>
      </c>
      <c r="K2" s="221"/>
      <c r="L2" s="221"/>
      <c r="M2" s="221"/>
      <c r="N2" s="221"/>
      <c r="O2" s="221"/>
      <c r="P2" s="114"/>
      <c r="Q2" s="114"/>
      <c r="R2" s="114"/>
      <c r="S2" s="114"/>
      <c r="T2" s="114"/>
      <c r="U2" s="80"/>
      <c r="V2" s="80"/>
      <c r="W2" s="80"/>
      <c r="AG2" s="4"/>
      <c r="AH2" s="3"/>
    </row>
    <row r="3" spans="1:34" s="2" customFormat="1" ht="15.75" customHeight="1" x14ac:dyDescent="0.3">
      <c r="A3" s="1"/>
      <c r="B3" s="2" t="s">
        <v>198</v>
      </c>
      <c r="C3" s="102" t="s">
        <v>209</v>
      </c>
      <c r="D3" s="102"/>
      <c r="E3" s="102"/>
      <c r="H3" s="115"/>
      <c r="I3" s="1"/>
      <c r="J3" s="2" t="s">
        <v>210</v>
      </c>
      <c r="K3" s="102" t="s">
        <v>221</v>
      </c>
      <c r="L3" s="102"/>
      <c r="M3" s="102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1">
        <v>1</v>
      </c>
      <c r="J4" s="112" t="s">
        <v>1</v>
      </c>
      <c r="K4" s="112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10" t="s">
        <v>199</v>
      </c>
      <c r="C5" s="110" t="s">
        <v>81</v>
      </c>
      <c r="D5" s="16"/>
      <c r="E5" s="16"/>
      <c r="F5" s="47"/>
      <c r="G5" s="52"/>
      <c r="H5" s="115"/>
      <c r="I5" s="109">
        <v>1</v>
      </c>
      <c r="J5" s="110" t="s">
        <v>217</v>
      </c>
      <c r="K5" s="110" t="s">
        <v>218</v>
      </c>
      <c r="L5" s="16"/>
      <c r="M5" s="16"/>
      <c r="N5" s="47"/>
      <c r="O5" s="52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205</v>
      </c>
      <c r="C6" s="116" t="s">
        <v>81</v>
      </c>
      <c r="D6" s="117"/>
      <c r="E6" s="117"/>
      <c r="F6" s="117"/>
      <c r="G6" s="119"/>
      <c r="H6" s="115"/>
      <c r="I6" s="196">
        <v>2</v>
      </c>
      <c r="J6" s="116" t="s">
        <v>219</v>
      </c>
      <c r="K6" s="116" t="s">
        <v>218</v>
      </c>
      <c r="L6" s="117"/>
      <c r="M6" s="117"/>
      <c r="N6" s="117"/>
      <c r="O6" s="119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208</v>
      </c>
      <c r="C7" s="116" t="s">
        <v>79</v>
      </c>
      <c r="D7" s="117"/>
      <c r="E7" s="117"/>
      <c r="F7" s="117"/>
      <c r="G7" s="119"/>
      <c r="H7" s="115"/>
      <c r="I7" s="105">
        <v>3</v>
      </c>
      <c r="J7" s="116" t="s">
        <v>213</v>
      </c>
      <c r="K7" s="116" t="s">
        <v>87</v>
      </c>
      <c r="L7" s="117"/>
      <c r="M7" s="117"/>
      <c r="N7" s="117"/>
      <c r="O7" s="119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204</v>
      </c>
      <c r="C8" s="116" t="s">
        <v>158</v>
      </c>
      <c r="D8" s="117"/>
      <c r="E8" s="117"/>
      <c r="F8" s="117"/>
      <c r="G8" s="119"/>
      <c r="H8" s="115"/>
      <c r="I8" s="118">
        <v>4</v>
      </c>
      <c r="J8" s="116" t="s">
        <v>214</v>
      </c>
      <c r="K8" s="116" t="s">
        <v>162</v>
      </c>
      <c r="L8" s="117"/>
      <c r="M8" s="117"/>
      <c r="N8" s="117"/>
      <c r="O8" s="119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207</v>
      </c>
      <c r="C9" s="116" t="s">
        <v>81</v>
      </c>
      <c r="D9" s="117"/>
      <c r="E9" s="117"/>
      <c r="F9" s="117"/>
      <c r="G9" s="119"/>
      <c r="H9" s="115"/>
      <c r="I9" s="105">
        <v>5</v>
      </c>
      <c r="J9" s="116" t="s">
        <v>211</v>
      </c>
      <c r="K9" s="116" t="s">
        <v>77</v>
      </c>
      <c r="L9" s="117"/>
      <c r="M9" s="117"/>
      <c r="N9" s="117"/>
      <c r="O9" s="119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200</v>
      </c>
      <c r="C10" s="116" t="s">
        <v>143</v>
      </c>
      <c r="D10" s="117"/>
      <c r="E10" s="117"/>
      <c r="F10" s="117"/>
      <c r="G10" s="119"/>
      <c r="H10" s="115"/>
      <c r="I10" s="118">
        <v>6</v>
      </c>
      <c r="J10" s="116" t="s">
        <v>216</v>
      </c>
      <c r="K10" s="116" t="s">
        <v>193</v>
      </c>
      <c r="L10" s="117"/>
      <c r="M10" s="117"/>
      <c r="N10" s="117"/>
      <c r="O10" s="119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201</v>
      </c>
      <c r="C11" s="116" t="s">
        <v>202</v>
      </c>
      <c r="D11" s="117"/>
      <c r="E11" s="117"/>
      <c r="F11" s="117"/>
      <c r="G11" s="119"/>
      <c r="H11" s="115"/>
      <c r="I11" s="105">
        <v>7</v>
      </c>
      <c r="J11" s="116" t="s">
        <v>215</v>
      </c>
      <c r="K11" s="116" t="s">
        <v>118</v>
      </c>
      <c r="L11" s="117"/>
      <c r="M11" s="117"/>
      <c r="N11" s="117"/>
      <c r="O11" s="119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206</v>
      </c>
      <c r="C12" s="116" t="s">
        <v>70</v>
      </c>
      <c r="D12" s="117"/>
      <c r="E12" s="117"/>
      <c r="F12" s="117"/>
      <c r="G12" s="119"/>
      <c r="H12" s="115"/>
      <c r="I12" s="118">
        <v>8</v>
      </c>
      <c r="J12" s="116" t="s">
        <v>212</v>
      </c>
      <c r="K12" s="116" t="s">
        <v>60</v>
      </c>
      <c r="L12" s="117"/>
      <c r="M12" s="117"/>
      <c r="N12" s="117"/>
      <c r="O12" s="119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">
        <v>203</v>
      </c>
      <c r="C13" s="120" t="s">
        <v>54</v>
      </c>
      <c r="D13" s="121"/>
      <c r="E13" s="121"/>
      <c r="F13" s="121"/>
      <c r="G13" s="122"/>
      <c r="H13" s="115"/>
      <c r="I13" s="107">
        <v>9</v>
      </c>
      <c r="J13" s="120" t="s">
        <v>220</v>
      </c>
      <c r="K13" s="120" t="s">
        <v>70</v>
      </c>
      <c r="L13" s="121"/>
      <c r="M13" s="121"/>
      <c r="N13" s="121"/>
      <c r="O13" s="122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"/>
      <c r="B15" s="2" t="s">
        <v>222</v>
      </c>
      <c r="C15" s="102" t="s">
        <v>233</v>
      </c>
      <c r="D15" s="102"/>
      <c r="E15" s="102"/>
      <c r="F15" s="2"/>
      <c r="G15" s="2"/>
      <c r="H15" s="115"/>
      <c r="I15" s="1"/>
      <c r="J15" s="2" t="s">
        <v>234</v>
      </c>
      <c r="K15" s="102" t="s">
        <v>244</v>
      </c>
      <c r="L15" s="102"/>
      <c r="M15" s="102"/>
      <c r="N15" s="2"/>
      <c r="O15" s="2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1">
        <v>1</v>
      </c>
      <c r="B16" s="112" t="s">
        <v>1</v>
      </c>
      <c r="C16" s="11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5"/>
      <c r="I16" s="111">
        <v>1</v>
      </c>
      <c r="J16" s="112" t="s">
        <v>1</v>
      </c>
      <c r="K16" s="112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9">
        <v>1</v>
      </c>
      <c r="B17" s="110" t="s">
        <v>231</v>
      </c>
      <c r="C17" s="110" t="s">
        <v>118</v>
      </c>
      <c r="D17" s="16"/>
      <c r="E17" s="16"/>
      <c r="F17" s="47"/>
      <c r="G17" s="52"/>
      <c r="H17" s="115"/>
      <c r="I17" s="109">
        <v>1</v>
      </c>
      <c r="J17" s="110" t="s">
        <v>237</v>
      </c>
      <c r="K17" s="110" t="s">
        <v>70</v>
      </c>
      <c r="L17" s="16"/>
      <c r="M17" s="16"/>
      <c r="N17" s="47"/>
      <c r="O17" s="52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2</v>
      </c>
      <c r="B18" s="116" t="s">
        <v>225</v>
      </c>
      <c r="C18" s="116" t="s">
        <v>148</v>
      </c>
      <c r="D18" s="117"/>
      <c r="E18" s="117"/>
      <c r="F18" s="117"/>
      <c r="G18" s="119"/>
      <c r="H18" s="115"/>
      <c r="I18" s="118">
        <v>2</v>
      </c>
      <c r="J18" s="116" t="s">
        <v>242</v>
      </c>
      <c r="K18" s="116" t="s">
        <v>218</v>
      </c>
      <c r="L18" s="117"/>
      <c r="M18" s="117"/>
      <c r="N18" s="117"/>
      <c r="O18" s="119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3</v>
      </c>
      <c r="B19" s="116" t="s">
        <v>224</v>
      </c>
      <c r="C19" s="116" t="s">
        <v>79</v>
      </c>
      <c r="D19" s="117"/>
      <c r="E19" s="117"/>
      <c r="F19" s="117"/>
      <c r="G19" s="119"/>
      <c r="H19" s="115"/>
      <c r="I19" s="105">
        <v>3</v>
      </c>
      <c r="J19" s="116" t="s">
        <v>239</v>
      </c>
      <c r="K19" s="116" t="s">
        <v>143</v>
      </c>
      <c r="L19" s="117"/>
      <c r="M19" s="117"/>
      <c r="N19" s="117"/>
      <c r="O19" s="119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8">
        <v>4</v>
      </c>
      <c r="B20" s="116" t="s">
        <v>232</v>
      </c>
      <c r="C20" s="116" t="s">
        <v>54</v>
      </c>
      <c r="D20" s="117"/>
      <c r="E20" s="117"/>
      <c r="F20" s="117"/>
      <c r="G20" s="119"/>
      <c r="H20" s="115"/>
      <c r="I20" s="118">
        <v>4</v>
      </c>
      <c r="J20" s="116" t="s">
        <v>240</v>
      </c>
      <c r="K20" s="116" t="s">
        <v>143</v>
      </c>
      <c r="L20" s="117"/>
      <c r="M20" s="117"/>
      <c r="N20" s="117"/>
      <c r="O20" s="119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5">
        <v>5</v>
      </c>
      <c r="B21" s="116" t="s">
        <v>227</v>
      </c>
      <c r="C21" s="116" t="s">
        <v>54</v>
      </c>
      <c r="D21" s="117"/>
      <c r="E21" s="117"/>
      <c r="F21" s="117"/>
      <c r="G21" s="119"/>
      <c r="H21" s="115"/>
      <c r="I21" s="105">
        <v>5</v>
      </c>
      <c r="J21" s="116" t="s">
        <v>236</v>
      </c>
      <c r="K21" s="116" t="s">
        <v>193</v>
      </c>
      <c r="L21" s="117"/>
      <c r="M21" s="117"/>
      <c r="N21" s="117"/>
      <c r="O21" s="119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8">
        <v>6</v>
      </c>
      <c r="B22" s="116" t="s">
        <v>230</v>
      </c>
      <c r="C22" s="116" t="s">
        <v>77</v>
      </c>
      <c r="D22" s="117"/>
      <c r="E22" s="117"/>
      <c r="F22" s="117"/>
      <c r="G22" s="119"/>
      <c r="H22" s="115"/>
      <c r="I22" s="118">
        <v>6</v>
      </c>
      <c r="J22" s="116" t="s">
        <v>243</v>
      </c>
      <c r="K22" s="116" t="s">
        <v>143</v>
      </c>
      <c r="L22" s="117"/>
      <c r="M22" s="117"/>
      <c r="N22" s="117"/>
      <c r="O22" s="119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5">
        <v>7</v>
      </c>
      <c r="B23" s="116" t="s">
        <v>228</v>
      </c>
      <c r="C23" s="116" t="s">
        <v>229</v>
      </c>
      <c r="D23" s="117"/>
      <c r="E23" s="117"/>
      <c r="F23" s="117"/>
      <c r="G23" s="119"/>
      <c r="H23" s="115"/>
      <c r="I23" s="105">
        <v>7</v>
      </c>
      <c r="J23" s="116" t="s">
        <v>235</v>
      </c>
      <c r="K23" s="116" t="s">
        <v>153</v>
      </c>
      <c r="L23" s="117"/>
      <c r="M23" s="117"/>
      <c r="N23" s="117"/>
      <c r="O23" s="119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8">
        <v>8</v>
      </c>
      <c r="B24" s="116" t="s">
        <v>226</v>
      </c>
      <c r="C24" s="116" t="s">
        <v>162</v>
      </c>
      <c r="D24" s="117"/>
      <c r="E24" s="117"/>
      <c r="F24" s="117"/>
      <c r="G24" s="119"/>
      <c r="H24" s="115"/>
      <c r="I24" s="118">
        <v>8</v>
      </c>
      <c r="J24" s="116" t="s">
        <v>241</v>
      </c>
      <c r="K24" s="116" t="s">
        <v>158</v>
      </c>
      <c r="L24" s="117"/>
      <c r="M24" s="117"/>
      <c r="N24" s="117"/>
      <c r="O24" s="119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07">
        <v>9</v>
      </c>
      <c r="B25" s="120" t="s">
        <v>223</v>
      </c>
      <c r="C25" s="120" t="s">
        <v>143</v>
      </c>
      <c r="D25" s="121"/>
      <c r="E25" s="121"/>
      <c r="F25" s="121"/>
      <c r="G25" s="122"/>
      <c r="H25" s="115"/>
      <c r="I25" s="107">
        <v>9</v>
      </c>
      <c r="J25" s="120" t="s">
        <v>238</v>
      </c>
      <c r="K25" s="120" t="s">
        <v>81</v>
      </c>
      <c r="L25" s="121"/>
      <c r="M25" s="121"/>
      <c r="N25" s="121"/>
      <c r="O25" s="122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"/>
      <c r="B27" s="2" t="s">
        <v>245</v>
      </c>
      <c r="C27" s="102" t="s">
        <v>256</v>
      </c>
      <c r="D27" s="102"/>
      <c r="E27" s="102"/>
      <c r="F27" s="2"/>
      <c r="G27" s="2"/>
      <c r="H27" s="115"/>
      <c r="I27" s="1"/>
      <c r="J27" s="2" t="s">
        <v>257</v>
      </c>
      <c r="K27" s="102" t="s">
        <v>269</v>
      </c>
      <c r="L27" s="102"/>
      <c r="M27" s="102"/>
      <c r="N27" s="2"/>
      <c r="O27" s="2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1">
        <v>1</v>
      </c>
      <c r="B28" s="112" t="s">
        <v>1</v>
      </c>
      <c r="C28" s="11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5"/>
      <c r="I28" s="111">
        <v>1</v>
      </c>
      <c r="J28" s="112" t="s">
        <v>1</v>
      </c>
      <c r="K28" s="112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9">
        <v>1</v>
      </c>
      <c r="B29" s="110" t="s">
        <v>248</v>
      </c>
      <c r="C29" s="110" t="s">
        <v>118</v>
      </c>
      <c r="D29" s="16"/>
      <c r="E29" s="16"/>
      <c r="F29" s="47"/>
      <c r="G29" s="52"/>
      <c r="H29" s="115"/>
      <c r="I29" s="109">
        <v>1</v>
      </c>
      <c r="J29" s="110" t="s">
        <v>260</v>
      </c>
      <c r="K29" s="110" t="s">
        <v>56</v>
      </c>
      <c r="L29" s="16"/>
      <c r="M29" s="16"/>
      <c r="N29" s="47"/>
      <c r="O29" s="52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8">
        <v>2</v>
      </c>
      <c r="B30" s="116" t="s">
        <v>246</v>
      </c>
      <c r="C30" s="116" t="s">
        <v>74</v>
      </c>
      <c r="D30" s="117"/>
      <c r="E30" s="117"/>
      <c r="F30" s="117"/>
      <c r="G30" s="119"/>
      <c r="H30" s="115"/>
      <c r="I30" s="118">
        <v>2</v>
      </c>
      <c r="J30" s="116" t="s">
        <v>262</v>
      </c>
      <c r="K30" s="116" t="s">
        <v>123</v>
      </c>
      <c r="L30" s="117"/>
      <c r="M30" s="117"/>
      <c r="N30" s="117"/>
      <c r="O30" s="119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5">
        <v>3</v>
      </c>
      <c r="B31" s="116" t="s">
        <v>247</v>
      </c>
      <c r="C31" s="116" t="s">
        <v>118</v>
      </c>
      <c r="D31" s="117"/>
      <c r="E31" s="117"/>
      <c r="F31" s="117"/>
      <c r="G31" s="119"/>
      <c r="H31" s="115"/>
      <c r="I31" s="105">
        <v>3</v>
      </c>
      <c r="J31" s="116" t="s">
        <v>267</v>
      </c>
      <c r="K31" s="116" t="s">
        <v>118</v>
      </c>
      <c r="L31" s="117"/>
      <c r="M31" s="117"/>
      <c r="N31" s="117"/>
      <c r="O31" s="119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4</v>
      </c>
      <c r="B32" s="116" t="s">
        <v>254</v>
      </c>
      <c r="C32" s="116" t="s">
        <v>255</v>
      </c>
      <c r="D32" s="117"/>
      <c r="E32" s="117"/>
      <c r="F32" s="117"/>
      <c r="G32" s="119"/>
      <c r="H32" s="115"/>
      <c r="I32" s="118">
        <v>4</v>
      </c>
      <c r="J32" s="116" t="s">
        <v>268</v>
      </c>
      <c r="K32" s="116" t="s">
        <v>155</v>
      </c>
      <c r="L32" s="117"/>
      <c r="M32" s="117"/>
      <c r="N32" s="117"/>
      <c r="O32" s="119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5</v>
      </c>
      <c r="B33" s="116" t="s">
        <v>252</v>
      </c>
      <c r="C33" s="116" t="s">
        <v>77</v>
      </c>
      <c r="D33" s="117"/>
      <c r="E33" s="117"/>
      <c r="F33" s="117"/>
      <c r="G33" s="119"/>
      <c r="H33" s="115"/>
      <c r="I33" s="105">
        <v>5</v>
      </c>
      <c r="J33" s="116" t="s">
        <v>265</v>
      </c>
      <c r="K33" s="116" t="s">
        <v>266</v>
      </c>
      <c r="L33" s="117"/>
      <c r="M33" s="117"/>
      <c r="N33" s="117"/>
      <c r="O33" s="119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6</v>
      </c>
      <c r="B34" s="116" t="s">
        <v>249</v>
      </c>
      <c r="C34" s="116" t="s">
        <v>123</v>
      </c>
      <c r="D34" s="117"/>
      <c r="E34" s="117"/>
      <c r="F34" s="117"/>
      <c r="G34" s="119"/>
      <c r="H34" s="115"/>
      <c r="I34" s="118">
        <v>6</v>
      </c>
      <c r="J34" s="116" t="s">
        <v>263</v>
      </c>
      <c r="K34" s="116" t="s">
        <v>255</v>
      </c>
      <c r="L34" s="117"/>
      <c r="M34" s="117"/>
      <c r="N34" s="117"/>
      <c r="O34" s="119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7</v>
      </c>
      <c r="B35" s="116" t="s">
        <v>253</v>
      </c>
      <c r="C35" s="116" t="s">
        <v>118</v>
      </c>
      <c r="D35" s="117"/>
      <c r="E35" s="117"/>
      <c r="F35" s="117"/>
      <c r="G35" s="119"/>
      <c r="H35" s="115"/>
      <c r="I35" s="105">
        <v>7</v>
      </c>
      <c r="J35" s="116" t="s">
        <v>258</v>
      </c>
      <c r="K35" s="116" t="s">
        <v>92</v>
      </c>
      <c r="L35" s="117"/>
      <c r="M35" s="117"/>
      <c r="N35" s="117"/>
      <c r="O35" s="119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8</v>
      </c>
      <c r="B36" s="116" t="s">
        <v>250</v>
      </c>
      <c r="C36" s="116" t="s">
        <v>143</v>
      </c>
      <c r="D36" s="117"/>
      <c r="E36" s="117"/>
      <c r="F36" s="117"/>
      <c r="G36" s="119"/>
      <c r="H36" s="115"/>
      <c r="I36" s="118">
        <v>8</v>
      </c>
      <c r="J36" s="116" t="s">
        <v>261</v>
      </c>
      <c r="K36" s="116" t="s">
        <v>123</v>
      </c>
      <c r="L36" s="117"/>
      <c r="M36" s="117"/>
      <c r="N36" s="117"/>
      <c r="O36" s="119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7">
        <v>9</v>
      </c>
      <c r="B37" s="120" t="s">
        <v>251</v>
      </c>
      <c r="C37" s="120" t="s">
        <v>79</v>
      </c>
      <c r="D37" s="121"/>
      <c r="E37" s="121"/>
      <c r="F37" s="121"/>
      <c r="G37" s="122"/>
      <c r="H37" s="115"/>
      <c r="I37" s="105">
        <v>9</v>
      </c>
      <c r="J37" s="116" t="s">
        <v>259</v>
      </c>
      <c r="K37" s="116" t="s">
        <v>81</v>
      </c>
      <c r="L37" s="117"/>
      <c r="M37" s="117"/>
      <c r="N37" s="117"/>
      <c r="O37" s="119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23">
        <v>10</v>
      </c>
      <c r="J38" s="120" t="s">
        <v>264</v>
      </c>
      <c r="K38" s="120" t="s">
        <v>87</v>
      </c>
      <c r="L38" s="121"/>
      <c r="M38" s="121"/>
      <c r="N38" s="121"/>
      <c r="O38" s="122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"/>
      <c r="B40" s="2" t="s">
        <v>270</v>
      </c>
      <c r="C40" s="102" t="s">
        <v>281</v>
      </c>
      <c r="D40" s="102"/>
      <c r="E40" s="102"/>
      <c r="F40" s="2"/>
      <c r="G40" s="2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1">
        <v>1</v>
      </c>
      <c r="B41" s="112" t="s">
        <v>1</v>
      </c>
      <c r="C41" s="112" t="s">
        <v>2</v>
      </c>
      <c r="D41" s="49" t="s">
        <v>3</v>
      </c>
      <c r="E41" s="49" t="s">
        <v>4</v>
      </c>
      <c r="F41" s="49" t="s">
        <v>5</v>
      </c>
      <c r="G41" s="50" t="s">
        <v>6</v>
      </c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09">
        <v>1</v>
      </c>
      <c r="B42" s="110" t="s">
        <v>272</v>
      </c>
      <c r="C42" s="110" t="s">
        <v>54</v>
      </c>
      <c r="D42" s="16"/>
      <c r="E42" s="16"/>
      <c r="F42" s="47"/>
      <c r="G42" s="52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8">
        <v>2</v>
      </c>
      <c r="B43" s="116" t="s">
        <v>277</v>
      </c>
      <c r="C43" s="116" t="s">
        <v>81</v>
      </c>
      <c r="D43" s="117"/>
      <c r="E43" s="117"/>
      <c r="F43" s="117"/>
      <c r="G43" s="119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5">
        <v>3</v>
      </c>
      <c r="B44" s="116" t="s">
        <v>280</v>
      </c>
      <c r="C44" s="116" t="s">
        <v>255</v>
      </c>
      <c r="D44" s="117"/>
      <c r="E44" s="117"/>
      <c r="F44" s="117"/>
      <c r="G44" s="119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8">
        <v>4</v>
      </c>
      <c r="B45" s="116" t="s">
        <v>279</v>
      </c>
      <c r="C45" s="116" t="s">
        <v>63</v>
      </c>
      <c r="D45" s="117"/>
      <c r="E45" s="117"/>
      <c r="F45" s="117"/>
      <c r="G45" s="119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05">
        <v>5</v>
      </c>
      <c r="B46" s="116" t="s">
        <v>275</v>
      </c>
      <c r="C46" s="116" t="s">
        <v>81</v>
      </c>
      <c r="D46" s="117"/>
      <c r="E46" s="117"/>
      <c r="F46" s="117"/>
      <c r="G46" s="119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8">
        <v>6</v>
      </c>
      <c r="B47" s="116" t="s">
        <v>276</v>
      </c>
      <c r="C47" s="116" t="s">
        <v>94</v>
      </c>
      <c r="D47" s="117"/>
      <c r="E47" s="117"/>
      <c r="F47" s="117"/>
      <c r="G47" s="119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05">
        <v>7</v>
      </c>
      <c r="B48" s="116" t="s">
        <v>274</v>
      </c>
      <c r="C48" s="116" t="s">
        <v>87</v>
      </c>
      <c r="D48" s="117"/>
      <c r="E48" s="117"/>
      <c r="F48" s="117"/>
      <c r="G48" s="119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8">
        <v>8</v>
      </c>
      <c r="B49" s="116" t="s">
        <v>278</v>
      </c>
      <c r="C49" s="116" t="s">
        <v>81</v>
      </c>
      <c r="D49" s="117"/>
      <c r="E49" s="117"/>
      <c r="F49" s="117"/>
      <c r="G49" s="119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05">
        <v>9</v>
      </c>
      <c r="B50" s="116" t="s">
        <v>273</v>
      </c>
      <c r="C50" s="116" t="s">
        <v>158</v>
      </c>
      <c r="D50" s="117"/>
      <c r="E50" s="117"/>
      <c r="F50" s="117"/>
      <c r="G50" s="119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23">
        <v>10</v>
      </c>
      <c r="B51" s="120" t="s">
        <v>271</v>
      </c>
      <c r="C51" s="120" t="s">
        <v>56</v>
      </c>
      <c r="D51" s="121"/>
      <c r="E51" s="121"/>
      <c r="F51" s="121"/>
      <c r="G51" s="122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x14ac:dyDescent="0.3">
      <c r="A53" s="115"/>
      <c r="B53" s="4" t="s">
        <v>38</v>
      </c>
      <c r="F53" s="91" t="s">
        <v>25</v>
      </c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x14ac:dyDescent="0.3">
      <c r="A54" s="115"/>
      <c r="B54" s="4" t="s">
        <v>39</v>
      </c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</sheetData>
  <sortState xmlns:xlrd2="http://schemas.microsoft.com/office/spreadsheetml/2017/richdata2" ref="V42:W51">
    <sortCondition ref="V42"/>
  </sortState>
  <mergeCells count="1">
    <mergeCell ref="J2:O2"/>
  </mergeCells>
  <hyperlinks>
    <hyperlink ref="B2" location="'Index'!A3" tooltip="Go to the Index sheet" display="á" xr:uid="{38D19CA9-A17E-4E07-A8EC-338A45BFDC0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1C36-B231-4C0E-AE19-0D31F1135E8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34</v>
      </c>
      <c r="D1" s="80"/>
      <c r="E1" s="80"/>
      <c r="F1" s="80"/>
      <c r="G1" s="83" t="s">
        <v>282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701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"!$B$31"),"")</f>
        <v>A. Ashdown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"!$C$31"),"")</f>
        <v>Bury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"!$D$31"),"")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"!$E$31"),"")</f>
        <v/>
      </c>
      <c r="F5" s="140">
        <f ca="1"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"!$B$6"),"")</f>
        <v>N. Carter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"!$C$6"),"")</f>
        <v>St Austell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"!$D$6"),"")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"!$E$6"),"")</f>
        <v/>
      </c>
      <c r="F6" s="141">
        <f t="shared" ref="F6:F10" ca="1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"!$B$50"),"")</f>
        <v>J. Long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"!$C$50"),"")</f>
        <v>Vickers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"!$D$50"),"")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"!$E$50"),"")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"!$B$24"),"")</f>
        <v>L. O'Doherty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"!$C$24"),"")</f>
        <v>St Austell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"!$D$24"),"")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"!$E$24"),"")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"!$B$26"),"")</f>
        <v>Joshua Sutton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"!$C$26"),"")</f>
        <v>St Austell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"!$D$26"),"")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"!$E$26"),"")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23">
        <v>6</v>
      </c>
      <c r="B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"!$B$64"),"")</f>
        <v>O. Glover. Swan</v>
      </c>
      <c r="C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"!$C$64"),"")</f>
        <v>St Austell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"!$D$64"),"")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"!$E$64"),"")</f>
        <v/>
      </c>
      <c r="F10" s="143">
        <f t="shared" ca="1" si="0"/>
        <v>0</v>
      </c>
      <c r="G10" s="121"/>
      <c r="H10" s="145"/>
      <c r="I10" s="122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15" t="s">
        <v>535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4" t="s">
        <v>38</v>
      </c>
      <c r="E14" s="91" t="s">
        <v>25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20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D2:I2"/>
  </mergeCells>
  <hyperlinks>
    <hyperlink ref="B2" location="'Index'!A3" tooltip="Go to the Index sheet" display="á" xr:uid="{2B8576D0-DA8E-4625-9F27-D049287AA6D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2647-5E52-40EE-ADA5-30AA7C394409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34</v>
      </c>
      <c r="D1" s="80"/>
      <c r="E1" s="80"/>
      <c r="F1" s="80"/>
      <c r="G1" s="83" t="s">
        <v>284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493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"!$B$18"),"")</f>
        <v>B. Cassell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"!$C$18"),"")</f>
        <v>York RI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"!$D$18"),"")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"!$E$18"),"")</f>
        <v/>
      </c>
      <c r="F5" s="140">
        <f ca="1"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"!$B$5"),"")</f>
        <v>M. Garbett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"!$C$5"),"")</f>
        <v>Sutton Coldfield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"!$E$5"),"")</f>
        <v/>
      </c>
      <c r="F6" s="141">
        <f t="shared" ref="F6:F12" ca="1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"!$B$7"),"")</f>
        <v>J. Hough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"!$C$7"),"")</f>
        <v>Sutton Coldfield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"!$B$21"),"")</f>
        <v>K. Johns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"!$C$21"),"")</f>
        <v>Llantrisant &amp; Cardiff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"!$B$10"),"")</f>
        <v>D. C. J. Poxon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"!$C$10"),"")</f>
        <v>Leicester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"!$B$12"),"")</f>
        <v>A. Roberts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"!$C$12"),"")</f>
        <v>Sutton Coldfield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"!$D$12"),"")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"!$E$12"),"")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"!$B$13"),"")</f>
        <v>R. Robertson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"!$C$13"),"")</f>
        <v>Dechmont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"!$D$13"),"")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"!$E$13"),"")</f>
        <v/>
      </c>
      <c r="F11" s="141">
        <f t="shared" ca="1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"!$B$25"),"")</f>
        <v>P. Stokes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"!$C$25"),"")</f>
        <v>Sutton Coldfield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"!$D$25"),"")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"!$E$25"),"")</f>
        <v/>
      </c>
      <c r="F12" s="143">
        <f t="shared" ca="1" si="0"/>
        <v>0</v>
      </c>
      <c r="G12" s="121"/>
      <c r="H12" s="145"/>
      <c r="I12" s="122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"/>
      <c r="B14" s="2" t="s">
        <v>68</v>
      </c>
      <c r="C14" s="102" t="s">
        <v>702</v>
      </c>
      <c r="D14" s="102"/>
      <c r="E14" s="102"/>
      <c r="F14" s="2"/>
      <c r="G14" s="2"/>
      <c r="H14" s="2"/>
      <c r="I14" s="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1">
        <v>2</v>
      </c>
      <c r="B15" s="112" t="s">
        <v>1</v>
      </c>
      <c r="C15" s="13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09">
        <v>1</v>
      </c>
      <c r="B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"!$B$57"),"")</f>
        <v>L. Cassell</v>
      </c>
      <c r="C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"!$C$57"),"")</f>
        <v>York RI</v>
      </c>
      <c r="D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"!$D$57"),"")</f>
        <v/>
      </c>
      <c r="E16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"!$E$57"),"")</f>
        <v/>
      </c>
      <c r="F16" s="140">
        <f ca="1">SUM(D16,E16)</f>
        <v>0</v>
      </c>
      <c r="G16" s="16"/>
      <c r="H16" s="140"/>
      <c r="I16" s="5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8">
        <v>2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"!$B$33"),"")</f>
        <v>S. Dodds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"!$C$33"),"")</f>
        <v>Scotton &amp; Farnham</v>
      </c>
      <c r="D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"!$D$33"),"")</f>
        <v/>
      </c>
      <c r="E1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"!$E$33"),"")</f>
        <v/>
      </c>
      <c r="F17" s="141">
        <f t="shared" ref="F17:F23" ca="1" si="1">SUM(D17,E17)</f>
        <v>0</v>
      </c>
      <c r="G17" s="117"/>
      <c r="H17" s="144"/>
      <c r="I17" s="119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5">
        <v>3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"!$B$21"),"")</f>
        <v>B. Elliott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"!$C$21"),"")</f>
        <v>Bedlay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"!$D$21"),"")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"!$E$21"),"")</f>
        <v/>
      </c>
      <c r="F18" s="141">
        <f t="shared" ca="1" si="1"/>
        <v>0</v>
      </c>
      <c r="G18" s="117"/>
      <c r="H18" s="144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4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"!$B$48"),"")</f>
        <v>T. Gallacher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"!$C$48"),"")</f>
        <v>Dechmont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"!$D$48"),"")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"!$E$48"),"")</f>
        <v/>
      </c>
      <c r="F19" s="141">
        <f t="shared" ca="1" si="1"/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5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"!$B$34"),"")</f>
        <v>W. F. Hamilton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"!$C$34"),"")</f>
        <v>Balerno &amp; Currie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"!$D$34"),"")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"!$E$34"),"")</f>
        <v/>
      </c>
      <c r="F20" s="141">
        <f t="shared" ca="1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6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"!$B$26"),"")</f>
        <v>P. McKelvey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"!$C$26"),"")</f>
        <v>Blackburn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"!$D$26"),"")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"!$E$26"),"")</f>
        <v/>
      </c>
      <c r="F21" s="141">
        <f t="shared" ca="1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7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"!$B$36"),"")</f>
        <v>J. Pearson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"!$C$36"),"")</f>
        <v>Cumb News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"!$D$36"),"")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"!$E$36"),"")</f>
        <v/>
      </c>
      <c r="F22" s="141">
        <f t="shared" ca="1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23">
        <v>8</v>
      </c>
      <c r="B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"!$B$64"),"")</f>
        <v>K. Powers</v>
      </c>
      <c r="C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"!$C$64"),"")</f>
        <v>Sutton Coldfield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"!$D$64"),"")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"!$E$64"),"")</f>
        <v/>
      </c>
      <c r="F23" s="143">
        <f t="shared" ca="1" si="1"/>
        <v>0</v>
      </c>
      <c r="G23" s="121"/>
      <c r="H23" s="145"/>
      <c r="I23" s="122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"/>
      <c r="B25" s="2" t="s">
        <v>85</v>
      </c>
      <c r="C25" s="102" t="s">
        <v>703</v>
      </c>
      <c r="D25" s="102"/>
      <c r="E25" s="102"/>
      <c r="F25" s="2"/>
      <c r="G25" s="2"/>
      <c r="H25" s="2"/>
      <c r="I25" s="2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1">
        <v>2</v>
      </c>
      <c r="B26" s="112" t="s">
        <v>1</v>
      </c>
      <c r="C26" s="138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09">
        <v>1</v>
      </c>
      <c r="B2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"!$B$18"),"")</f>
        <v>C. L. Beardsley</v>
      </c>
      <c r="C2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"!$C$18"),"")</f>
        <v>Deddington</v>
      </c>
      <c r="D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"!$D$18"),"")</f>
        <v/>
      </c>
      <c r="E2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"!$E$18"),"")</f>
        <v/>
      </c>
      <c r="F27" s="140">
        <f ca="1">SUM(D27,E27)</f>
        <v>0</v>
      </c>
      <c r="G27" s="16"/>
      <c r="H27" s="140"/>
      <c r="I27" s="5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8">
        <v>2</v>
      </c>
      <c r="B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"!$B$44"),"")</f>
        <v>G. Dunn</v>
      </c>
      <c r="C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"!$C$44"),"")</f>
        <v>St Austell</v>
      </c>
      <c r="D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"!$D$44"),"")</f>
        <v/>
      </c>
      <c r="E2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"!$E$44"),"")</f>
        <v/>
      </c>
      <c r="F28" s="141">
        <f t="shared" ref="F28:F34" ca="1" si="2">SUM(D28,E28)</f>
        <v>0</v>
      </c>
      <c r="G28" s="117"/>
      <c r="H28" s="144"/>
      <c r="I28" s="119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5">
        <v>3</v>
      </c>
      <c r="B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"!$B$58"),"")</f>
        <v>S. Eardley</v>
      </c>
      <c r="C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"!$C$58"),"")</f>
        <v>Market Drayton</v>
      </c>
      <c r="D2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"!$D$58"),"")</f>
        <v/>
      </c>
      <c r="E2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"!$E$58"),"")</f>
        <v/>
      </c>
      <c r="F29" s="141">
        <f t="shared" ca="1" si="2"/>
        <v>0</v>
      </c>
      <c r="G29" s="117"/>
      <c r="H29" s="144"/>
      <c r="I29" s="119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8">
        <v>4</v>
      </c>
      <c r="B3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"!$B$46"),"")</f>
        <v>T. Foch. Gattrel</v>
      </c>
      <c r="C3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"!$C$46"),"")</f>
        <v>St Austell</v>
      </c>
      <c r="D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"!$D$46"),"")</f>
        <v/>
      </c>
      <c r="E3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"!$E$46"),"")</f>
        <v/>
      </c>
      <c r="F30" s="141">
        <f t="shared" ca="1" si="2"/>
        <v>0</v>
      </c>
      <c r="G30" s="117"/>
      <c r="H30" s="144"/>
      <c r="I30" s="119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5">
        <v>5</v>
      </c>
      <c r="B3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"!$B$47"),"")</f>
        <v>R. Gaunt</v>
      </c>
      <c r="C3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"!$C$47"),"")</f>
        <v>Scotton &amp; Farnham</v>
      </c>
      <c r="D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"!$D$47"),"")</f>
        <v/>
      </c>
      <c r="E3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"!$E$47"),"")</f>
        <v/>
      </c>
      <c r="F31" s="141">
        <f t="shared" ca="1" si="2"/>
        <v>0</v>
      </c>
      <c r="G31" s="117"/>
      <c r="H31" s="144"/>
      <c r="I31" s="119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6</v>
      </c>
      <c r="B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"!$B$23"),"")</f>
        <v>I. Johnston</v>
      </c>
      <c r="C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"!$C$23"),"")</f>
        <v>J.S.P.C.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"!$D$23"),"")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"!$E$23"),"")</f>
        <v/>
      </c>
      <c r="F32" s="141">
        <f t="shared" ca="1" si="2"/>
        <v>0</v>
      </c>
      <c r="G32" s="117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7</v>
      </c>
      <c r="B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"!$B$27"),"")</f>
        <v>R. Richardson</v>
      </c>
      <c r="C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"!$C$27"),"")</f>
        <v>Cumb News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"!$D$27"),"")</f>
        <v/>
      </c>
      <c r="E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"!$E$27"),"")</f>
        <v/>
      </c>
      <c r="F33" s="141">
        <f t="shared" ca="1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23">
        <v>8</v>
      </c>
      <c r="B3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"!$B$37"),"")</f>
        <v>D. Smith</v>
      </c>
      <c r="C3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"!$C$37"),"")</f>
        <v>Darlington RA</v>
      </c>
      <c r="D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"!$D$37"),"")</f>
        <v/>
      </c>
      <c r="E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"!$E$37"),"")</f>
        <v/>
      </c>
      <c r="F34" s="143">
        <f t="shared" ca="1" si="2"/>
        <v>0</v>
      </c>
      <c r="G34" s="121"/>
      <c r="H34" s="145"/>
      <c r="I34" s="122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 t="s">
        <v>535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4" t="s">
        <v>38</v>
      </c>
      <c r="E38" s="91" t="s">
        <v>25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4" t="s">
        <v>39</v>
      </c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27:W34">
    <sortCondition ref="V27"/>
  </sortState>
  <mergeCells count="1">
    <mergeCell ref="D2:I2"/>
  </mergeCells>
  <hyperlinks>
    <hyperlink ref="B2" location="'Index'!A3" tooltip="Go to the Index sheet" display="á" xr:uid="{2570D59A-1453-455F-BE8D-25B674B5B4E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3" customFormat="1" ht="18" x14ac:dyDescent="0.35">
      <c r="A1" s="83" t="s">
        <v>33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298</v>
      </c>
      <c r="B4" s="12"/>
      <c r="C4" s="127">
        <v>591</v>
      </c>
      <c r="D4" s="12"/>
      <c r="E4" s="61" t="s">
        <v>6</v>
      </c>
      <c r="F4" s="67">
        <f>SUM(F5:F7)</f>
        <v>0</v>
      </c>
      <c r="G4" s="3" t="s">
        <v>296</v>
      </c>
      <c r="H4" s="11" t="s">
        <v>708</v>
      </c>
      <c r="I4" s="12"/>
      <c r="J4" s="127">
        <v>592</v>
      </c>
      <c r="K4" s="12"/>
      <c r="L4" s="61" t="s">
        <v>6</v>
      </c>
      <c r="M4" s="67">
        <f>SUM(M5:M7)</f>
        <v>0</v>
      </c>
      <c r="N4" s="23"/>
    </row>
    <row r="5" spans="1:34" ht="15.75" customHeight="1" x14ac:dyDescent="0.3">
      <c r="A5" s="31" t="s">
        <v>609</v>
      </c>
      <c r="B5" s="32"/>
      <c r="C5" s="33"/>
      <c r="D5" s="64"/>
      <c r="E5" s="64"/>
      <c r="F5" s="68">
        <f>SUM(D5:E5)</f>
        <v>0</v>
      </c>
      <c r="H5" s="31" t="s">
        <v>605</v>
      </c>
      <c r="I5" s="32"/>
      <c r="J5" s="33"/>
      <c r="K5" s="64"/>
      <c r="L5" s="64"/>
      <c r="M5" s="68">
        <f>SUM(K5:L5)</f>
        <v>0</v>
      </c>
      <c r="N5" s="23"/>
    </row>
    <row r="6" spans="1:34" ht="15.75" customHeight="1" x14ac:dyDescent="0.3">
      <c r="A6" s="34" t="s">
        <v>617</v>
      </c>
      <c r="B6" s="27"/>
      <c r="C6" s="5"/>
      <c r="D6" s="64"/>
      <c r="E6" s="64"/>
      <c r="F6" s="69">
        <f>SUM(D6:E6)</f>
        <v>0</v>
      </c>
      <c r="H6" s="34" t="s">
        <v>627</v>
      </c>
      <c r="I6" s="27"/>
      <c r="J6" s="5"/>
      <c r="K6" s="64"/>
      <c r="L6" s="64"/>
      <c r="M6" s="69">
        <f>SUM(K6:L6)</f>
        <v>0</v>
      </c>
      <c r="N6" s="23"/>
    </row>
    <row r="7" spans="1:34" ht="15.75" customHeight="1" x14ac:dyDescent="0.3">
      <c r="A7" s="35" t="s">
        <v>249</v>
      </c>
      <c r="B7" s="28"/>
      <c r="C7" s="29"/>
      <c r="D7" s="76"/>
      <c r="E7" s="76"/>
      <c r="F7" s="70">
        <f>SUM(D7:E7)</f>
        <v>0</v>
      </c>
      <c r="H7" s="35" t="s">
        <v>602</v>
      </c>
      <c r="I7" s="28"/>
      <c r="J7" s="29"/>
      <c r="K7" s="76"/>
      <c r="L7" s="76"/>
      <c r="M7" s="70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704</v>
      </c>
      <c r="B9" s="12"/>
      <c r="C9" s="127">
        <v>589</v>
      </c>
      <c r="D9" s="12"/>
      <c r="E9" s="61" t="s">
        <v>6</v>
      </c>
      <c r="F9" s="67">
        <f>SUM(F10:F12)</f>
        <v>0</v>
      </c>
      <c r="G9" s="149" t="s">
        <v>296</v>
      </c>
      <c r="H9" s="11" t="s">
        <v>707</v>
      </c>
      <c r="I9" s="12"/>
      <c r="J9" s="127">
        <v>585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136</v>
      </c>
      <c r="B10" s="32"/>
      <c r="C10" s="33"/>
      <c r="D10" s="64"/>
      <c r="E10" s="64"/>
      <c r="F10" s="68">
        <f>SUM(D10:E10)</f>
        <v>0</v>
      </c>
      <c r="G10" s="149"/>
      <c r="H10" s="31" t="s">
        <v>638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612</v>
      </c>
      <c r="B11" s="27"/>
      <c r="C11" s="5"/>
      <c r="D11" s="64"/>
      <c r="E11" s="64"/>
      <c r="F11" s="69">
        <f>SUM(D11:E11)</f>
        <v>0</v>
      </c>
      <c r="G11" s="149"/>
      <c r="H11" s="34" t="s">
        <v>636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619</v>
      </c>
      <c r="B12" s="28"/>
      <c r="C12" s="29"/>
      <c r="D12" s="76"/>
      <c r="E12" s="76"/>
      <c r="F12" s="70">
        <f>SUM(D12:E12)</f>
        <v>0</v>
      </c>
      <c r="G12" s="149"/>
      <c r="H12" s="35" t="s">
        <v>121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705</v>
      </c>
      <c r="B14" s="12"/>
      <c r="C14" s="127">
        <v>582</v>
      </c>
      <c r="D14" s="12"/>
      <c r="E14" s="61" t="s">
        <v>6</v>
      </c>
      <c r="F14" s="67">
        <f>SUM(F15:F17)</f>
        <v>0</v>
      </c>
      <c r="G14" s="149" t="s">
        <v>296</v>
      </c>
      <c r="H14" s="11" t="s">
        <v>706</v>
      </c>
      <c r="I14" s="12"/>
      <c r="J14" s="127">
        <v>596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628</v>
      </c>
      <c r="B15" s="32"/>
      <c r="C15" s="33"/>
      <c r="D15" s="64"/>
      <c r="E15" s="64"/>
      <c r="F15" s="68">
        <f>SUM(D15:E15)</f>
        <v>0</v>
      </c>
      <c r="G15" s="149"/>
      <c r="H15" s="31" t="s">
        <v>603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630</v>
      </c>
      <c r="B16" s="27"/>
      <c r="C16" s="5"/>
      <c r="D16" s="64"/>
      <c r="E16" s="64"/>
      <c r="F16" s="69">
        <f>SUM(D16:E16)</f>
        <v>0</v>
      </c>
      <c r="G16" s="149"/>
      <c r="H16" s="34" t="s">
        <v>151</v>
      </c>
      <c r="I16" s="27"/>
      <c r="J16" s="5"/>
      <c r="K16" s="64"/>
      <c r="L16" s="64"/>
      <c r="M16" s="69">
        <f>SUM(K16:L16)</f>
        <v>0</v>
      </c>
      <c r="N16" s="23"/>
    </row>
    <row r="17" spans="1:20" ht="15.75" customHeight="1" x14ac:dyDescent="0.3">
      <c r="A17" s="35" t="s">
        <v>639</v>
      </c>
      <c r="B17" s="28"/>
      <c r="C17" s="29"/>
      <c r="D17" s="76"/>
      <c r="E17" s="76"/>
      <c r="F17" s="70">
        <f>SUM(D17:E17)</f>
        <v>0</v>
      </c>
      <c r="G17" s="149"/>
      <c r="H17" s="35" t="s">
        <v>607</v>
      </c>
      <c r="I17" s="28"/>
      <c r="J17" s="29"/>
      <c r="K17" s="76"/>
      <c r="L17" s="76"/>
      <c r="M17" s="70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709</v>
      </c>
      <c r="E20" s="4"/>
      <c r="H20" s="147" t="s">
        <v>298</v>
      </c>
      <c r="I20" s="47"/>
      <c r="J20" s="47"/>
      <c r="K20" s="47"/>
      <c r="L20" s="47"/>
      <c r="M20" s="148"/>
      <c r="N20" s="52"/>
    </row>
    <row r="21" spans="1:20" ht="15.75" customHeight="1" x14ac:dyDescent="0.3">
      <c r="E21" s="4"/>
      <c r="H21" s="18" t="s">
        <v>704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8" t="s">
        <v>705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25" t="s">
        <v>706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707</v>
      </c>
      <c r="I24" s="7"/>
      <c r="J24" s="7"/>
      <c r="K24" s="7"/>
      <c r="L24" s="7"/>
      <c r="M24" s="7"/>
      <c r="N24" s="19"/>
    </row>
    <row r="25" spans="1:20" ht="15.75" customHeight="1" x14ac:dyDescent="0.3">
      <c r="H25" s="150" t="s">
        <v>708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8"/>
      <c r="B27" s="128"/>
      <c r="C27" s="128"/>
      <c r="D27" s="128"/>
      <c r="E27" s="129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710</v>
      </c>
      <c r="B30" s="12"/>
      <c r="C30" s="127">
        <v>580</v>
      </c>
      <c r="D30" s="199"/>
      <c r="E30" s="61" t="s">
        <v>6</v>
      </c>
      <c r="F30" s="67">
        <f>SUM(F31:F33)</f>
        <v>0</v>
      </c>
      <c r="G30" s="135" t="s">
        <v>296</v>
      </c>
      <c r="H30" s="115" t="s">
        <v>295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663</v>
      </c>
      <c r="B31" s="32"/>
      <c r="C31" s="33"/>
      <c r="D31" s="64"/>
      <c r="E31" s="64"/>
      <c r="F31" s="68">
        <f>SUM(D31:E31)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631</v>
      </c>
      <c r="B32" s="27"/>
      <c r="C32" s="5"/>
      <c r="D32" s="64"/>
      <c r="E32" s="64"/>
      <c r="F32" s="69">
        <f>SUM(D32:E32)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611</v>
      </c>
      <c r="B33" s="28"/>
      <c r="C33" s="29"/>
      <c r="D33" s="76"/>
      <c r="E33" s="76"/>
      <c r="F33" s="70">
        <f>SUM(D33:E33)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711</v>
      </c>
      <c r="B35" s="12"/>
      <c r="C35" s="127">
        <v>581</v>
      </c>
      <c r="D35" s="12"/>
      <c r="E35" s="61" t="s">
        <v>6</v>
      </c>
      <c r="F35" s="67">
        <f>SUM(F36:F38)</f>
        <v>0</v>
      </c>
      <c r="G35" s="135" t="s">
        <v>296</v>
      </c>
      <c r="H35" s="11" t="s">
        <v>714</v>
      </c>
      <c r="I35" s="12"/>
      <c r="J35" s="127">
        <v>574</v>
      </c>
      <c r="K35" s="12"/>
      <c r="L35" s="61" t="s">
        <v>6</v>
      </c>
      <c r="M35" s="67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654</v>
      </c>
      <c r="B36" s="32"/>
      <c r="C36" s="33"/>
      <c r="D36" s="64"/>
      <c r="E36" s="64"/>
      <c r="F36" s="68">
        <f>SUM(D36:E36)</f>
        <v>0</v>
      </c>
      <c r="G36" s="135"/>
      <c r="H36" s="31" t="s">
        <v>274</v>
      </c>
      <c r="I36" s="32"/>
      <c r="J36" s="33"/>
      <c r="K36" s="64"/>
      <c r="L36" s="64"/>
      <c r="M36" s="68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622</v>
      </c>
      <c r="B37" s="27"/>
      <c r="C37" s="5"/>
      <c r="D37" s="64"/>
      <c r="E37" s="64"/>
      <c r="F37" s="69">
        <f>SUM(D37:E37)</f>
        <v>0</v>
      </c>
      <c r="G37" s="135"/>
      <c r="H37" s="34" t="s">
        <v>623</v>
      </c>
      <c r="I37" s="27"/>
      <c r="J37" s="5"/>
      <c r="K37" s="64"/>
      <c r="L37" s="64"/>
      <c r="M37" s="6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78</v>
      </c>
      <c r="B38" s="28"/>
      <c r="C38" s="29"/>
      <c r="D38" s="76"/>
      <c r="E38" s="76"/>
      <c r="F38" s="70">
        <f>SUM(D38:E38)</f>
        <v>0</v>
      </c>
      <c r="G38" s="135"/>
      <c r="H38" s="35" t="s">
        <v>364</v>
      </c>
      <c r="I38" s="28"/>
      <c r="J38" s="29"/>
      <c r="K38" s="76"/>
      <c r="L38" s="76"/>
      <c r="M38" s="70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712</v>
      </c>
      <c r="B40" s="12"/>
      <c r="C40" s="127">
        <v>570</v>
      </c>
      <c r="D40" s="12"/>
      <c r="E40" s="61" t="s">
        <v>6</v>
      </c>
      <c r="F40" s="67">
        <f>SUM(F41:F43)</f>
        <v>0</v>
      </c>
      <c r="G40" s="135" t="s">
        <v>296</v>
      </c>
      <c r="H40" s="11" t="s">
        <v>713</v>
      </c>
      <c r="I40" s="12"/>
      <c r="J40" s="127">
        <v>571</v>
      </c>
      <c r="K40" s="12"/>
      <c r="L40" s="61" t="s">
        <v>6</v>
      </c>
      <c r="M40" s="67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647</v>
      </c>
      <c r="B41" s="32"/>
      <c r="C41" s="33"/>
      <c r="D41" s="64"/>
      <c r="E41" s="64"/>
      <c r="F41" s="68">
        <f>SUM(D41:E41)</f>
        <v>0</v>
      </c>
      <c r="G41" s="135"/>
      <c r="H41" s="31" t="s">
        <v>650</v>
      </c>
      <c r="I41" s="32"/>
      <c r="J41" s="33"/>
      <c r="K41" s="64"/>
      <c r="L41" s="64"/>
      <c r="M41" s="68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665</v>
      </c>
      <c r="B42" s="27"/>
      <c r="C42" s="5"/>
      <c r="D42" s="64"/>
      <c r="E42" s="64"/>
      <c r="F42" s="69">
        <f>SUM(D42:E42)</f>
        <v>0</v>
      </c>
      <c r="G42" s="135"/>
      <c r="H42" s="34" t="s">
        <v>634</v>
      </c>
      <c r="I42" s="27"/>
      <c r="J42" s="5"/>
      <c r="K42" s="64"/>
      <c r="L42" s="64"/>
      <c r="M42" s="6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662</v>
      </c>
      <c r="B43" s="28"/>
      <c r="C43" s="29"/>
      <c r="D43" s="76"/>
      <c r="E43" s="76"/>
      <c r="F43" s="70">
        <f>SUM(D43:E43)</f>
        <v>0</v>
      </c>
      <c r="G43" s="135"/>
      <c r="H43" s="35" t="s">
        <v>672</v>
      </c>
      <c r="I43" s="28"/>
      <c r="J43" s="29"/>
      <c r="K43" s="76"/>
      <c r="L43" s="76"/>
      <c r="M43" s="70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E45" s="4"/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715</v>
      </c>
      <c r="E46" s="4"/>
      <c r="H46" s="132" t="s">
        <v>710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E47" s="4"/>
      <c r="H47" s="130" t="s">
        <v>711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E48" s="4"/>
      <c r="H48" s="130" t="s">
        <v>712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713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714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295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535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40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39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98D7A71C-81BE-4310-AC2C-6E6C80BDD8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0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9"/>
      <c r="D2" s="220" t="s">
        <v>197</v>
      </c>
      <c r="E2" s="220"/>
      <c r="F2" s="220"/>
      <c r="G2" s="220"/>
      <c r="H2" s="220"/>
      <c r="I2" s="220"/>
    </row>
    <row r="3" spans="1:34" s="2" customFormat="1" ht="15.75" customHeight="1" x14ac:dyDescent="0.3">
      <c r="A3" s="1"/>
      <c r="B3" s="2" t="s">
        <v>0</v>
      </c>
      <c r="C3" s="102" t="s">
        <v>721</v>
      </c>
      <c r="D3" s="102"/>
      <c r="E3" s="102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717</v>
      </c>
      <c r="C5" s="137" t="s">
        <v>229</v>
      </c>
      <c r="D5" s="140"/>
      <c r="E5" s="140"/>
      <c r="F5" s="140">
        <f>SUM(D5,E5)</f>
        <v>0</v>
      </c>
      <c r="G5" s="16"/>
      <c r="H5" s="140"/>
      <c r="I5" s="52"/>
      <c r="K5" s="4"/>
    </row>
    <row r="6" spans="1:34" ht="15.75" customHeight="1" x14ac:dyDescent="0.3">
      <c r="A6" s="105">
        <v>2</v>
      </c>
      <c r="B6" s="104" t="s">
        <v>718</v>
      </c>
      <c r="C6" s="104" t="s">
        <v>102</v>
      </c>
      <c r="D6" s="141"/>
      <c r="E6" s="141"/>
      <c r="F6" s="141">
        <f t="shared" ref="F6:F14" si="0">SUM(D6,E6)</f>
        <v>0</v>
      </c>
      <c r="G6" s="7"/>
      <c r="H6" s="141"/>
      <c r="I6" s="106"/>
      <c r="N6" s="65"/>
      <c r="O6" s="65"/>
      <c r="P6" s="65"/>
      <c r="R6" s="65"/>
      <c r="S6" s="66"/>
    </row>
    <row r="7" spans="1:34" ht="15.75" customHeight="1" x14ac:dyDescent="0.3">
      <c r="A7" s="105">
        <v>3</v>
      </c>
      <c r="B7" s="104" t="s">
        <v>487</v>
      </c>
      <c r="C7" s="104" t="s">
        <v>102</v>
      </c>
      <c r="D7" s="141"/>
      <c r="E7" s="141"/>
      <c r="F7" s="141">
        <f t="shared" si="0"/>
        <v>0</v>
      </c>
      <c r="G7" s="7"/>
      <c r="H7" s="141"/>
      <c r="I7" s="19"/>
      <c r="J7" s="10"/>
      <c r="K7" s="4"/>
    </row>
    <row r="8" spans="1:34" ht="15.75" customHeight="1" x14ac:dyDescent="0.3">
      <c r="A8" s="105">
        <v>4</v>
      </c>
      <c r="B8" s="104" t="s">
        <v>720</v>
      </c>
      <c r="C8" s="104" t="s">
        <v>118</v>
      </c>
      <c r="D8" s="141"/>
      <c r="E8" s="141"/>
      <c r="F8" s="141">
        <f t="shared" si="0"/>
        <v>0</v>
      </c>
      <c r="G8" s="7"/>
      <c r="H8" s="141"/>
      <c r="I8" s="19"/>
    </row>
    <row r="9" spans="1:34" ht="15.75" customHeight="1" x14ac:dyDescent="0.3">
      <c r="A9" s="105">
        <v>5</v>
      </c>
      <c r="B9" s="104" t="s">
        <v>497</v>
      </c>
      <c r="C9" s="104" t="s">
        <v>495</v>
      </c>
      <c r="D9" s="141"/>
      <c r="E9" s="141"/>
      <c r="F9" s="141">
        <f t="shared" si="0"/>
        <v>0</v>
      </c>
      <c r="G9" s="7"/>
      <c r="H9" s="141"/>
      <c r="I9" s="19"/>
      <c r="P9" s="26"/>
      <c r="Q9" s="26"/>
      <c r="R9" s="26"/>
      <c r="S9" s="26"/>
    </row>
    <row r="10" spans="1:34" ht="15.75" customHeight="1" x14ac:dyDescent="0.3">
      <c r="A10" s="105">
        <v>6</v>
      </c>
      <c r="B10" s="104" t="s">
        <v>201</v>
      </c>
      <c r="C10" s="104" t="s">
        <v>202</v>
      </c>
      <c r="D10" s="141"/>
      <c r="E10" s="141"/>
      <c r="F10" s="141">
        <f t="shared" si="0"/>
        <v>0</v>
      </c>
      <c r="G10" s="7"/>
      <c r="H10" s="141"/>
      <c r="I10" s="19"/>
    </row>
    <row r="11" spans="1:34" ht="15.75" customHeight="1" x14ac:dyDescent="0.3">
      <c r="A11" s="105">
        <v>7</v>
      </c>
      <c r="B11" s="104" t="s">
        <v>716</v>
      </c>
      <c r="C11" s="104" t="s">
        <v>118</v>
      </c>
      <c r="D11" s="141"/>
      <c r="E11" s="141"/>
      <c r="F11" s="141">
        <f t="shared" si="0"/>
        <v>0</v>
      </c>
      <c r="G11" s="7"/>
      <c r="H11" s="141"/>
      <c r="I11" s="19"/>
    </row>
    <row r="12" spans="1:34" ht="15.75" customHeight="1" x14ac:dyDescent="0.3">
      <c r="A12" s="105">
        <v>8</v>
      </c>
      <c r="B12" s="104" t="s">
        <v>604</v>
      </c>
      <c r="C12" s="104" t="s">
        <v>120</v>
      </c>
      <c r="D12" s="141"/>
      <c r="E12" s="141"/>
      <c r="F12" s="141">
        <f t="shared" si="0"/>
        <v>0</v>
      </c>
      <c r="G12" s="7"/>
      <c r="H12" s="141"/>
      <c r="I12" s="19"/>
    </row>
    <row r="13" spans="1:34" ht="15.75" customHeight="1" x14ac:dyDescent="0.3">
      <c r="A13" s="105">
        <v>9</v>
      </c>
      <c r="B13" s="104" t="s">
        <v>719</v>
      </c>
      <c r="C13" s="104" t="s">
        <v>255</v>
      </c>
      <c r="D13" s="141"/>
      <c r="E13" s="141"/>
      <c r="F13" s="141">
        <f t="shared" si="0"/>
        <v>0</v>
      </c>
      <c r="G13" s="7"/>
      <c r="H13" s="141"/>
      <c r="I13" s="19"/>
    </row>
    <row r="14" spans="1:34" ht="15.75" customHeight="1" x14ac:dyDescent="0.3">
      <c r="A14" s="107">
        <v>10</v>
      </c>
      <c r="B14" s="108" t="s">
        <v>719</v>
      </c>
      <c r="C14" s="108" t="s">
        <v>77</v>
      </c>
      <c r="D14" s="143"/>
      <c r="E14" s="143"/>
      <c r="F14" s="143">
        <f t="shared" si="0"/>
        <v>0</v>
      </c>
      <c r="G14" s="21"/>
      <c r="H14" s="143"/>
      <c r="I14" s="22"/>
    </row>
    <row r="15" spans="1:34" ht="15.75" customHeight="1" x14ac:dyDescent="0.3"/>
    <row r="16" spans="1:34" ht="15.75" customHeight="1" x14ac:dyDescent="0.3">
      <c r="A16" s="1"/>
      <c r="B16" s="2" t="s">
        <v>68</v>
      </c>
      <c r="C16" s="102" t="s">
        <v>731</v>
      </c>
      <c r="D16" s="102"/>
      <c r="E16" s="102"/>
      <c r="F16" s="2"/>
      <c r="G16" s="2"/>
      <c r="H16" s="2"/>
      <c r="I16" s="2"/>
    </row>
    <row r="17" spans="1:9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109">
        <v>1</v>
      </c>
      <c r="B18" s="137" t="s">
        <v>726</v>
      </c>
      <c r="C18" s="137" t="s">
        <v>153</v>
      </c>
      <c r="D18" s="140"/>
      <c r="E18" s="140"/>
      <c r="F18" s="140">
        <f>SUM(D18,E18)</f>
        <v>0</v>
      </c>
      <c r="G18" s="16"/>
      <c r="H18" s="140"/>
      <c r="I18" s="52"/>
    </row>
    <row r="19" spans="1:9" ht="15.75" customHeight="1" x14ac:dyDescent="0.3">
      <c r="A19" s="105">
        <v>2</v>
      </c>
      <c r="B19" s="104" t="s">
        <v>320</v>
      </c>
      <c r="C19" s="104" t="s">
        <v>321</v>
      </c>
      <c r="D19" s="141"/>
      <c r="E19" s="141"/>
      <c r="F19" s="141">
        <f t="shared" ref="F19:F27" si="1">SUM(D19,E19)</f>
        <v>0</v>
      </c>
      <c r="G19" s="7"/>
      <c r="H19" s="141"/>
      <c r="I19" s="19"/>
    </row>
    <row r="20" spans="1:9" ht="15.75" customHeight="1" x14ac:dyDescent="0.3">
      <c r="A20" s="105">
        <v>3</v>
      </c>
      <c r="B20" s="104" t="s">
        <v>723</v>
      </c>
      <c r="C20" s="104" t="s">
        <v>502</v>
      </c>
      <c r="D20" s="141"/>
      <c r="E20" s="141"/>
      <c r="F20" s="141">
        <f t="shared" si="1"/>
        <v>0</v>
      </c>
      <c r="G20" s="7"/>
      <c r="H20" s="141"/>
      <c r="I20" s="19"/>
    </row>
    <row r="21" spans="1:9" ht="15.75" customHeight="1" x14ac:dyDescent="0.3">
      <c r="A21" s="105">
        <v>4</v>
      </c>
      <c r="B21" s="104" t="s">
        <v>729</v>
      </c>
      <c r="C21" s="104" t="s">
        <v>730</v>
      </c>
      <c r="D21" s="141"/>
      <c r="E21" s="141"/>
      <c r="F21" s="141">
        <f t="shared" si="1"/>
        <v>0</v>
      </c>
      <c r="G21" s="7"/>
      <c r="H21" s="141"/>
      <c r="I21" s="19"/>
    </row>
    <row r="22" spans="1:9" ht="15.75" customHeight="1" x14ac:dyDescent="0.3">
      <c r="A22" s="105">
        <v>5</v>
      </c>
      <c r="B22" s="104" t="s">
        <v>728</v>
      </c>
      <c r="C22" s="104" t="s">
        <v>123</v>
      </c>
      <c r="D22" s="141"/>
      <c r="E22" s="141"/>
      <c r="F22" s="141">
        <f t="shared" si="1"/>
        <v>0</v>
      </c>
      <c r="G22" s="7"/>
      <c r="H22" s="141"/>
      <c r="I22" s="19"/>
    </row>
    <row r="23" spans="1:9" ht="15.75" customHeight="1" x14ac:dyDescent="0.3">
      <c r="A23" s="105">
        <v>6</v>
      </c>
      <c r="B23" s="104" t="s">
        <v>722</v>
      </c>
      <c r="C23" s="104" t="s">
        <v>118</v>
      </c>
      <c r="D23" s="141"/>
      <c r="E23" s="141"/>
      <c r="F23" s="141">
        <f t="shared" si="1"/>
        <v>0</v>
      </c>
      <c r="G23" s="7"/>
      <c r="H23" s="141"/>
      <c r="I23" s="19"/>
    </row>
    <row r="24" spans="1:9" ht="15.75" customHeight="1" x14ac:dyDescent="0.3">
      <c r="A24" s="105">
        <v>7</v>
      </c>
      <c r="B24" s="104" t="s">
        <v>82</v>
      </c>
      <c r="C24" s="104" t="s">
        <v>83</v>
      </c>
      <c r="D24" s="141"/>
      <c r="E24" s="141"/>
      <c r="F24" s="141">
        <f t="shared" si="1"/>
        <v>0</v>
      </c>
      <c r="G24" s="7"/>
      <c r="H24" s="141"/>
      <c r="I24" s="19"/>
    </row>
    <row r="25" spans="1:9" ht="15.75" customHeight="1" x14ac:dyDescent="0.3">
      <c r="A25" s="105">
        <v>8</v>
      </c>
      <c r="B25" s="104" t="s">
        <v>724</v>
      </c>
      <c r="C25" s="104" t="s">
        <v>504</v>
      </c>
      <c r="D25" s="141"/>
      <c r="E25" s="141"/>
      <c r="F25" s="141">
        <f t="shared" si="1"/>
        <v>0</v>
      </c>
      <c r="G25" s="7"/>
      <c r="H25" s="141"/>
      <c r="I25" s="19"/>
    </row>
    <row r="26" spans="1:9" ht="15.75" customHeight="1" x14ac:dyDescent="0.3">
      <c r="A26" s="105">
        <v>9</v>
      </c>
      <c r="B26" s="104" t="s">
        <v>725</v>
      </c>
      <c r="C26" s="104" t="s">
        <v>81</v>
      </c>
      <c r="D26" s="141"/>
      <c r="E26" s="141"/>
      <c r="F26" s="141">
        <f t="shared" si="1"/>
        <v>0</v>
      </c>
      <c r="G26" s="7"/>
      <c r="H26" s="141"/>
      <c r="I26" s="19"/>
    </row>
    <row r="27" spans="1:9" ht="15.75" customHeight="1" x14ac:dyDescent="0.3">
      <c r="A27" s="107">
        <v>10</v>
      </c>
      <c r="B27" s="108" t="s">
        <v>727</v>
      </c>
      <c r="C27" s="108" t="s">
        <v>162</v>
      </c>
      <c r="D27" s="143"/>
      <c r="E27" s="143"/>
      <c r="F27" s="143">
        <f t="shared" si="1"/>
        <v>0</v>
      </c>
      <c r="G27" s="21"/>
      <c r="H27" s="143"/>
      <c r="I27" s="22"/>
    </row>
    <row r="28" spans="1:9" ht="15.75" customHeight="1" x14ac:dyDescent="0.3"/>
    <row r="29" spans="1:9" ht="15.75" customHeight="1" x14ac:dyDescent="0.3">
      <c r="A29" s="1"/>
      <c r="B29" s="2" t="s">
        <v>85</v>
      </c>
      <c r="C29" s="102" t="s">
        <v>740</v>
      </c>
      <c r="D29" s="102"/>
      <c r="E29" s="102"/>
      <c r="F29" s="2"/>
      <c r="G29" s="2"/>
      <c r="H29" s="2"/>
      <c r="I29" s="2"/>
    </row>
    <row r="30" spans="1:9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109">
        <v>1</v>
      </c>
      <c r="B31" s="137" t="s">
        <v>739</v>
      </c>
      <c r="C31" s="137" t="s">
        <v>735</v>
      </c>
      <c r="D31" s="140"/>
      <c r="E31" s="140"/>
      <c r="F31" s="140">
        <f>SUM(D31,E31)</f>
        <v>0</v>
      </c>
      <c r="G31" s="194"/>
      <c r="H31" s="140"/>
      <c r="I31" s="52"/>
    </row>
    <row r="32" spans="1:9" ht="15.75" customHeight="1" x14ac:dyDescent="0.3">
      <c r="A32" s="105">
        <v>2</v>
      </c>
      <c r="B32" s="104" t="s">
        <v>736</v>
      </c>
      <c r="C32" s="104" t="s">
        <v>66</v>
      </c>
      <c r="D32" s="141"/>
      <c r="E32" s="141"/>
      <c r="F32" s="141">
        <f t="shared" ref="F32:F40" si="2">SUM(D32,E32)</f>
        <v>0</v>
      </c>
      <c r="G32" s="7"/>
      <c r="H32" s="141"/>
      <c r="I32" s="19"/>
    </row>
    <row r="33" spans="1:9" ht="15.75" customHeight="1" x14ac:dyDescent="0.3">
      <c r="A33" s="105">
        <v>3</v>
      </c>
      <c r="B33" s="104" t="s">
        <v>503</v>
      </c>
      <c r="C33" s="104" t="s">
        <v>504</v>
      </c>
      <c r="D33" s="141"/>
      <c r="E33" s="141"/>
      <c r="F33" s="141">
        <f t="shared" si="2"/>
        <v>0</v>
      </c>
      <c r="G33" s="7"/>
      <c r="H33" s="141"/>
      <c r="I33" s="19"/>
    </row>
    <row r="34" spans="1:9" ht="15.75" customHeight="1" x14ac:dyDescent="0.3">
      <c r="A34" s="105">
        <v>4</v>
      </c>
      <c r="B34" s="104" t="s">
        <v>733</v>
      </c>
      <c r="C34" s="104" t="s">
        <v>118</v>
      </c>
      <c r="D34" s="141"/>
      <c r="E34" s="141"/>
      <c r="F34" s="141">
        <f t="shared" si="2"/>
        <v>0</v>
      </c>
      <c r="G34" s="7"/>
      <c r="H34" s="141"/>
      <c r="I34" s="19"/>
    </row>
    <row r="35" spans="1:9" ht="15.75" customHeight="1" x14ac:dyDescent="0.3">
      <c r="A35" s="105">
        <v>5</v>
      </c>
      <c r="B35" s="104" t="s">
        <v>738</v>
      </c>
      <c r="C35" s="104" t="s">
        <v>491</v>
      </c>
      <c r="D35" s="141"/>
      <c r="E35" s="141"/>
      <c r="F35" s="141">
        <f t="shared" si="2"/>
        <v>0</v>
      </c>
      <c r="G35" s="7"/>
      <c r="H35" s="141"/>
      <c r="I35" s="19"/>
    </row>
    <row r="36" spans="1:9" ht="15.75" customHeight="1" x14ac:dyDescent="0.3">
      <c r="A36" s="105">
        <v>6</v>
      </c>
      <c r="B36" s="104" t="s">
        <v>498</v>
      </c>
      <c r="C36" s="104" t="s">
        <v>495</v>
      </c>
      <c r="D36" s="141"/>
      <c r="E36" s="141"/>
      <c r="F36" s="141">
        <f t="shared" si="2"/>
        <v>0</v>
      </c>
      <c r="G36" s="7"/>
      <c r="H36" s="141"/>
      <c r="I36" s="19"/>
    </row>
    <row r="37" spans="1:9" ht="15.75" customHeight="1" x14ac:dyDescent="0.3">
      <c r="A37" s="105">
        <v>7</v>
      </c>
      <c r="B37" s="104" t="s">
        <v>732</v>
      </c>
      <c r="C37" s="104" t="s">
        <v>66</v>
      </c>
      <c r="D37" s="141"/>
      <c r="E37" s="141"/>
      <c r="F37" s="141">
        <f t="shared" si="2"/>
        <v>0</v>
      </c>
      <c r="G37" s="7"/>
      <c r="H37" s="141"/>
      <c r="I37" s="19"/>
    </row>
    <row r="38" spans="1:9" ht="15.75" customHeight="1" x14ac:dyDescent="0.3">
      <c r="A38" s="105">
        <v>8</v>
      </c>
      <c r="B38" s="104" t="s">
        <v>737</v>
      </c>
      <c r="C38" s="104" t="s">
        <v>66</v>
      </c>
      <c r="D38" s="141"/>
      <c r="E38" s="141"/>
      <c r="F38" s="141">
        <f t="shared" si="2"/>
        <v>0</v>
      </c>
      <c r="G38" s="7"/>
      <c r="H38" s="141"/>
      <c r="I38" s="19"/>
    </row>
    <row r="39" spans="1:9" ht="15.75" customHeight="1" x14ac:dyDescent="0.3">
      <c r="A39" s="105">
        <v>9</v>
      </c>
      <c r="B39" s="104" t="s">
        <v>734</v>
      </c>
      <c r="C39" s="104" t="s">
        <v>735</v>
      </c>
      <c r="D39" s="141"/>
      <c r="E39" s="141"/>
      <c r="F39" s="141">
        <f t="shared" si="2"/>
        <v>0</v>
      </c>
      <c r="G39" s="7"/>
      <c r="H39" s="141"/>
      <c r="I39" s="19"/>
    </row>
    <row r="40" spans="1:9" ht="15.75" customHeight="1" x14ac:dyDescent="0.3">
      <c r="A40" s="107">
        <v>10</v>
      </c>
      <c r="B40" s="108" t="s">
        <v>494</v>
      </c>
      <c r="C40" s="108" t="s">
        <v>495</v>
      </c>
      <c r="D40" s="143"/>
      <c r="E40" s="143"/>
      <c r="F40" s="143">
        <f t="shared" si="2"/>
        <v>0</v>
      </c>
      <c r="G40" s="21"/>
      <c r="H40" s="143"/>
      <c r="I40" s="22"/>
    </row>
    <row r="41" spans="1:9" ht="15.75" customHeight="1" x14ac:dyDescent="0.3"/>
    <row r="42" spans="1:9" ht="15.75" customHeight="1" x14ac:dyDescent="0.3">
      <c r="A42" s="1"/>
      <c r="B42" s="2" t="s">
        <v>100</v>
      </c>
      <c r="C42" s="102" t="s">
        <v>749</v>
      </c>
      <c r="D42" s="102"/>
      <c r="E42" s="102"/>
      <c r="F42" s="2"/>
      <c r="G42" s="2"/>
      <c r="H42" s="2"/>
      <c r="I42" s="2"/>
    </row>
    <row r="43" spans="1:9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</row>
    <row r="44" spans="1:9" ht="15.75" customHeight="1" x14ac:dyDescent="0.3">
      <c r="A44" s="109">
        <v>1</v>
      </c>
      <c r="B44" s="137" t="s">
        <v>742</v>
      </c>
      <c r="C44" s="137" t="s">
        <v>94</v>
      </c>
      <c r="D44" s="140"/>
      <c r="E44" s="140"/>
      <c r="F44" s="140">
        <f>SUM(D44,E44)</f>
        <v>0</v>
      </c>
      <c r="G44" s="16"/>
      <c r="H44" s="140"/>
      <c r="I44" s="52"/>
    </row>
    <row r="45" spans="1:9" ht="15.75" customHeight="1" x14ac:dyDescent="0.3">
      <c r="A45" s="105">
        <v>2</v>
      </c>
      <c r="B45" s="104" t="s">
        <v>517</v>
      </c>
      <c r="C45" s="104" t="s">
        <v>504</v>
      </c>
      <c r="D45" s="141"/>
      <c r="E45" s="141"/>
      <c r="F45" s="141">
        <f t="shared" ref="F45:F53" si="3">SUM(D45,E45)</f>
        <v>0</v>
      </c>
      <c r="G45" s="7"/>
      <c r="H45" s="141"/>
      <c r="I45" s="19"/>
    </row>
    <row r="46" spans="1:9" ht="15.75" customHeight="1" x14ac:dyDescent="0.3">
      <c r="A46" s="105">
        <v>3</v>
      </c>
      <c r="B46" s="104" t="s">
        <v>747</v>
      </c>
      <c r="C46" s="104" t="s">
        <v>81</v>
      </c>
      <c r="D46" s="141"/>
      <c r="E46" s="141"/>
      <c r="F46" s="141">
        <f t="shared" si="3"/>
        <v>0</v>
      </c>
      <c r="G46" s="7"/>
      <c r="H46" s="141"/>
      <c r="I46" s="19"/>
    </row>
    <row r="47" spans="1:9" ht="15.75" customHeight="1" x14ac:dyDescent="0.3">
      <c r="A47" s="105">
        <v>4</v>
      </c>
      <c r="B47" s="104" t="s">
        <v>532</v>
      </c>
      <c r="C47" s="104" t="s">
        <v>148</v>
      </c>
      <c r="D47" s="141"/>
      <c r="E47" s="141"/>
      <c r="F47" s="141">
        <f t="shared" si="3"/>
        <v>0</v>
      </c>
      <c r="G47" s="7"/>
      <c r="H47" s="141"/>
      <c r="I47" s="19"/>
    </row>
    <row r="48" spans="1:9" ht="15.75" customHeight="1" x14ac:dyDescent="0.3">
      <c r="A48" s="105">
        <v>5</v>
      </c>
      <c r="B48" s="104" t="s">
        <v>224</v>
      </c>
      <c r="C48" s="104" t="s">
        <v>79</v>
      </c>
      <c r="D48" s="141"/>
      <c r="E48" s="141"/>
      <c r="F48" s="141">
        <f t="shared" si="3"/>
        <v>0</v>
      </c>
      <c r="G48" s="7"/>
      <c r="H48" s="141"/>
      <c r="I48" s="19"/>
    </row>
    <row r="49" spans="1:9" ht="15.75" customHeight="1" x14ac:dyDescent="0.3">
      <c r="A49" s="105">
        <v>6</v>
      </c>
      <c r="B49" s="104" t="s">
        <v>745</v>
      </c>
      <c r="C49" s="104" t="s">
        <v>229</v>
      </c>
      <c r="D49" s="141"/>
      <c r="E49" s="141"/>
      <c r="F49" s="141">
        <f t="shared" si="3"/>
        <v>0</v>
      </c>
      <c r="G49" s="7"/>
      <c r="H49" s="141"/>
      <c r="I49" s="19"/>
    </row>
    <row r="50" spans="1:9" ht="15.75" customHeight="1" x14ac:dyDescent="0.3">
      <c r="A50" s="105">
        <v>7</v>
      </c>
      <c r="B50" s="104" t="s">
        <v>748</v>
      </c>
      <c r="C50" s="104" t="s">
        <v>744</v>
      </c>
      <c r="D50" s="141"/>
      <c r="E50" s="141"/>
      <c r="F50" s="141">
        <f t="shared" si="3"/>
        <v>0</v>
      </c>
      <c r="G50" s="7"/>
      <c r="H50" s="141"/>
      <c r="I50" s="19"/>
    </row>
    <row r="51" spans="1:9" ht="15.75" customHeight="1" x14ac:dyDescent="0.3">
      <c r="A51" s="105">
        <v>8</v>
      </c>
      <c r="B51" s="104" t="s">
        <v>746</v>
      </c>
      <c r="C51" s="104" t="s">
        <v>744</v>
      </c>
      <c r="D51" s="141"/>
      <c r="E51" s="141"/>
      <c r="F51" s="141">
        <f t="shared" si="3"/>
        <v>0</v>
      </c>
      <c r="G51" s="7"/>
      <c r="H51" s="141"/>
      <c r="I51" s="19"/>
    </row>
    <row r="52" spans="1:9" ht="15.75" customHeight="1" x14ac:dyDescent="0.3">
      <c r="A52" s="105">
        <v>9</v>
      </c>
      <c r="B52" s="104" t="s">
        <v>743</v>
      </c>
      <c r="C52" s="104" t="s">
        <v>744</v>
      </c>
      <c r="D52" s="141"/>
      <c r="E52" s="141"/>
      <c r="F52" s="141">
        <f t="shared" si="3"/>
        <v>0</v>
      </c>
      <c r="G52" s="7"/>
      <c r="H52" s="141"/>
      <c r="I52" s="19"/>
    </row>
    <row r="53" spans="1:9" ht="15.75" customHeight="1" x14ac:dyDescent="0.3">
      <c r="A53" s="107">
        <v>10</v>
      </c>
      <c r="B53" s="108" t="s">
        <v>741</v>
      </c>
      <c r="C53" s="108" t="s">
        <v>657</v>
      </c>
      <c r="D53" s="143"/>
      <c r="E53" s="143"/>
      <c r="F53" s="143">
        <f t="shared" si="3"/>
        <v>0</v>
      </c>
      <c r="G53" s="21"/>
      <c r="H53" s="143"/>
      <c r="I53" s="22"/>
    </row>
    <row r="54" spans="1:9" ht="15.75" customHeight="1" x14ac:dyDescent="0.3"/>
    <row r="55" spans="1:9" ht="15.75" customHeight="1" x14ac:dyDescent="0.3">
      <c r="A55" s="1"/>
      <c r="B55" s="2" t="s">
        <v>116</v>
      </c>
      <c r="C55" s="102" t="s">
        <v>759</v>
      </c>
      <c r="D55" s="102"/>
      <c r="E55" s="102"/>
      <c r="F55" s="2"/>
      <c r="G55" s="2"/>
      <c r="H55" s="2"/>
      <c r="I55" s="2"/>
    </row>
    <row r="56" spans="1:9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</row>
    <row r="57" spans="1:9" ht="15.75" customHeight="1" x14ac:dyDescent="0.3">
      <c r="A57" s="109">
        <v>1</v>
      </c>
      <c r="B57" s="137" t="s">
        <v>756</v>
      </c>
      <c r="C57" s="137" t="s">
        <v>744</v>
      </c>
      <c r="D57" s="140"/>
      <c r="E57" s="140"/>
      <c r="F57" s="140">
        <f>SUM(D57,E57)</f>
        <v>0</v>
      </c>
      <c r="G57" s="16"/>
      <c r="H57" s="140"/>
      <c r="I57" s="52"/>
    </row>
    <row r="58" spans="1:9" ht="15.75" customHeight="1" x14ac:dyDescent="0.3">
      <c r="A58" s="105">
        <v>2</v>
      </c>
      <c r="B58" s="104" t="s">
        <v>754</v>
      </c>
      <c r="C58" s="104" t="s">
        <v>629</v>
      </c>
      <c r="D58" s="141"/>
      <c r="E58" s="141"/>
      <c r="F58" s="141">
        <f t="shared" ref="F58:F66" si="4">SUM(D58,E58)</f>
        <v>0</v>
      </c>
      <c r="G58" s="7"/>
      <c r="H58" s="141"/>
      <c r="I58" s="19"/>
    </row>
    <row r="59" spans="1:9" ht="15.75" customHeight="1" x14ac:dyDescent="0.3">
      <c r="A59" s="105">
        <v>3</v>
      </c>
      <c r="B59" s="104" t="s">
        <v>757</v>
      </c>
      <c r="C59" s="104" t="s">
        <v>70</v>
      </c>
      <c r="D59" s="141"/>
      <c r="E59" s="141"/>
      <c r="F59" s="141">
        <f t="shared" si="4"/>
        <v>0</v>
      </c>
      <c r="G59" s="7"/>
      <c r="H59" s="141"/>
      <c r="I59" s="19"/>
    </row>
    <row r="60" spans="1:9" ht="15.75" customHeight="1" x14ac:dyDescent="0.3">
      <c r="A60" s="105">
        <v>4</v>
      </c>
      <c r="B60" s="104" t="s">
        <v>758</v>
      </c>
      <c r="C60" s="104" t="s">
        <v>79</v>
      </c>
      <c r="D60" s="141"/>
      <c r="E60" s="141"/>
      <c r="F60" s="141">
        <f t="shared" si="4"/>
        <v>0</v>
      </c>
      <c r="G60" s="7"/>
      <c r="H60" s="141"/>
      <c r="I60" s="19"/>
    </row>
    <row r="61" spans="1:9" ht="15.75" customHeight="1" x14ac:dyDescent="0.3">
      <c r="A61" s="105">
        <v>5</v>
      </c>
      <c r="B61" s="104" t="s">
        <v>752</v>
      </c>
      <c r="C61" s="104" t="s">
        <v>691</v>
      </c>
      <c r="D61" s="141"/>
      <c r="E61" s="141"/>
      <c r="F61" s="141">
        <f t="shared" si="4"/>
        <v>0</v>
      </c>
      <c r="G61" s="7"/>
      <c r="H61" s="141"/>
      <c r="I61" s="19"/>
    </row>
    <row r="62" spans="1:9" ht="15.75" customHeight="1" x14ac:dyDescent="0.3">
      <c r="A62" s="105">
        <v>6</v>
      </c>
      <c r="B62" s="104" t="s">
        <v>751</v>
      </c>
      <c r="C62" s="104" t="s">
        <v>504</v>
      </c>
      <c r="D62" s="141"/>
      <c r="E62" s="141"/>
      <c r="F62" s="141">
        <f t="shared" si="4"/>
        <v>0</v>
      </c>
      <c r="G62" s="7"/>
      <c r="H62" s="141"/>
      <c r="I62" s="19"/>
    </row>
    <row r="63" spans="1:9" ht="15.75" customHeight="1" x14ac:dyDescent="0.3">
      <c r="A63" s="105">
        <v>7</v>
      </c>
      <c r="B63" s="104" t="s">
        <v>753</v>
      </c>
      <c r="C63" s="104" t="s">
        <v>629</v>
      </c>
      <c r="D63" s="141"/>
      <c r="E63" s="141"/>
      <c r="F63" s="141">
        <f t="shared" si="4"/>
        <v>0</v>
      </c>
      <c r="G63" s="7"/>
      <c r="H63" s="141"/>
      <c r="I63" s="19"/>
    </row>
    <row r="64" spans="1:9" ht="15.75" customHeight="1" x14ac:dyDescent="0.3">
      <c r="A64" s="105">
        <v>8</v>
      </c>
      <c r="B64" s="104" t="s">
        <v>755</v>
      </c>
      <c r="C64" s="104" t="s">
        <v>504</v>
      </c>
      <c r="D64" s="141"/>
      <c r="E64" s="141"/>
      <c r="F64" s="141">
        <f t="shared" si="4"/>
        <v>0</v>
      </c>
      <c r="G64" s="7"/>
      <c r="H64" s="141"/>
      <c r="I64" s="19"/>
    </row>
    <row r="65" spans="1:9" ht="15.75" customHeight="1" x14ac:dyDescent="0.3">
      <c r="A65" s="105">
        <v>9</v>
      </c>
      <c r="B65" s="104" t="s">
        <v>750</v>
      </c>
      <c r="C65" s="104" t="s">
        <v>657</v>
      </c>
      <c r="D65" s="141"/>
      <c r="E65" s="141"/>
      <c r="F65" s="141">
        <f t="shared" si="4"/>
        <v>0</v>
      </c>
      <c r="G65" s="7"/>
      <c r="H65" s="141"/>
      <c r="I65" s="19"/>
    </row>
    <row r="66" spans="1:9" ht="15.75" customHeight="1" x14ac:dyDescent="0.3">
      <c r="A66" s="107">
        <v>10</v>
      </c>
      <c r="B66" s="108" t="s">
        <v>122</v>
      </c>
      <c r="C66" s="108" t="s">
        <v>123</v>
      </c>
      <c r="D66" s="143"/>
      <c r="E66" s="143"/>
      <c r="F66" s="143">
        <f t="shared" si="4"/>
        <v>0</v>
      </c>
      <c r="G66" s="21"/>
      <c r="H66" s="143"/>
      <c r="I66" s="22"/>
    </row>
    <row r="67" spans="1:9" ht="15.75" customHeight="1" x14ac:dyDescent="0.3"/>
    <row r="68" spans="1:9" ht="15.75" customHeight="1" x14ac:dyDescent="0.3">
      <c r="B68" s="4" t="s">
        <v>535</v>
      </c>
    </row>
    <row r="69" spans="1:9" ht="15.75" customHeight="1" x14ac:dyDescent="0.3"/>
    <row r="70" spans="1:9" ht="15.75" customHeight="1" x14ac:dyDescent="0.3">
      <c r="B70" s="4" t="s">
        <v>38</v>
      </c>
      <c r="E70" s="91" t="s">
        <v>25</v>
      </c>
    </row>
    <row r="71" spans="1:9" ht="15.75" customHeight="1" x14ac:dyDescent="0.3">
      <c r="B71" s="4" t="s">
        <v>39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5D971255-2713-46F4-8A76-E1D6B9BA0BD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844D-10EC-4EE8-B767-60102FFE551E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131</v>
      </c>
      <c r="C3" s="102" t="s">
        <v>766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764</v>
      </c>
      <c r="C5" s="137" t="s">
        <v>81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506</v>
      </c>
      <c r="C6" s="116" t="s">
        <v>495</v>
      </c>
      <c r="D6" s="144"/>
      <c r="E6" s="144"/>
      <c r="F6" s="141">
        <f t="shared" ref="F6:F14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237</v>
      </c>
      <c r="C7" s="116" t="s">
        <v>70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516</v>
      </c>
      <c r="C8" s="116" t="s">
        <v>83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760</v>
      </c>
      <c r="C9" s="116" t="s">
        <v>229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765</v>
      </c>
      <c r="C10" s="116" t="s">
        <v>193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762</v>
      </c>
      <c r="C11" s="116" t="s">
        <v>118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761</v>
      </c>
      <c r="C12" s="116" t="s">
        <v>229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220</v>
      </c>
      <c r="C13" s="116" t="s">
        <v>70</v>
      </c>
      <c r="D13" s="144"/>
      <c r="E13" s="144"/>
      <c r="F13" s="141">
        <f t="shared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763</v>
      </c>
      <c r="C14" s="120" t="s">
        <v>744</v>
      </c>
      <c r="D14" s="145"/>
      <c r="E14" s="145"/>
      <c r="F14" s="143">
        <f t="shared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145</v>
      </c>
      <c r="C16" s="102" t="s">
        <v>774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">
        <v>767</v>
      </c>
      <c r="C18" s="137" t="s">
        <v>229</v>
      </c>
      <c r="D18" s="140"/>
      <c r="E18" s="140"/>
      <c r="F18" s="140">
        <f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">
        <v>392</v>
      </c>
      <c r="C19" s="116" t="s">
        <v>81</v>
      </c>
      <c r="D19" s="144"/>
      <c r="E19" s="144"/>
      <c r="F19" s="141">
        <f t="shared" ref="F19:F27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">
        <v>532</v>
      </c>
      <c r="C20" s="116" t="s">
        <v>533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">
        <v>770</v>
      </c>
      <c r="C21" s="116" t="s">
        <v>79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">
        <v>224</v>
      </c>
      <c r="C22" s="116" t="s">
        <v>533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">
        <v>519</v>
      </c>
      <c r="C23" s="116" t="s">
        <v>129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">
        <v>771</v>
      </c>
      <c r="C24" s="116" t="s">
        <v>193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">
        <v>768</v>
      </c>
      <c r="C25" s="116" t="s">
        <v>129</v>
      </c>
      <c r="D25" s="144"/>
      <c r="E25" s="144"/>
      <c r="F25" s="141">
        <f t="shared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">
        <v>769</v>
      </c>
      <c r="C26" s="116" t="s">
        <v>63</v>
      </c>
      <c r="D26" s="144"/>
      <c r="E26" s="144"/>
      <c r="F26" s="141">
        <f t="shared" si="1"/>
        <v>0</v>
      </c>
      <c r="G26" s="117"/>
      <c r="H26" s="144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">
        <v>772</v>
      </c>
      <c r="C27" s="120" t="s">
        <v>773</v>
      </c>
      <c r="D27" s="145"/>
      <c r="E27" s="145"/>
      <c r="F27" s="143">
        <f t="shared" si="1"/>
        <v>0</v>
      </c>
      <c r="G27" s="121"/>
      <c r="H27" s="145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"/>
      <c r="B29" s="2" t="s">
        <v>160</v>
      </c>
      <c r="C29" s="102" t="s">
        <v>781</v>
      </c>
      <c r="D29" s="102"/>
      <c r="E29" s="102"/>
      <c r="F29" s="2"/>
      <c r="G29" s="2"/>
      <c r="H29" s="2"/>
      <c r="I29" s="2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9">
        <v>1</v>
      </c>
      <c r="B31" s="137" t="s">
        <v>779</v>
      </c>
      <c r="C31" s="137" t="s">
        <v>744</v>
      </c>
      <c r="D31" s="140"/>
      <c r="E31" s="140"/>
      <c r="F31" s="140">
        <f>SUM(D31,E31)</f>
        <v>0</v>
      </c>
      <c r="G31" s="16"/>
      <c r="H31" s="140"/>
      <c r="I31" s="52"/>
      <c r="J31" s="115"/>
      <c r="K31" s="115"/>
      <c r="L31" s="20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2</v>
      </c>
      <c r="B32" s="116" t="s">
        <v>780</v>
      </c>
      <c r="C32" s="116" t="s">
        <v>533</v>
      </c>
      <c r="D32" s="144"/>
      <c r="E32" s="144"/>
      <c r="F32" s="141">
        <f t="shared" ref="F32:F40" si="2">SUM(D32,E32)</f>
        <v>0</v>
      </c>
      <c r="G32" s="117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3</v>
      </c>
      <c r="B33" s="116" t="s">
        <v>776</v>
      </c>
      <c r="C33" s="116" t="s">
        <v>491</v>
      </c>
      <c r="D33" s="144"/>
      <c r="E33" s="144"/>
      <c r="F33" s="141">
        <f t="shared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4</v>
      </c>
      <c r="B34" s="116" t="s">
        <v>777</v>
      </c>
      <c r="C34" s="116" t="s">
        <v>118</v>
      </c>
      <c r="D34" s="144"/>
      <c r="E34" s="144"/>
      <c r="F34" s="141">
        <f t="shared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5</v>
      </c>
      <c r="B35" s="116" t="s">
        <v>674</v>
      </c>
      <c r="C35" s="116" t="s">
        <v>229</v>
      </c>
      <c r="D35" s="144"/>
      <c r="E35" s="144"/>
      <c r="F35" s="141">
        <f t="shared" si="2"/>
        <v>0</v>
      </c>
      <c r="G35" s="117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6</v>
      </c>
      <c r="B36" s="116" t="s">
        <v>544</v>
      </c>
      <c r="C36" s="116" t="s">
        <v>533</v>
      </c>
      <c r="D36" s="144"/>
      <c r="E36" s="144"/>
      <c r="F36" s="141">
        <f t="shared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5">
        <v>7</v>
      </c>
      <c r="B37" s="116" t="s">
        <v>496</v>
      </c>
      <c r="C37" s="116" t="s">
        <v>83</v>
      </c>
      <c r="D37" s="144"/>
      <c r="E37" s="144"/>
      <c r="F37" s="141">
        <f t="shared" si="2"/>
        <v>0</v>
      </c>
      <c r="G37" s="117"/>
      <c r="H37" s="144"/>
      <c r="I37" s="119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8">
        <v>8</v>
      </c>
      <c r="B38" s="116" t="s">
        <v>778</v>
      </c>
      <c r="C38" s="116" t="s">
        <v>321</v>
      </c>
      <c r="D38" s="144"/>
      <c r="E38" s="144"/>
      <c r="F38" s="141">
        <f t="shared" si="2"/>
        <v>0</v>
      </c>
      <c r="G38" s="117"/>
      <c r="H38" s="144"/>
      <c r="I38" s="119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05">
        <v>9</v>
      </c>
      <c r="B39" s="116" t="s">
        <v>775</v>
      </c>
      <c r="C39" s="116" t="s">
        <v>81</v>
      </c>
      <c r="D39" s="144"/>
      <c r="E39" s="144"/>
      <c r="F39" s="141">
        <f t="shared" si="2"/>
        <v>0</v>
      </c>
      <c r="G39" s="117"/>
      <c r="H39" s="144"/>
      <c r="I39" s="119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23">
        <v>10</v>
      </c>
      <c r="B40" s="120" t="s">
        <v>719</v>
      </c>
      <c r="C40" s="120" t="s">
        <v>193</v>
      </c>
      <c r="D40" s="145"/>
      <c r="E40" s="145"/>
      <c r="F40" s="143">
        <f t="shared" si="2"/>
        <v>0</v>
      </c>
      <c r="G40" s="121"/>
      <c r="H40" s="145"/>
      <c r="I40" s="122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"/>
      <c r="B42" s="2" t="s">
        <v>172</v>
      </c>
      <c r="C42" s="102" t="s">
        <v>788</v>
      </c>
      <c r="D42" s="102"/>
      <c r="E42" s="102"/>
      <c r="F42" s="2"/>
      <c r="G42" s="2"/>
      <c r="H42" s="2"/>
      <c r="I42" s="2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9">
        <v>1</v>
      </c>
      <c r="B44" s="137" t="s">
        <v>782</v>
      </c>
      <c r="C44" s="137" t="s">
        <v>148</v>
      </c>
      <c r="D44" s="140"/>
      <c r="E44" s="140"/>
      <c r="F44" s="140">
        <f>SUM(D44,E44)</f>
        <v>0</v>
      </c>
      <c r="G44" s="16"/>
      <c r="H44" s="140"/>
      <c r="I44" s="52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8">
        <v>2</v>
      </c>
      <c r="B45" s="116" t="s">
        <v>786</v>
      </c>
      <c r="C45" s="116" t="s">
        <v>744</v>
      </c>
      <c r="D45" s="144"/>
      <c r="E45" s="144"/>
      <c r="F45" s="141">
        <f t="shared" ref="F45:F53" si="3">SUM(D45,E45)</f>
        <v>0</v>
      </c>
      <c r="G45" s="117"/>
      <c r="H45" s="144"/>
      <c r="I45" s="119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05">
        <v>3</v>
      </c>
      <c r="B46" s="116" t="s">
        <v>539</v>
      </c>
      <c r="C46" s="116" t="s">
        <v>495</v>
      </c>
      <c r="D46" s="144"/>
      <c r="E46" s="144"/>
      <c r="F46" s="141">
        <f t="shared" si="3"/>
        <v>0</v>
      </c>
      <c r="G46" s="117"/>
      <c r="H46" s="144"/>
      <c r="I46" s="119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8">
        <v>4</v>
      </c>
      <c r="B47" s="116" t="s">
        <v>538</v>
      </c>
      <c r="C47" s="116" t="s">
        <v>63</v>
      </c>
      <c r="D47" s="144"/>
      <c r="E47" s="144"/>
      <c r="F47" s="141">
        <f t="shared" si="3"/>
        <v>0</v>
      </c>
      <c r="G47" s="117"/>
      <c r="H47" s="144"/>
      <c r="I47" s="119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05">
        <v>5</v>
      </c>
      <c r="B48" s="116" t="s">
        <v>783</v>
      </c>
      <c r="C48" s="116" t="s">
        <v>229</v>
      </c>
      <c r="D48" s="144"/>
      <c r="E48" s="144"/>
      <c r="F48" s="141">
        <f t="shared" si="3"/>
        <v>0</v>
      </c>
      <c r="G48" s="117"/>
      <c r="H48" s="144"/>
      <c r="I48" s="119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8">
        <v>6</v>
      </c>
      <c r="B49" s="116" t="s">
        <v>490</v>
      </c>
      <c r="C49" s="116" t="s">
        <v>491</v>
      </c>
      <c r="D49" s="144"/>
      <c r="E49" s="144"/>
      <c r="F49" s="141">
        <f t="shared" si="3"/>
        <v>0</v>
      </c>
      <c r="G49" s="117"/>
      <c r="H49" s="144"/>
      <c r="I49" s="119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05">
        <v>7</v>
      </c>
      <c r="B50" s="116" t="s">
        <v>647</v>
      </c>
      <c r="C50" s="116" t="s">
        <v>629</v>
      </c>
      <c r="D50" s="144"/>
      <c r="E50" s="144"/>
      <c r="F50" s="141">
        <f t="shared" si="3"/>
        <v>0</v>
      </c>
      <c r="G50" s="117"/>
      <c r="H50" s="144"/>
      <c r="I50" s="119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8">
        <v>8</v>
      </c>
      <c r="B51" s="116" t="s">
        <v>784</v>
      </c>
      <c r="C51" s="116" t="s">
        <v>118</v>
      </c>
      <c r="D51" s="144"/>
      <c r="E51" s="144"/>
      <c r="F51" s="141">
        <f t="shared" si="3"/>
        <v>0</v>
      </c>
      <c r="G51" s="117"/>
      <c r="H51" s="144"/>
      <c r="I51" s="119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05">
        <v>9</v>
      </c>
      <c r="B52" s="116" t="s">
        <v>785</v>
      </c>
      <c r="C52" s="116" t="s">
        <v>118</v>
      </c>
      <c r="D52" s="144"/>
      <c r="E52" s="144"/>
      <c r="F52" s="141">
        <f t="shared" si="3"/>
        <v>0</v>
      </c>
      <c r="G52" s="117"/>
      <c r="H52" s="144"/>
      <c r="I52" s="119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23">
        <v>10</v>
      </c>
      <c r="B53" s="120" t="s">
        <v>787</v>
      </c>
      <c r="C53" s="120" t="s">
        <v>629</v>
      </c>
      <c r="D53" s="145"/>
      <c r="E53" s="145"/>
      <c r="F53" s="143">
        <f t="shared" si="3"/>
        <v>0</v>
      </c>
      <c r="G53" s="121"/>
      <c r="H53" s="145"/>
      <c r="I53" s="122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"/>
      <c r="B55" s="2" t="s">
        <v>185</v>
      </c>
      <c r="C55" s="102" t="s">
        <v>794</v>
      </c>
      <c r="D55" s="102"/>
      <c r="E55" s="102"/>
      <c r="F55" s="2"/>
      <c r="G55" s="2"/>
      <c r="H55" s="2"/>
      <c r="I55" s="2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09">
        <v>1</v>
      </c>
      <c r="B57" s="137" t="s">
        <v>628</v>
      </c>
      <c r="C57" s="137" t="s">
        <v>629</v>
      </c>
      <c r="D57" s="140"/>
      <c r="E57" s="140"/>
      <c r="F57" s="140">
        <f>SUM(D57,E57)</f>
        <v>0</v>
      </c>
      <c r="G57" s="16"/>
      <c r="H57" s="140"/>
      <c r="I57" s="52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8">
        <v>2</v>
      </c>
      <c r="B58" s="116" t="s">
        <v>793</v>
      </c>
      <c r="C58" s="116" t="s">
        <v>744</v>
      </c>
      <c r="D58" s="144"/>
      <c r="E58" s="144"/>
      <c r="F58" s="141">
        <f t="shared" ref="F58:F66" si="4">SUM(D58,E58)</f>
        <v>0</v>
      </c>
      <c r="G58" s="117"/>
      <c r="H58" s="144"/>
      <c r="I58" s="119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05">
        <v>3</v>
      </c>
      <c r="B59" s="116" t="s">
        <v>791</v>
      </c>
      <c r="C59" s="116" t="s">
        <v>744</v>
      </c>
      <c r="D59" s="144"/>
      <c r="E59" s="144"/>
      <c r="F59" s="141">
        <f t="shared" si="4"/>
        <v>0</v>
      </c>
      <c r="G59" s="117"/>
      <c r="H59" s="144"/>
      <c r="I59" s="119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8">
        <v>4</v>
      </c>
      <c r="B60" s="116" t="s">
        <v>499</v>
      </c>
      <c r="C60" s="116" t="s">
        <v>495</v>
      </c>
      <c r="D60" s="144"/>
      <c r="E60" s="144"/>
      <c r="F60" s="141">
        <f t="shared" si="4"/>
        <v>0</v>
      </c>
      <c r="G60" s="117"/>
      <c r="H60" s="144"/>
      <c r="I60" s="119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05">
        <v>5</v>
      </c>
      <c r="B61" s="116" t="s">
        <v>792</v>
      </c>
      <c r="C61" s="116" t="s">
        <v>657</v>
      </c>
      <c r="D61" s="144"/>
      <c r="E61" s="144"/>
      <c r="F61" s="141">
        <f t="shared" si="4"/>
        <v>0</v>
      </c>
      <c r="G61" s="117"/>
      <c r="H61" s="144"/>
      <c r="I61" s="119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8">
        <v>6</v>
      </c>
      <c r="B62" s="116" t="s">
        <v>511</v>
      </c>
      <c r="C62" s="116" t="s">
        <v>504</v>
      </c>
      <c r="D62" s="144"/>
      <c r="E62" s="144"/>
      <c r="F62" s="141">
        <f t="shared" si="4"/>
        <v>0</v>
      </c>
      <c r="G62" s="117"/>
      <c r="H62" s="144"/>
      <c r="I62" s="119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05">
        <v>7</v>
      </c>
      <c r="B63" s="116" t="s">
        <v>247</v>
      </c>
      <c r="C63" s="116" t="s">
        <v>118</v>
      </c>
      <c r="D63" s="144"/>
      <c r="E63" s="144"/>
      <c r="F63" s="141">
        <f t="shared" si="4"/>
        <v>0</v>
      </c>
      <c r="G63" s="117"/>
      <c r="H63" s="144"/>
      <c r="I63" s="119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8">
        <v>8</v>
      </c>
      <c r="B64" s="116" t="s">
        <v>790</v>
      </c>
      <c r="C64" s="116" t="s">
        <v>533</v>
      </c>
      <c r="D64" s="144"/>
      <c r="E64" s="144"/>
      <c r="F64" s="141">
        <f t="shared" si="4"/>
        <v>0</v>
      </c>
      <c r="G64" s="117"/>
      <c r="H64" s="144"/>
      <c r="I64" s="119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05">
        <v>9</v>
      </c>
      <c r="B65" s="116" t="s">
        <v>512</v>
      </c>
      <c r="C65" s="116" t="s">
        <v>162</v>
      </c>
      <c r="D65" s="144"/>
      <c r="E65" s="144"/>
      <c r="F65" s="141">
        <f t="shared" si="4"/>
        <v>0</v>
      </c>
      <c r="G65" s="117"/>
      <c r="H65" s="144"/>
      <c r="I65" s="119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23">
        <v>10</v>
      </c>
      <c r="B66" s="120" t="s">
        <v>789</v>
      </c>
      <c r="C66" s="120" t="s">
        <v>193</v>
      </c>
      <c r="D66" s="145"/>
      <c r="E66" s="145"/>
      <c r="F66" s="143">
        <f t="shared" si="4"/>
        <v>0</v>
      </c>
      <c r="G66" s="121"/>
      <c r="H66" s="145"/>
      <c r="I66" s="122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 t="s">
        <v>535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4" t="s">
        <v>38</v>
      </c>
      <c r="E70" s="91" t="s">
        <v>25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4" t="s">
        <v>39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E7E41F45-8E4B-43B2-8699-7AE99BD2B5D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668E-A948-44F2-BC70-7650E717D030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198</v>
      </c>
      <c r="C3" s="102" t="s">
        <v>804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801</v>
      </c>
      <c r="C5" s="137" t="s">
        <v>162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800</v>
      </c>
      <c r="C6" s="116" t="s">
        <v>70</v>
      </c>
      <c r="D6" s="144"/>
      <c r="E6" s="144"/>
      <c r="F6" s="141">
        <f t="shared" ref="F6:F14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799</v>
      </c>
      <c r="C7" s="116" t="s">
        <v>502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796</v>
      </c>
      <c r="C8" s="116" t="s">
        <v>79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802</v>
      </c>
      <c r="C9" s="116" t="s">
        <v>735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795</v>
      </c>
      <c r="C10" s="116" t="s">
        <v>744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520</v>
      </c>
      <c r="C11" s="116" t="s">
        <v>495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797</v>
      </c>
      <c r="C12" s="116" t="s">
        <v>81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798</v>
      </c>
      <c r="C13" s="116" t="s">
        <v>502</v>
      </c>
      <c r="D13" s="144"/>
      <c r="E13" s="144"/>
      <c r="F13" s="141">
        <f t="shared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803</v>
      </c>
      <c r="C14" s="120" t="s">
        <v>193</v>
      </c>
      <c r="D14" s="145"/>
      <c r="E14" s="145"/>
      <c r="F14" s="143">
        <f t="shared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210</v>
      </c>
      <c r="C16" s="102" t="s">
        <v>813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">
        <v>573</v>
      </c>
      <c r="C18" s="137" t="s">
        <v>63</v>
      </c>
      <c r="D18" s="140"/>
      <c r="E18" s="140"/>
      <c r="F18" s="140">
        <f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">
        <v>808</v>
      </c>
      <c r="C19" s="116" t="s">
        <v>118</v>
      </c>
      <c r="D19" s="144"/>
      <c r="E19" s="144"/>
      <c r="F19" s="141">
        <f t="shared" ref="F19:F27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">
        <v>807</v>
      </c>
      <c r="C20" s="116" t="s">
        <v>229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">
        <v>811</v>
      </c>
      <c r="C21" s="116" t="s">
        <v>63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">
        <v>375</v>
      </c>
      <c r="C22" s="116" t="s">
        <v>66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">
        <v>810</v>
      </c>
      <c r="C23" s="116" t="s">
        <v>657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">
        <v>812</v>
      </c>
      <c r="C24" s="116" t="s">
        <v>533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">
        <v>805</v>
      </c>
      <c r="C25" s="116" t="s">
        <v>118</v>
      </c>
      <c r="D25" s="144"/>
      <c r="E25" s="144"/>
      <c r="F25" s="141">
        <f t="shared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">
        <v>809</v>
      </c>
      <c r="C26" s="116" t="s">
        <v>193</v>
      </c>
      <c r="D26" s="144"/>
      <c r="E26" s="144"/>
      <c r="F26" s="141">
        <f t="shared" si="1"/>
        <v>0</v>
      </c>
      <c r="G26" s="117"/>
      <c r="H26" s="144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">
        <v>806</v>
      </c>
      <c r="C27" s="120" t="s">
        <v>141</v>
      </c>
      <c r="D27" s="145"/>
      <c r="E27" s="145"/>
      <c r="F27" s="143">
        <f t="shared" si="1"/>
        <v>0</v>
      </c>
      <c r="G27" s="121"/>
      <c r="H27" s="145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"/>
      <c r="B29" s="2" t="s">
        <v>222</v>
      </c>
      <c r="C29" s="102" t="s">
        <v>821</v>
      </c>
      <c r="D29" s="102"/>
      <c r="E29" s="102"/>
      <c r="F29" s="2"/>
      <c r="G29" s="2"/>
      <c r="H29" s="2"/>
      <c r="I29" s="2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9">
        <v>1</v>
      </c>
      <c r="B31" s="137" t="s">
        <v>818</v>
      </c>
      <c r="C31" s="137" t="s">
        <v>533</v>
      </c>
      <c r="D31" s="140"/>
      <c r="E31" s="140"/>
      <c r="F31" s="140">
        <f>SUM(D31,E31)</f>
        <v>0</v>
      </c>
      <c r="G31" s="16"/>
      <c r="H31" s="140"/>
      <c r="I31" s="52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2</v>
      </c>
      <c r="B32" s="116" t="s">
        <v>583</v>
      </c>
      <c r="C32" s="116" t="s">
        <v>63</v>
      </c>
      <c r="D32" s="144"/>
      <c r="E32" s="144"/>
      <c r="F32" s="141">
        <f t="shared" ref="F32:F40" si="2">SUM(D32,E32)</f>
        <v>0</v>
      </c>
      <c r="G32" s="208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3</v>
      </c>
      <c r="B33" s="116" t="s">
        <v>814</v>
      </c>
      <c r="C33" s="116" t="s">
        <v>77</v>
      </c>
      <c r="D33" s="144"/>
      <c r="E33" s="144"/>
      <c r="F33" s="141">
        <f t="shared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4</v>
      </c>
      <c r="B34" s="116" t="s">
        <v>816</v>
      </c>
      <c r="C34" s="116" t="s">
        <v>66</v>
      </c>
      <c r="D34" s="144"/>
      <c r="E34" s="144"/>
      <c r="F34" s="141">
        <f t="shared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5</v>
      </c>
      <c r="B35" s="116" t="s">
        <v>817</v>
      </c>
      <c r="C35" s="116" t="s">
        <v>495</v>
      </c>
      <c r="D35" s="144"/>
      <c r="E35" s="144"/>
      <c r="F35" s="141">
        <f t="shared" si="2"/>
        <v>0</v>
      </c>
      <c r="G35" s="117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6</v>
      </c>
      <c r="B36" s="116" t="s">
        <v>820</v>
      </c>
      <c r="C36" s="116" t="s">
        <v>321</v>
      </c>
      <c r="D36" s="144"/>
      <c r="E36" s="144"/>
      <c r="F36" s="141">
        <f t="shared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5">
        <v>7</v>
      </c>
      <c r="B37" s="116" t="s">
        <v>815</v>
      </c>
      <c r="C37" s="116" t="s">
        <v>744</v>
      </c>
      <c r="D37" s="144"/>
      <c r="E37" s="144"/>
      <c r="F37" s="141">
        <f t="shared" si="2"/>
        <v>0</v>
      </c>
      <c r="G37" s="117"/>
      <c r="H37" s="144"/>
      <c r="I37" s="119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8">
        <v>8</v>
      </c>
      <c r="B38" s="116" t="s">
        <v>572</v>
      </c>
      <c r="C38" s="116" t="s">
        <v>63</v>
      </c>
      <c r="D38" s="144"/>
      <c r="E38" s="144"/>
      <c r="F38" s="141">
        <f t="shared" si="2"/>
        <v>0</v>
      </c>
      <c r="G38" s="117"/>
      <c r="H38" s="144"/>
      <c r="I38" s="119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05">
        <v>9</v>
      </c>
      <c r="B39" s="116" t="s">
        <v>819</v>
      </c>
      <c r="C39" s="116" t="s">
        <v>129</v>
      </c>
      <c r="D39" s="144"/>
      <c r="E39" s="144"/>
      <c r="F39" s="141">
        <f t="shared" si="2"/>
        <v>0</v>
      </c>
      <c r="G39" s="117"/>
      <c r="H39" s="144"/>
      <c r="I39" s="119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23">
        <v>10</v>
      </c>
      <c r="B40" s="120" t="s">
        <v>80</v>
      </c>
      <c r="C40" s="120" t="s">
        <v>691</v>
      </c>
      <c r="D40" s="145"/>
      <c r="E40" s="145"/>
      <c r="F40" s="143">
        <f t="shared" si="2"/>
        <v>0</v>
      </c>
      <c r="G40" s="121"/>
      <c r="H40" s="145"/>
      <c r="I40" s="122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"/>
      <c r="B42" s="2" t="s">
        <v>234</v>
      </c>
      <c r="C42" s="102" t="s">
        <v>830</v>
      </c>
      <c r="D42" s="102"/>
      <c r="E42" s="102"/>
      <c r="F42" s="2"/>
      <c r="G42" s="2"/>
      <c r="H42" s="2"/>
      <c r="I42" s="2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1">
        <v>2</v>
      </c>
      <c r="B43" s="112" t="s">
        <v>1</v>
      </c>
      <c r="C43" s="138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9">
        <v>1</v>
      </c>
      <c r="B44" s="137" t="s">
        <v>825</v>
      </c>
      <c r="C44" s="137" t="s">
        <v>229</v>
      </c>
      <c r="D44" s="140"/>
      <c r="E44" s="140"/>
      <c r="F44" s="140">
        <f>SUM(D44,E44)</f>
        <v>0</v>
      </c>
      <c r="G44" s="16"/>
      <c r="H44" s="140"/>
      <c r="I44" s="52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8">
        <v>2</v>
      </c>
      <c r="B45" s="116" t="s">
        <v>179</v>
      </c>
      <c r="C45" s="116" t="s">
        <v>87</v>
      </c>
      <c r="D45" s="144"/>
      <c r="E45" s="144"/>
      <c r="F45" s="141">
        <f t="shared" ref="F45:F53" si="3">SUM(D45,E45)</f>
        <v>0</v>
      </c>
      <c r="G45" s="117"/>
      <c r="H45" s="144"/>
      <c r="I45" s="119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05">
        <v>3</v>
      </c>
      <c r="B46" s="116" t="s">
        <v>827</v>
      </c>
      <c r="C46" s="116" t="s">
        <v>66</v>
      </c>
      <c r="D46" s="144"/>
      <c r="E46" s="144"/>
      <c r="F46" s="141">
        <f t="shared" si="3"/>
        <v>0</v>
      </c>
      <c r="G46" s="117"/>
      <c r="H46" s="144"/>
      <c r="I46" s="119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8">
        <v>4</v>
      </c>
      <c r="B47" s="116" t="s">
        <v>824</v>
      </c>
      <c r="C47" s="116" t="s">
        <v>491</v>
      </c>
      <c r="D47" s="144"/>
      <c r="E47" s="144"/>
      <c r="F47" s="141">
        <f t="shared" si="3"/>
        <v>0</v>
      </c>
      <c r="G47" s="117"/>
      <c r="H47" s="144"/>
      <c r="I47" s="119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05">
        <v>5</v>
      </c>
      <c r="B48" s="116" t="s">
        <v>829</v>
      </c>
      <c r="C48" s="116" t="s">
        <v>114</v>
      </c>
      <c r="D48" s="144"/>
      <c r="E48" s="144"/>
      <c r="F48" s="141">
        <f t="shared" si="3"/>
        <v>0</v>
      </c>
      <c r="G48" s="117"/>
      <c r="H48" s="144"/>
      <c r="I48" s="119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8">
        <v>6</v>
      </c>
      <c r="B49" s="116" t="s">
        <v>828</v>
      </c>
      <c r="C49" s="116" t="s">
        <v>129</v>
      </c>
      <c r="D49" s="144"/>
      <c r="E49" s="144"/>
      <c r="F49" s="141">
        <f t="shared" si="3"/>
        <v>0</v>
      </c>
      <c r="G49" s="117"/>
      <c r="H49" s="144"/>
      <c r="I49" s="119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05">
        <v>7</v>
      </c>
      <c r="B50" s="116" t="s">
        <v>822</v>
      </c>
      <c r="C50" s="116" t="s">
        <v>81</v>
      </c>
      <c r="D50" s="144"/>
      <c r="E50" s="144"/>
      <c r="F50" s="141">
        <f t="shared" si="3"/>
        <v>0</v>
      </c>
      <c r="G50" s="117"/>
      <c r="H50" s="144"/>
      <c r="I50" s="119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8">
        <v>8</v>
      </c>
      <c r="B51" s="116" t="s">
        <v>823</v>
      </c>
      <c r="C51" s="116" t="s">
        <v>229</v>
      </c>
      <c r="D51" s="144"/>
      <c r="E51" s="144"/>
      <c r="F51" s="141">
        <f t="shared" si="3"/>
        <v>0</v>
      </c>
      <c r="G51" s="117"/>
      <c r="H51" s="144"/>
      <c r="I51" s="119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05">
        <v>9</v>
      </c>
      <c r="B52" s="116" t="s">
        <v>659</v>
      </c>
      <c r="C52" s="116" t="s">
        <v>193</v>
      </c>
      <c r="D52" s="144"/>
      <c r="E52" s="144"/>
      <c r="F52" s="141">
        <f t="shared" si="3"/>
        <v>0</v>
      </c>
      <c r="G52" s="117"/>
      <c r="H52" s="144"/>
      <c r="I52" s="119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23">
        <v>10</v>
      </c>
      <c r="B53" s="120" t="s">
        <v>826</v>
      </c>
      <c r="C53" s="120" t="s">
        <v>773</v>
      </c>
      <c r="D53" s="145"/>
      <c r="E53" s="145"/>
      <c r="F53" s="143">
        <f t="shared" si="3"/>
        <v>0</v>
      </c>
      <c r="G53" s="121"/>
      <c r="H53" s="145"/>
      <c r="I53" s="122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"/>
      <c r="B55" s="2" t="s">
        <v>245</v>
      </c>
      <c r="C55" s="102" t="s">
        <v>534</v>
      </c>
      <c r="D55" s="102"/>
      <c r="E55" s="102"/>
      <c r="F55" s="2"/>
      <c r="G55" s="2"/>
      <c r="H55" s="2"/>
      <c r="I55" s="2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1">
        <v>2</v>
      </c>
      <c r="B56" s="112" t="s">
        <v>1</v>
      </c>
      <c r="C56" s="138" t="s">
        <v>2</v>
      </c>
      <c r="D56" s="12"/>
      <c r="E56" s="48"/>
      <c r="F56" s="49" t="s">
        <v>3</v>
      </c>
      <c r="G56" s="49" t="s">
        <v>4</v>
      </c>
      <c r="H56" s="49" t="s">
        <v>5</v>
      </c>
      <c r="I56" s="50" t="s">
        <v>6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09">
        <v>1</v>
      </c>
      <c r="B57" s="137" t="s">
        <v>840</v>
      </c>
      <c r="C57" s="137" t="s">
        <v>129</v>
      </c>
      <c r="D57" s="140"/>
      <c r="E57" s="140"/>
      <c r="F57" s="140">
        <f>SUM(D57,E57)</f>
        <v>0</v>
      </c>
      <c r="G57" s="16"/>
      <c r="H57" s="140"/>
      <c r="I57" s="52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8">
        <v>2</v>
      </c>
      <c r="B58" s="116" t="s">
        <v>837</v>
      </c>
      <c r="C58" s="116" t="s">
        <v>838</v>
      </c>
      <c r="D58" s="144"/>
      <c r="E58" s="144"/>
      <c r="F58" s="141">
        <f t="shared" ref="F58:F66" si="4">SUM(D58,E58)</f>
        <v>0</v>
      </c>
      <c r="G58" s="117"/>
      <c r="H58" s="144"/>
      <c r="I58" s="119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05">
        <v>3</v>
      </c>
      <c r="B59" s="116" t="s">
        <v>834</v>
      </c>
      <c r="C59" s="116" t="s">
        <v>81</v>
      </c>
      <c r="D59" s="144"/>
      <c r="E59" s="144"/>
      <c r="F59" s="141">
        <f t="shared" si="4"/>
        <v>0</v>
      </c>
      <c r="G59" s="117"/>
      <c r="H59" s="144"/>
      <c r="I59" s="119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8">
        <v>4</v>
      </c>
      <c r="B60" s="116" t="s">
        <v>836</v>
      </c>
      <c r="C60" s="116" t="s">
        <v>141</v>
      </c>
      <c r="D60" s="144"/>
      <c r="E60" s="144"/>
      <c r="F60" s="141">
        <f t="shared" si="4"/>
        <v>0</v>
      </c>
      <c r="G60" s="117"/>
      <c r="H60" s="144"/>
      <c r="I60" s="119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05">
        <v>5</v>
      </c>
      <c r="B61" s="116" t="s">
        <v>542</v>
      </c>
      <c r="C61" s="116" t="s">
        <v>502</v>
      </c>
      <c r="D61" s="144"/>
      <c r="E61" s="144"/>
      <c r="F61" s="141">
        <f t="shared" si="4"/>
        <v>0</v>
      </c>
      <c r="G61" s="117"/>
      <c r="H61" s="144"/>
      <c r="I61" s="119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8">
        <v>6</v>
      </c>
      <c r="B62" s="116" t="s">
        <v>839</v>
      </c>
      <c r="C62" s="116" t="s">
        <v>744</v>
      </c>
      <c r="D62" s="144"/>
      <c r="E62" s="144"/>
      <c r="F62" s="141">
        <f t="shared" si="4"/>
        <v>0</v>
      </c>
      <c r="G62" s="117"/>
      <c r="H62" s="144"/>
      <c r="I62" s="119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05">
        <v>7</v>
      </c>
      <c r="B63" s="116" t="s">
        <v>832</v>
      </c>
      <c r="C63" s="116" t="s">
        <v>87</v>
      </c>
      <c r="D63" s="144"/>
      <c r="E63" s="144"/>
      <c r="F63" s="141">
        <f t="shared" si="4"/>
        <v>0</v>
      </c>
      <c r="G63" s="117"/>
      <c r="H63" s="144"/>
      <c r="I63" s="119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8">
        <v>8</v>
      </c>
      <c r="B64" s="116" t="s">
        <v>831</v>
      </c>
      <c r="C64" s="116" t="s">
        <v>129</v>
      </c>
      <c r="D64" s="144"/>
      <c r="E64" s="144"/>
      <c r="F64" s="141">
        <f t="shared" si="4"/>
        <v>0</v>
      </c>
      <c r="G64" s="117"/>
      <c r="H64" s="144"/>
      <c r="I64" s="119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05">
        <v>9</v>
      </c>
      <c r="B65" s="116" t="s">
        <v>835</v>
      </c>
      <c r="C65" s="116" t="s">
        <v>148</v>
      </c>
      <c r="D65" s="144"/>
      <c r="E65" s="144"/>
      <c r="F65" s="141">
        <f t="shared" si="4"/>
        <v>0</v>
      </c>
      <c r="G65" s="117"/>
      <c r="H65" s="144"/>
      <c r="I65" s="119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23">
        <v>10</v>
      </c>
      <c r="B66" s="120" t="s">
        <v>833</v>
      </c>
      <c r="C66" s="120" t="s">
        <v>123</v>
      </c>
      <c r="D66" s="145"/>
      <c r="E66" s="145"/>
      <c r="F66" s="143">
        <f t="shared" si="4"/>
        <v>0</v>
      </c>
      <c r="G66" s="121"/>
      <c r="H66" s="145"/>
      <c r="I66" s="122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 t="s">
        <v>535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4" t="s">
        <v>38</v>
      </c>
      <c r="E70" s="91" t="s">
        <v>25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4" t="s">
        <v>39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7:W66">
    <sortCondition ref="V57"/>
  </sortState>
  <mergeCells count="1">
    <mergeCell ref="D2:I2"/>
  </mergeCells>
  <hyperlinks>
    <hyperlink ref="B2" location="'Index'!A3" tooltip="Go to the Index sheet" display="á" xr:uid="{79066732-147C-472D-95CD-1E7C50CF7A2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ECDA-001F-4035-85A5-0ACA1635459F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257</v>
      </c>
      <c r="C3" s="102" t="s">
        <v>848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574</v>
      </c>
      <c r="C5" s="137" t="s">
        <v>569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842</v>
      </c>
      <c r="C6" s="116" t="s">
        <v>77</v>
      </c>
      <c r="D6" s="144"/>
      <c r="E6" s="144"/>
      <c r="F6" s="141">
        <f t="shared" ref="F6:F14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843</v>
      </c>
      <c r="C7" s="116" t="s">
        <v>502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845</v>
      </c>
      <c r="C8" s="116" t="s">
        <v>153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846</v>
      </c>
      <c r="C9" s="116" t="s">
        <v>58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847</v>
      </c>
      <c r="C10" s="116" t="s">
        <v>118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841</v>
      </c>
      <c r="C11" s="116" t="s">
        <v>229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844</v>
      </c>
      <c r="C12" s="116" t="s">
        <v>83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264</v>
      </c>
      <c r="C13" s="116" t="s">
        <v>87</v>
      </c>
      <c r="D13" s="144"/>
      <c r="E13" s="144"/>
      <c r="F13" s="141">
        <f t="shared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576</v>
      </c>
      <c r="C14" s="120" t="s">
        <v>502</v>
      </c>
      <c r="D14" s="145"/>
      <c r="E14" s="145"/>
      <c r="F14" s="143">
        <f t="shared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270</v>
      </c>
      <c r="C16" s="102" t="s">
        <v>584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">
        <v>851</v>
      </c>
      <c r="C18" s="137" t="s">
        <v>255</v>
      </c>
      <c r="D18" s="140"/>
      <c r="E18" s="140"/>
      <c r="F18" s="140">
        <f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">
        <v>856</v>
      </c>
      <c r="C19" s="116" t="s">
        <v>129</v>
      </c>
      <c r="D19" s="144"/>
      <c r="E19" s="144"/>
      <c r="F19" s="141">
        <f t="shared" ref="F19:F26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">
        <v>849</v>
      </c>
      <c r="C20" s="116" t="s">
        <v>255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">
        <v>852</v>
      </c>
      <c r="C21" s="116" t="s">
        <v>491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">
        <v>855</v>
      </c>
      <c r="C22" s="116" t="s">
        <v>120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">
        <v>850</v>
      </c>
      <c r="C23" s="116" t="s">
        <v>229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">
        <v>853</v>
      </c>
      <c r="C24" s="116" t="s">
        <v>629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">
        <v>854</v>
      </c>
      <c r="C25" s="116" t="s">
        <v>129</v>
      </c>
      <c r="D25" s="144"/>
      <c r="E25" s="144"/>
      <c r="F25" s="141">
        <f t="shared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7">
        <v>9</v>
      </c>
      <c r="B26" s="120" t="s">
        <v>669</v>
      </c>
      <c r="C26" s="120" t="s">
        <v>81</v>
      </c>
      <c r="D26" s="145"/>
      <c r="E26" s="145"/>
      <c r="F26" s="143">
        <f t="shared" si="1"/>
        <v>0</v>
      </c>
      <c r="G26" s="121"/>
      <c r="H26" s="145"/>
      <c r="I26" s="122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"/>
      <c r="B28" s="2" t="s">
        <v>857</v>
      </c>
      <c r="C28" s="102" t="s">
        <v>865</v>
      </c>
      <c r="D28" s="102"/>
      <c r="E28" s="102"/>
      <c r="F28" s="2"/>
      <c r="G28" s="2"/>
      <c r="H28" s="2"/>
      <c r="I28" s="2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1">
        <v>2</v>
      </c>
      <c r="B29" s="112" t="s">
        <v>1</v>
      </c>
      <c r="C29" s="138" t="s">
        <v>2</v>
      </c>
      <c r="D29" s="12"/>
      <c r="E29" s="48"/>
      <c r="F29" s="49" t="s">
        <v>3</v>
      </c>
      <c r="G29" s="49" t="s">
        <v>4</v>
      </c>
      <c r="H29" s="49" t="s">
        <v>5</v>
      </c>
      <c r="I29" s="50" t="s">
        <v>6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09">
        <v>1</v>
      </c>
      <c r="B30" s="137" t="s">
        <v>860</v>
      </c>
      <c r="C30" s="137" t="s">
        <v>92</v>
      </c>
      <c r="D30" s="140"/>
      <c r="E30" s="140"/>
      <c r="F30" s="140">
        <f>SUM(D30,E30)</f>
        <v>0</v>
      </c>
      <c r="G30" s="16"/>
      <c r="H30" s="140"/>
      <c r="I30" s="52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8">
        <v>2</v>
      </c>
      <c r="B31" s="116" t="s">
        <v>858</v>
      </c>
      <c r="C31" s="116" t="s">
        <v>229</v>
      </c>
      <c r="D31" s="144"/>
      <c r="E31" s="144"/>
      <c r="F31" s="141">
        <f t="shared" ref="F31:F38" si="2">SUM(D31,E31)</f>
        <v>0</v>
      </c>
      <c r="G31" s="117"/>
      <c r="H31" s="144"/>
      <c r="I31" s="119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05">
        <v>3</v>
      </c>
      <c r="B32" s="116" t="s">
        <v>864</v>
      </c>
      <c r="C32" s="116" t="s">
        <v>229</v>
      </c>
      <c r="D32" s="144"/>
      <c r="E32" s="144"/>
      <c r="F32" s="141">
        <f t="shared" si="2"/>
        <v>0</v>
      </c>
      <c r="G32" s="117"/>
      <c r="H32" s="144"/>
      <c r="I32" s="119"/>
      <c r="J32" s="115"/>
      <c r="K32" s="115"/>
      <c r="L32" s="20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8">
        <v>4</v>
      </c>
      <c r="B33" s="116" t="s">
        <v>862</v>
      </c>
      <c r="C33" s="116" t="s">
        <v>129</v>
      </c>
      <c r="D33" s="144"/>
      <c r="E33" s="144"/>
      <c r="F33" s="141">
        <f t="shared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05">
        <v>5</v>
      </c>
      <c r="B34" s="116" t="s">
        <v>859</v>
      </c>
      <c r="C34" s="116" t="s">
        <v>229</v>
      </c>
      <c r="D34" s="144"/>
      <c r="E34" s="144"/>
      <c r="F34" s="141">
        <f t="shared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8">
        <v>6</v>
      </c>
      <c r="B35" s="116" t="s">
        <v>552</v>
      </c>
      <c r="C35" s="116" t="s">
        <v>321</v>
      </c>
      <c r="D35" s="144"/>
      <c r="E35" s="144"/>
      <c r="F35" s="141">
        <f t="shared" si="2"/>
        <v>0</v>
      </c>
      <c r="G35" s="117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05">
        <v>7</v>
      </c>
      <c r="B36" s="116" t="s">
        <v>863</v>
      </c>
      <c r="C36" s="116" t="s">
        <v>141</v>
      </c>
      <c r="D36" s="144"/>
      <c r="E36" s="144"/>
      <c r="F36" s="141">
        <f t="shared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8">
        <v>8</v>
      </c>
      <c r="B37" s="116" t="s">
        <v>274</v>
      </c>
      <c r="C37" s="116" t="s">
        <v>87</v>
      </c>
      <c r="D37" s="144"/>
      <c r="E37" s="144"/>
      <c r="F37" s="141">
        <f t="shared" si="2"/>
        <v>0</v>
      </c>
      <c r="G37" s="117"/>
      <c r="H37" s="144"/>
      <c r="I37" s="119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07">
        <v>9</v>
      </c>
      <c r="B38" s="120" t="s">
        <v>861</v>
      </c>
      <c r="C38" s="120" t="s">
        <v>129</v>
      </c>
      <c r="D38" s="145"/>
      <c r="E38" s="145"/>
      <c r="F38" s="143">
        <f t="shared" si="2"/>
        <v>0</v>
      </c>
      <c r="G38" s="121"/>
      <c r="H38" s="145"/>
      <c r="I38" s="122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"/>
      <c r="B40" s="2" t="s">
        <v>866</v>
      </c>
      <c r="C40" s="102" t="s">
        <v>874</v>
      </c>
      <c r="D40" s="102"/>
      <c r="E40" s="102"/>
      <c r="F40" s="2"/>
      <c r="G40" s="2"/>
      <c r="H40" s="2"/>
      <c r="I40" s="2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1">
        <v>2</v>
      </c>
      <c r="B41" s="112" t="s">
        <v>1</v>
      </c>
      <c r="C41" s="138" t="s">
        <v>2</v>
      </c>
      <c r="D41" s="12"/>
      <c r="E41" s="48"/>
      <c r="F41" s="49" t="s">
        <v>3</v>
      </c>
      <c r="G41" s="49" t="s">
        <v>4</v>
      </c>
      <c r="H41" s="49" t="s">
        <v>5</v>
      </c>
      <c r="I41" s="50" t="s">
        <v>6</v>
      </c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09">
        <v>1</v>
      </c>
      <c r="B42" s="137" t="s">
        <v>128</v>
      </c>
      <c r="C42" s="137" t="s">
        <v>129</v>
      </c>
      <c r="D42" s="140"/>
      <c r="E42" s="140"/>
      <c r="F42" s="140">
        <f>SUM(D42,E42)</f>
        <v>0</v>
      </c>
      <c r="G42" s="16"/>
      <c r="H42" s="140"/>
      <c r="I42" s="52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8">
        <v>2</v>
      </c>
      <c r="B43" s="116" t="s">
        <v>868</v>
      </c>
      <c r="C43" s="116" t="s">
        <v>129</v>
      </c>
      <c r="D43" s="144"/>
      <c r="E43" s="144"/>
      <c r="F43" s="141">
        <f t="shared" ref="F43:F50" si="3">SUM(D43,E43)</f>
        <v>0</v>
      </c>
      <c r="G43" s="117"/>
      <c r="H43" s="144"/>
      <c r="I43" s="119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5">
        <v>3</v>
      </c>
      <c r="B44" s="116" t="s">
        <v>873</v>
      </c>
      <c r="C44" s="116" t="s">
        <v>502</v>
      </c>
      <c r="D44" s="144"/>
      <c r="E44" s="144"/>
      <c r="F44" s="141">
        <f t="shared" si="3"/>
        <v>0</v>
      </c>
      <c r="G44" s="117"/>
      <c r="H44" s="144"/>
      <c r="I44" s="119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8">
        <v>4</v>
      </c>
      <c r="B45" s="116" t="s">
        <v>870</v>
      </c>
      <c r="C45" s="116" t="s">
        <v>129</v>
      </c>
      <c r="D45" s="144"/>
      <c r="E45" s="144"/>
      <c r="F45" s="141">
        <f t="shared" si="3"/>
        <v>0</v>
      </c>
      <c r="G45" s="117"/>
      <c r="H45" s="144"/>
      <c r="I45" s="119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05">
        <v>5</v>
      </c>
      <c r="B46" s="116" t="s">
        <v>869</v>
      </c>
      <c r="C46" s="116" t="s">
        <v>773</v>
      </c>
      <c r="D46" s="144"/>
      <c r="E46" s="144"/>
      <c r="F46" s="141">
        <f t="shared" si="3"/>
        <v>0</v>
      </c>
      <c r="G46" s="117"/>
      <c r="H46" s="144"/>
      <c r="I46" s="119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8">
        <v>6</v>
      </c>
      <c r="B47" s="116" t="s">
        <v>871</v>
      </c>
      <c r="C47" s="116" t="s">
        <v>491</v>
      </c>
      <c r="D47" s="144"/>
      <c r="E47" s="144"/>
      <c r="F47" s="141">
        <f t="shared" si="3"/>
        <v>0</v>
      </c>
      <c r="G47" s="117"/>
      <c r="H47" s="144"/>
      <c r="I47" s="119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05">
        <v>7</v>
      </c>
      <c r="B48" s="116" t="s">
        <v>872</v>
      </c>
      <c r="C48" s="116" t="s">
        <v>193</v>
      </c>
      <c r="D48" s="144"/>
      <c r="E48" s="144"/>
      <c r="F48" s="141">
        <f t="shared" si="3"/>
        <v>0</v>
      </c>
      <c r="G48" s="117"/>
      <c r="H48" s="144"/>
      <c r="I48" s="119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8">
        <v>8</v>
      </c>
      <c r="B49" s="116" t="s">
        <v>456</v>
      </c>
      <c r="C49" s="116" t="s">
        <v>81</v>
      </c>
      <c r="D49" s="144"/>
      <c r="E49" s="144"/>
      <c r="F49" s="141">
        <f t="shared" si="3"/>
        <v>0</v>
      </c>
      <c r="G49" s="117"/>
      <c r="H49" s="144"/>
      <c r="I49" s="119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07">
        <v>9</v>
      </c>
      <c r="B50" s="120" t="s">
        <v>867</v>
      </c>
      <c r="C50" s="120" t="s">
        <v>118</v>
      </c>
      <c r="D50" s="145"/>
      <c r="E50" s="145"/>
      <c r="F50" s="143">
        <f t="shared" si="3"/>
        <v>0</v>
      </c>
      <c r="G50" s="121"/>
      <c r="H50" s="145"/>
      <c r="I50" s="122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"/>
      <c r="B52" s="2" t="s">
        <v>875</v>
      </c>
      <c r="C52" s="102" t="s">
        <v>884</v>
      </c>
      <c r="D52" s="102"/>
      <c r="E52" s="102"/>
      <c r="F52" s="2"/>
      <c r="G52" s="2"/>
      <c r="H52" s="2"/>
      <c r="I52" s="2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1">
        <v>2</v>
      </c>
      <c r="B53" s="112" t="s">
        <v>1</v>
      </c>
      <c r="C53" s="138" t="s">
        <v>2</v>
      </c>
      <c r="D53" s="12"/>
      <c r="E53" s="48"/>
      <c r="F53" s="49" t="s">
        <v>3</v>
      </c>
      <c r="G53" s="49" t="s">
        <v>4</v>
      </c>
      <c r="H53" s="49" t="s">
        <v>5</v>
      </c>
      <c r="I53" s="50" t="s">
        <v>6</v>
      </c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09">
        <v>1</v>
      </c>
      <c r="B54" s="137" t="s">
        <v>878</v>
      </c>
      <c r="C54" s="137" t="s">
        <v>123</v>
      </c>
      <c r="D54" s="140"/>
      <c r="E54" s="140"/>
      <c r="F54" s="140">
        <f>SUM(D54,E54)</f>
        <v>0</v>
      </c>
      <c r="G54" s="16"/>
      <c r="H54" s="140"/>
      <c r="I54" s="52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8">
        <v>2</v>
      </c>
      <c r="B55" s="116" t="s">
        <v>876</v>
      </c>
      <c r="C55" s="116" t="s">
        <v>114</v>
      </c>
      <c r="D55" s="144"/>
      <c r="E55" s="144"/>
      <c r="F55" s="141">
        <f t="shared" ref="F55:F62" si="4">SUM(D55,E55)</f>
        <v>0</v>
      </c>
      <c r="G55" s="117"/>
      <c r="H55" s="144"/>
      <c r="I55" s="119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05">
        <v>3</v>
      </c>
      <c r="B56" s="116" t="s">
        <v>877</v>
      </c>
      <c r="C56" s="116" t="s">
        <v>773</v>
      </c>
      <c r="D56" s="144"/>
      <c r="E56" s="144"/>
      <c r="F56" s="141">
        <f t="shared" si="4"/>
        <v>0</v>
      </c>
      <c r="G56" s="117"/>
      <c r="H56" s="144"/>
      <c r="I56" s="119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8">
        <v>4</v>
      </c>
      <c r="B57" s="116" t="s">
        <v>882</v>
      </c>
      <c r="C57" s="116" t="s">
        <v>321</v>
      </c>
      <c r="D57" s="144"/>
      <c r="E57" s="144"/>
      <c r="F57" s="141">
        <f t="shared" si="4"/>
        <v>0</v>
      </c>
      <c r="G57" s="117"/>
      <c r="H57" s="144"/>
      <c r="I57" s="119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05">
        <v>5</v>
      </c>
      <c r="B58" s="116" t="s">
        <v>881</v>
      </c>
      <c r="C58" s="116" t="s">
        <v>491</v>
      </c>
      <c r="D58" s="144"/>
      <c r="E58" s="144"/>
      <c r="F58" s="141">
        <f t="shared" si="4"/>
        <v>0</v>
      </c>
      <c r="G58" s="117"/>
      <c r="H58" s="144"/>
      <c r="I58" s="119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8">
        <v>6</v>
      </c>
      <c r="B59" s="116" t="s">
        <v>880</v>
      </c>
      <c r="C59" s="116" t="s">
        <v>114</v>
      </c>
      <c r="D59" s="144"/>
      <c r="E59" s="144"/>
      <c r="F59" s="141">
        <f t="shared" si="4"/>
        <v>0</v>
      </c>
      <c r="G59" s="117"/>
      <c r="H59" s="144"/>
      <c r="I59" s="119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05">
        <v>7</v>
      </c>
      <c r="B60" s="116" t="s">
        <v>585</v>
      </c>
      <c r="C60" s="116" t="s">
        <v>502</v>
      </c>
      <c r="D60" s="144"/>
      <c r="E60" s="144"/>
      <c r="F60" s="141">
        <f t="shared" si="4"/>
        <v>0</v>
      </c>
      <c r="G60" s="117"/>
      <c r="H60" s="144"/>
      <c r="I60" s="119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8">
        <v>8</v>
      </c>
      <c r="B61" s="116" t="s">
        <v>879</v>
      </c>
      <c r="C61" s="116" t="s">
        <v>129</v>
      </c>
      <c r="D61" s="144"/>
      <c r="E61" s="144"/>
      <c r="F61" s="141">
        <f t="shared" si="4"/>
        <v>0</v>
      </c>
      <c r="G61" s="117"/>
      <c r="H61" s="144"/>
      <c r="I61" s="119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07">
        <v>9</v>
      </c>
      <c r="B62" s="120" t="s">
        <v>883</v>
      </c>
      <c r="C62" s="120" t="s">
        <v>174</v>
      </c>
      <c r="D62" s="145"/>
      <c r="E62" s="145"/>
      <c r="F62" s="143">
        <f t="shared" si="4"/>
        <v>0</v>
      </c>
      <c r="G62" s="121"/>
      <c r="H62" s="145"/>
      <c r="I62" s="122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 t="s">
        <v>535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4" t="s">
        <v>38</v>
      </c>
      <c r="E66" s="91" t="s">
        <v>25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4" t="s">
        <v>39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4:W62">
    <sortCondition ref="V54"/>
  </sortState>
  <mergeCells count="1">
    <mergeCell ref="D2:I2"/>
  </mergeCells>
  <hyperlinks>
    <hyperlink ref="B2" location="'Index'!A3" tooltip="Go to the Index sheet" display="á" xr:uid="{6FF306AF-0FE2-4BEA-AB9C-7FBB5439711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3804-E59F-4F02-9FEA-DE1C04F57375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885</v>
      </c>
      <c r="C3" s="102" t="s">
        <v>891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362</v>
      </c>
      <c r="C5" s="137" t="s">
        <v>321</v>
      </c>
      <c r="D5" s="140"/>
      <c r="E5" s="140"/>
      <c r="F5" s="140">
        <f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694</v>
      </c>
      <c r="C6" s="116" t="s">
        <v>148</v>
      </c>
      <c r="D6" s="144"/>
      <c r="E6" s="144"/>
      <c r="F6" s="141">
        <f t="shared" ref="F6:F13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590</v>
      </c>
      <c r="C7" s="116" t="s">
        <v>569</v>
      </c>
      <c r="D7" s="144"/>
      <c r="E7" s="144"/>
      <c r="F7" s="141">
        <f t="shared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887</v>
      </c>
      <c r="C8" s="116" t="s">
        <v>129</v>
      </c>
      <c r="D8" s="144"/>
      <c r="E8" s="144"/>
      <c r="F8" s="141">
        <f t="shared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697</v>
      </c>
      <c r="C9" s="116" t="s">
        <v>174</v>
      </c>
      <c r="D9" s="144"/>
      <c r="E9" s="144"/>
      <c r="F9" s="141">
        <f t="shared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890</v>
      </c>
      <c r="C10" s="116" t="s">
        <v>255</v>
      </c>
      <c r="D10" s="144"/>
      <c r="E10" s="144"/>
      <c r="F10" s="141">
        <f t="shared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888</v>
      </c>
      <c r="C11" s="116" t="s">
        <v>502</v>
      </c>
      <c r="D11" s="144"/>
      <c r="E11" s="144"/>
      <c r="F11" s="141">
        <f t="shared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889</v>
      </c>
      <c r="C12" s="116" t="s">
        <v>153</v>
      </c>
      <c r="D12" s="144"/>
      <c r="E12" s="144"/>
      <c r="F12" s="141">
        <f t="shared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">
        <v>886</v>
      </c>
      <c r="C13" s="120" t="s">
        <v>657</v>
      </c>
      <c r="D13" s="145"/>
      <c r="E13" s="145"/>
      <c r="F13" s="143">
        <f t="shared" si="0"/>
        <v>0</v>
      </c>
      <c r="G13" s="121"/>
      <c r="H13" s="145"/>
      <c r="I13" s="122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"/>
      <c r="B15" s="2" t="s">
        <v>892</v>
      </c>
      <c r="C15" s="102" t="s">
        <v>901</v>
      </c>
      <c r="D15" s="102"/>
      <c r="E15" s="102"/>
      <c r="F15" s="2"/>
      <c r="G15" s="2"/>
      <c r="H15" s="2"/>
      <c r="I15" s="2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1">
        <v>2</v>
      </c>
      <c r="B16" s="112" t="s">
        <v>1</v>
      </c>
      <c r="C16" s="13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9">
        <v>1</v>
      </c>
      <c r="B17" s="137" t="s">
        <v>897</v>
      </c>
      <c r="C17" s="137" t="s">
        <v>87</v>
      </c>
      <c r="D17" s="140"/>
      <c r="E17" s="140"/>
      <c r="F17" s="140">
        <f>SUM(D17,E17)</f>
        <v>0</v>
      </c>
      <c r="G17" s="16"/>
      <c r="H17" s="140"/>
      <c r="I17" s="52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2</v>
      </c>
      <c r="B18" s="116" t="s">
        <v>900</v>
      </c>
      <c r="C18" s="116" t="s">
        <v>773</v>
      </c>
      <c r="D18" s="144"/>
      <c r="E18" s="144"/>
      <c r="F18" s="141">
        <f t="shared" ref="F18:F25" si="1">SUM(D18,E18)</f>
        <v>0</v>
      </c>
      <c r="G18" s="117"/>
      <c r="H18" s="144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3</v>
      </c>
      <c r="B19" s="116" t="s">
        <v>893</v>
      </c>
      <c r="C19" s="116" t="s">
        <v>229</v>
      </c>
      <c r="D19" s="144"/>
      <c r="E19" s="144"/>
      <c r="F19" s="141">
        <f t="shared" si="1"/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8">
        <v>4</v>
      </c>
      <c r="B20" s="116" t="s">
        <v>895</v>
      </c>
      <c r="C20" s="116" t="s">
        <v>118</v>
      </c>
      <c r="D20" s="144"/>
      <c r="E20" s="144"/>
      <c r="F20" s="141">
        <f t="shared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5">
        <v>5</v>
      </c>
      <c r="B21" s="116" t="s">
        <v>899</v>
      </c>
      <c r="C21" s="116" t="s">
        <v>129</v>
      </c>
      <c r="D21" s="144"/>
      <c r="E21" s="144"/>
      <c r="F21" s="141">
        <f t="shared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8">
        <v>6</v>
      </c>
      <c r="B22" s="116" t="s">
        <v>894</v>
      </c>
      <c r="C22" s="116" t="s">
        <v>148</v>
      </c>
      <c r="D22" s="144"/>
      <c r="E22" s="144"/>
      <c r="F22" s="141">
        <f t="shared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5">
        <v>7</v>
      </c>
      <c r="B23" s="116" t="s">
        <v>896</v>
      </c>
      <c r="C23" s="116" t="s">
        <v>255</v>
      </c>
      <c r="D23" s="144"/>
      <c r="E23" s="144"/>
      <c r="F23" s="141">
        <f t="shared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8">
        <v>8</v>
      </c>
      <c r="B24" s="116" t="s">
        <v>591</v>
      </c>
      <c r="C24" s="116" t="s">
        <v>569</v>
      </c>
      <c r="D24" s="144"/>
      <c r="E24" s="144"/>
      <c r="F24" s="141">
        <f t="shared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07">
        <v>9</v>
      </c>
      <c r="B25" s="120" t="s">
        <v>898</v>
      </c>
      <c r="C25" s="120" t="s">
        <v>569</v>
      </c>
      <c r="D25" s="145"/>
      <c r="E25" s="145"/>
      <c r="F25" s="143">
        <f t="shared" si="1"/>
        <v>0</v>
      </c>
      <c r="G25" s="121"/>
      <c r="H25" s="145"/>
      <c r="I25" s="122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"/>
      <c r="B27" s="2" t="s">
        <v>902</v>
      </c>
      <c r="C27" s="102" t="s">
        <v>912</v>
      </c>
      <c r="D27" s="102"/>
      <c r="E27" s="102"/>
      <c r="F27" s="2"/>
      <c r="G27" s="2"/>
      <c r="H27" s="2"/>
      <c r="I27" s="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1">
        <v>2</v>
      </c>
      <c r="B28" s="112" t="s">
        <v>1</v>
      </c>
      <c r="C28" s="13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9">
        <v>1</v>
      </c>
      <c r="B29" s="137" t="s">
        <v>906</v>
      </c>
      <c r="C29" s="137" t="s">
        <v>174</v>
      </c>
      <c r="D29" s="140"/>
      <c r="E29" s="140"/>
      <c r="F29" s="140">
        <f>SUM(D29,E29)</f>
        <v>0</v>
      </c>
      <c r="G29" s="16"/>
      <c r="H29" s="140"/>
      <c r="I29" s="52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8">
        <v>2</v>
      </c>
      <c r="B30" s="116" t="s">
        <v>909</v>
      </c>
      <c r="C30" s="116" t="s">
        <v>255</v>
      </c>
      <c r="D30" s="144"/>
      <c r="E30" s="144"/>
      <c r="F30" s="141">
        <f t="shared" ref="F30:F37" si="2">SUM(D30,E30)</f>
        <v>0</v>
      </c>
      <c r="G30" s="117"/>
      <c r="H30" s="144"/>
      <c r="I30" s="119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5">
        <v>3</v>
      </c>
      <c r="B31" s="116" t="s">
        <v>905</v>
      </c>
      <c r="C31" s="116" t="s">
        <v>174</v>
      </c>
      <c r="D31" s="144"/>
      <c r="E31" s="144"/>
      <c r="F31" s="141">
        <f t="shared" si="2"/>
        <v>0</v>
      </c>
      <c r="G31" s="117"/>
      <c r="H31" s="144"/>
      <c r="I31" s="119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4</v>
      </c>
      <c r="B32" s="116" t="s">
        <v>676</v>
      </c>
      <c r="C32" s="116" t="s">
        <v>162</v>
      </c>
      <c r="D32" s="144"/>
      <c r="E32" s="144"/>
      <c r="F32" s="141">
        <f t="shared" si="2"/>
        <v>0</v>
      </c>
      <c r="G32" s="117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5</v>
      </c>
      <c r="B33" s="116" t="s">
        <v>280</v>
      </c>
      <c r="C33" s="116" t="s">
        <v>255</v>
      </c>
      <c r="D33" s="144"/>
      <c r="E33" s="206"/>
      <c r="F33" s="141">
        <f t="shared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6</v>
      </c>
      <c r="B34" s="116" t="s">
        <v>903</v>
      </c>
      <c r="C34" s="116" t="s">
        <v>904</v>
      </c>
      <c r="D34" s="144"/>
      <c r="E34" s="144"/>
      <c r="F34" s="141">
        <f t="shared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7</v>
      </c>
      <c r="B35" s="116" t="s">
        <v>907</v>
      </c>
      <c r="C35" s="116" t="s">
        <v>255</v>
      </c>
      <c r="D35" s="144"/>
      <c r="E35" s="144"/>
      <c r="F35" s="141">
        <f t="shared" si="2"/>
        <v>0</v>
      </c>
      <c r="G35" s="117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8</v>
      </c>
      <c r="B36" s="116" t="s">
        <v>910</v>
      </c>
      <c r="C36" s="116" t="s">
        <v>911</v>
      </c>
      <c r="D36" s="144"/>
      <c r="E36" s="144"/>
      <c r="F36" s="141">
        <f t="shared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7">
        <v>9</v>
      </c>
      <c r="B37" s="120" t="s">
        <v>908</v>
      </c>
      <c r="C37" s="120" t="s">
        <v>87</v>
      </c>
      <c r="D37" s="145"/>
      <c r="E37" s="145"/>
      <c r="F37" s="143">
        <f t="shared" si="2"/>
        <v>0</v>
      </c>
      <c r="G37" s="121"/>
      <c r="H37" s="145"/>
      <c r="I37" s="122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 t="s">
        <v>535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4" t="s">
        <v>38</v>
      </c>
      <c r="E41" s="91" t="s">
        <v>25</v>
      </c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4" t="s">
        <v>39</v>
      </c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29:W37">
    <sortCondition ref="V29"/>
  </sortState>
  <mergeCells count="1">
    <mergeCell ref="D2:I2"/>
  </mergeCells>
  <hyperlinks>
    <hyperlink ref="B2" location="'Index'!A3" tooltip="Go to the Index sheet" display="á" xr:uid="{DF1E50DD-1F28-4E79-B709-7AC70BD64EF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4F9C-026C-4B34-8BD8-E4FB0FD4A152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G1" s="83" t="s">
        <v>282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901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"!$B$19"),"")</f>
        <v>O. Bamforth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"!$C$19"),"")</f>
        <v>Altrincham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"!$E$19"),"")</f>
        <v/>
      </c>
      <c r="F5" s="140">
        <f ca="1"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"!$B$45"),"")</f>
        <v>O. Dimech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"!$C$45"),"")</f>
        <v>Penarth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"!$D$45"),"")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"!$E$45"),"")</f>
        <v/>
      </c>
      <c r="F6" s="141">
        <f t="shared" ref="F6:F11" ca="1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"!$B$36"),"")</f>
        <v>M. Hubbard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"!$C$36"),"")</f>
        <v>Kendal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"!$D$36"),"")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"!$E$36"),"")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"!$B$22"),"")</f>
        <v>Z. Lines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"!$C$22"),"")</f>
        <v>Deddington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"!$B$37"),"")</f>
        <v>C. Winsper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"!$C$37"),"")</f>
        <v>Goodyear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"!$D$37"),"")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"!$E$37"),"")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"!$B$40"),"")</f>
        <v>J. Wood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"!$C$40"),"")</f>
        <v>Cumb News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"!$D$40"),"")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"!$E$40"),"")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7">
        <v>7</v>
      </c>
      <c r="B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"!$B$14"),"")</f>
        <v>N. Wood</v>
      </c>
      <c r="C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"!$C$14"),"")</f>
        <v>Cumb News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"!$D$14"),"")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"!$E$14"),"")</f>
        <v/>
      </c>
      <c r="F11" s="143">
        <f t="shared" ca="1" si="0"/>
        <v>0</v>
      </c>
      <c r="G11" s="121"/>
      <c r="H11" s="145"/>
      <c r="I11" s="122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 t="s">
        <v>535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38</v>
      </c>
      <c r="E15" s="91" t="s">
        <v>25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20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1306535D-F392-423F-9133-10C30BE9A20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24B8-F3F9-4455-AF07-10B24A392B9A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G1" s="83" t="s">
        <v>284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913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"!$B$31"),"")</f>
        <v>R. Cliffe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"!$C$31"),"")</f>
        <v>Bolton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"!$E$31"),"")</f>
        <v/>
      </c>
      <c r="F5" s="140">
        <f ca="1"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"!$B$20"),"")</f>
        <v>A. Cook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"!$C$20"),"")</f>
        <v>Felton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"!$D$20"),"")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"!$E$20"),"")</f>
        <v/>
      </c>
      <c r="F6" s="141">
        <f t="shared" ref="F6:F14" ca="1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"!$B$32"),"")</f>
        <v>A. Dewsnip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"!$C$32"),"")</f>
        <v>Wigan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"!$B$7"),"")</f>
        <v>M. Hamill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"!$C$7"),"")</f>
        <v>Downshire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"!$B$21"),"")</f>
        <v>W. Hamilton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"!$C$21"),"")</f>
        <v>Watsonians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"!$D$21"),"")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"!$E$21"),"")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"!$B$35"),"")</f>
        <v>P. Lomas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"!$C$35"),"")</f>
        <v>Derby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"!$D$35"),"")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"!$E$35"),"")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"!$B$38"),"")</f>
        <v>G. Meadows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"!$C$38"),"")</f>
        <v>Wigan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"!$E$38"),"")</f>
        <v/>
      </c>
      <c r="F11" s="141">
        <f t="shared" ca="1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"!$B$10"),"")</f>
        <v>D. C. J. Poxon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"!$C$10"),"")</f>
        <v>Leicester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"!$E$10"),"")</f>
        <v/>
      </c>
      <c r="F12" s="141">
        <f t="shared" ca="1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"!$B$39"),"")</f>
        <v>G. Stewart</v>
      </c>
      <c r="C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"!$C$39"),"")</f>
        <v>Bolton</v>
      </c>
      <c r="D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"!$D$39"),"")</f>
        <v/>
      </c>
      <c r="E1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"!$E$39"),"")</f>
        <v/>
      </c>
      <c r="F13" s="141">
        <f t="shared" ca="1" si="0"/>
        <v>0</v>
      </c>
      <c r="G13" s="117"/>
      <c r="H13" s="144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"!$B$14"),"")</f>
        <v>J. Wood</v>
      </c>
      <c r="C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"!$C$14"),"")</f>
        <v>Blackburn</v>
      </c>
      <c r="D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"!$D$14"),"")</f>
        <v/>
      </c>
      <c r="E1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"!$E$14"),"")</f>
        <v/>
      </c>
      <c r="F14" s="143">
        <f t="shared" ca="1" si="0"/>
        <v>0</v>
      </c>
      <c r="G14" s="121"/>
      <c r="H14" s="145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68</v>
      </c>
      <c r="C16" s="102" t="s">
        <v>914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"!$B$57"),"")</f>
        <v>R. Aitken</v>
      </c>
      <c r="C18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"!$C$57"),"")</f>
        <v>Lanark</v>
      </c>
      <c r="D18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"!$D$57"),"")</f>
        <v/>
      </c>
      <c r="E18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"!$E$57"),"")</f>
        <v/>
      </c>
      <c r="F18" s="140">
        <f ca="1">SUM(D18,E18)</f>
        <v>0</v>
      </c>
      <c r="G18" s="16"/>
      <c r="H18" s="140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"!$B$7"),"")</f>
        <v>C. Brown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"!$C$7"),"")</f>
        <v>Blackpool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"!$D$7"),"")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"!$E$7"),"")</f>
        <v/>
      </c>
      <c r="F19" s="141">
        <f t="shared" ref="F19:F27" ca="1" si="1">SUM(D19,E19)</f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"!$B$59"),"")</f>
        <v>R. Ford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"!$C$59"),"")</f>
        <v>Blackpool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"!$D$59"),"")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"!$E$59"),"")</f>
        <v/>
      </c>
      <c r="F20" s="141">
        <f t="shared" ca="1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"!$B$60"),"")</f>
        <v>J. Goddard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"!$C$60"),"")</f>
        <v>City of Truro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"!$D$60"),"")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"!$E$60"),"")</f>
        <v/>
      </c>
      <c r="F21" s="141">
        <f t="shared" ca="1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"!$B$23"),"")</f>
        <v>D. Love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"!$C$23"),"")</f>
        <v>Penarth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"!$D$23"),"")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"!$E$23"),"")</f>
        <v/>
      </c>
      <c r="F22" s="141">
        <f t="shared" ca="1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"!$B$10"),"")</f>
        <v>T. Lumley</v>
      </c>
      <c r="C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"!$C$10"),"")</f>
        <v>Cumb News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"!$E$10"),"")</f>
        <v/>
      </c>
      <c r="F23" s="141">
        <f t="shared" ca="1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"!$B$50"),"")</f>
        <v>M. Newbold</v>
      </c>
      <c r="C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"!$C$50"),"")</f>
        <v>Lanark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"!$D$50"),"")</f>
        <v/>
      </c>
      <c r="E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"!$E$50"),"")</f>
        <v/>
      </c>
      <c r="F24" s="141">
        <f t="shared" ca="1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"!$B$51"),"")</f>
        <v>N. Steele</v>
      </c>
      <c r="C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"!$C$51"),"")</f>
        <v>Lanark</v>
      </c>
      <c r="D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"!$D$51"),"")</f>
        <v/>
      </c>
      <c r="E2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"!$E$51"),"")</f>
        <v/>
      </c>
      <c r="F25" s="141">
        <f t="shared" ca="1" si="1"/>
        <v>0</v>
      </c>
      <c r="G25" s="117"/>
      <c r="H25" s="144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"!$B$13"),"")</f>
        <v>P. Warwick</v>
      </c>
      <c r="C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"!$C$13"),"")</f>
        <v>Blackpool</v>
      </c>
      <c r="D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"!$D$13"),"")</f>
        <v/>
      </c>
      <c r="E2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"!$E$13"),"")</f>
        <v/>
      </c>
      <c r="F26" s="141">
        <f t="shared" ca="1" si="1"/>
        <v>0</v>
      </c>
      <c r="G26" s="117"/>
      <c r="H26" s="144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"!$B$14"),"")</f>
        <v>J. Watson</v>
      </c>
      <c r="C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"!$C$14"),"")</f>
        <v>Lanark</v>
      </c>
      <c r="D2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"!$D$14"),"")</f>
        <v/>
      </c>
      <c r="E2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"!$E$14"),"")</f>
        <v/>
      </c>
      <c r="F27" s="143">
        <f t="shared" ca="1" si="1"/>
        <v>0</v>
      </c>
      <c r="G27" s="121"/>
      <c r="H27" s="145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"/>
      <c r="B29" s="2" t="s">
        <v>85</v>
      </c>
      <c r="C29" s="102" t="s">
        <v>788</v>
      </c>
      <c r="D29" s="102"/>
      <c r="E29" s="102"/>
      <c r="F29" s="2"/>
      <c r="G29" s="2"/>
      <c r="H29" s="2"/>
      <c r="I29" s="2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9">
        <v>1</v>
      </c>
      <c r="B31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"!$B$44"),"")</f>
        <v>R. N. Bancroft</v>
      </c>
      <c r="C31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"!$C$44"),"")</f>
        <v>Deddington</v>
      </c>
      <c r="D31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"!$D$44"),"")</f>
        <v/>
      </c>
      <c r="E31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"!$E$44"),"")</f>
        <v/>
      </c>
      <c r="F31" s="140">
        <f ca="1">SUM(D31,E31)</f>
        <v>0</v>
      </c>
      <c r="G31" s="16"/>
      <c r="H31" s="140"/>
      <c r="I31" s="52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2</v>
      </c>
      <c r="B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"!$B$61"),"")</f>
        <v>S. Gillum</v>
      </c>
      <c r="C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"!$C$61"),"")</f>
        <v>Sunderland</v>
      </c>
      <c r="D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"!$D$61"),"")</f>
        <v/>
      </c>
      <c r="E3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"!$E$61"),"")</f>
        <v/>
      </c>
      <c r="F32" s="141">
        <f t="shared" ref="F32:F39" ca="1" si="2">SUM(D32,E32)</f>
        <v>0</v>
      </c>
      <c r="G32" s="117"/>
      <c r="H32" s="144"/>
      <c r="I32" s="119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3</v>
      </c>
      <c r="B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"!$B$63"),"")</f>
        <v>P. Harrison</v>
      </c>
      <c r="C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"!$C$63"),"")</f>
        <v>Altrincham</v>
      </c>
      <c r="D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"!$D$63"),"")</f>
        <v/>
      </c>
      <c r="E3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"!$E$63"),"")</f>
        <v/>
      </c>
      <c r="F33" s="141">
        <f t="shared" ca="1" si="2"/>
        <v>0</v>
      </c>
      <c r="G33" s="117"/>
      <c r="H33" s="144"/>
      <c r="I33" s="119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8">
        <v>4</v>
      </c>
      <c r="B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"!$B$33"),"")</f>
        <v>R. Lloyd</v>
      </c>
      <c r="C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"!$C$33"),"")</f>
        <v>Derby</v>
      </c>
      <c r="D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"!$D$33"),"")</f>
        <v/>
      </c>
      <c r="E3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"!$E$33"),"")</f>
        <v/>
      </c>
      <c r="F34" s="141">
        <f t="shared" ca="1" si="2"/>
        <v>0</v>
      </c>
      <c r="G34" s="117"/>
      <c r="H34" s="144"/>
      <c r="I34" s="119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05">
        <v>5</v>
      </c>
      <c r="B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"!$B$34"),"")</f>
        <v>S. Logan</v>
      </c>
      <c r="C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"!$C$34"),"")</f>
        <v>Altrincham</v>
      </c>
      <c r="D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"!$D$34"),"")</f>
        <v/>
      </c>
      <c r="E3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"!$E$34"),"")</f>
        <v/>
      </c>
      <c r="F35" s="141">
        <f t="shared" ca="1" si="2"/>
        <v>0</v>
      </c>
      <c r="G35" s="208"/>
      <c r="H35" s="144"/>
      <c r="I35" s="119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8">
        <v>6</v>
      </c>
      <c r="B3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"!$B$10"),"")</f>
        <v>T. Martin</v>
      </c>
      <c r="C3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"!$C$10"),"")</f>
        <v>Lanark</v>
      </c>
      <c r="D3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"!$D$10"),"")</f>
        <v/>
      </c>
      <c r="E3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"!$E$10"),"")</f>
        <v/>
      </c>
      <c r="F36" s="141">
        <f t="shared" ca="1" si="2"/>
        <v>0</v>
      </c>
      <c r="G36" s="117"/>
      <c r="H36" s="144"/>
      <c r="I36" s="119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05">
        <v>7</v>
      </c>
      <c r="B3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"!$B$49"),"")</f>
        <v>K. Mepham</v>
      </c>
      <c r="C3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"!$C$49"),"")</f>
        <v>Derby</v>
      </c>
      <c r="D3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"!$D$49"),"")</f>
        <v/>
      </c>
      <c r="E3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"!$E$49"),"")</f>
        <v/>
      </c>
      <c r="F37" s="141">
        <f t="shared" ca="1" si="2"/>
        <v>0</v>
      </c>
      <c r="G37" s="117"/>
      <c r="H37" s="144"/>
      <c r="I37" s="119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8">
        <v>8</v>
      </c>
      <c r="B3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"!$B$24"),"")</f>
        <v>P. Mitchell</v>
      </c>
      <c r="C3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"!$C$24"),"")</f>
        <v>Cumb News</v>
      </c>
      <c r="D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"!$D$24"),"")</f>
        <v/>
      </c>
      <c r="E3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"!$E$24"),"")</f>
        <v/>
      </c>
      <c r="F38" s="141">
        <f t="shared" ca="1" si="2"/>
        <v>0</v>
      </c>
      <c r="G38" s="117"/>
      <c r="H38" s="144"/>
      <c r="I38" s="119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07">
        <v>9</v>
      </c>
      <c r="B3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"!$B$27"),"")</f>
        <v>D. Wells</v>
      </c>
      <c r="C3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"!$C$27"),"")</f>
        <v>Morecambe</v>
      </c>
      <c r="D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"!$D$27"),"")</f>
        <v/>
      </c>
      <c r="E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"!$E$27"),"")</f>
        <v/>
      </c>
      <c r="F39" s="143">
        <f t="shared" ca="1" si="2"/>
        <v>0</v>
      </c>
      <c r="G39" s="121"/>
      <c r="H39" s="145"/>
      <c r="I39" s="122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"/>
      <c r="B41" s="2" t="s">
        <v>100</v>
      </c>
      <c r="C41" s="102" t="s">
        <v>578</v>
      </c>
      <c r="D41" s="102"/>
      <c r="E41" s="102"/>
      <c r="F41" s="2"/>
      <c r="G41" s="2"/>
      <c r="H41" s="2"/>
      <c r="I41" s="2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1">
        <v>2</v>
      </c>
      <c r="B42" s="112" t="s">
        <v>1</v>
      </c>
      <c r="C42" s="138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09">
        <v>1</v>
      </c>
      <c r="B43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"!$B$58"),"")</f>
        <v>M. Butchart</v>
      </c>
      <c r="C43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"!$C$58"),"")</f>
        <v>Kinross &amp; Milnathort</v>
      </c>
      <c r="D4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"!$D$58"),"")</f>
        <v/>
      </c>
      <c r="E43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"!$E$58"),"")</f>
        <v/>
      </c>
      <c r="F43" s="140">
        <f ca="1">SUM(D43,E43)</f>
        <v>0</v>
      </c>
      <c r="G43" s="16"/>
      <c r="H43" s="140"/>
      <c r="I43" s="52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8">
        <v>2</v>
      </c>
      <c r="B4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"!$B$33"),"")</f>
        <v>S. Clarkson</v>
      </c>
      <c r="C4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"!$C$33"),"")</f>
        <v>Blackburn</v>
      </c>
      <c r="D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"!$D$33"),"")</f>
        <v/>
      </c>
      <c r="E4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"!$E$33"),"")</f>
        <v/>
      </c>
      <c r="F44" s="141">
        <f t="shared" ref="F44:F51" ca="1" si="3">SUM(D44,E44)</f>
        <v>0</v>
      </c>
      <c r="G44" s="117"/>
      <c r="H44" s="144"/>
      <c r="I44" s="119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05">
        <v>3</v>
      </c>
      <c r="B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"!$B$47"),"")</f>
        <v>M. Harlow</v>
      </c>
      <c r="C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"!$C$47"),"")</f>
        <v>Derby</v>
      </c>
      <c r="D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"!$D$47"),"")</f>
        <v/>
      </c>
      <c r="E45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"!$E$47"),"")</f>
        <v/>
      </c>
      <c r="F45" s="141">
        <f t="shared" ca="1" si="3"/>
        <v>0</v>
      </c>
      <c r="G45" s="117"/>
      <c r="H45" s="144"/>
      <c r="I45" s="119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8">
        <v>4</v>
      </c>
      <c r="B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"!$B$63"),"")</f>
        <v>M. Morris</v>
      </c>
      <c r="C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"!$C$63"),"")</f>
        <v>Goodyear</v>
      </c>
      <c r="D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"!$D$63"),"")</f>
        <v/>
      </c>
      <c r="E4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"!$E$63"),"")</f>
        <v/>
      </c>
      <c r="F46" s="141">
        <f t="shared" ca="1" si="3"/>
        <v>0</v>
      </c>
      <c r="G46" s="117"/>
      <c r="H46" s="144"/>
      <c r="I46" s="119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05">
        <v>5</v>
      </c>
      <c r="B4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"!$B$37"),"")</f>
        <v>C. Murnin</v>
      </c>
      <c r="C4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"!$C$37"),"")</f>
        <v>Lanark</v>
      </c>
      <c r="D4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"!$D$37"),"")</f>
        <v/>
      </c>
      <c r="E4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"!$E$37"),"")</f>
        <v/>
      </c>
      <c r="F47" s="141">
        <f t="shared" ca="1" si="3"/>
        <v>0</v>
      </c>
      <c r="G47" s="117"/>
      <c r="H47" s="144"/>
      <c r="I47" s="119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8">
        <v>6</v>
      </c>
      <c r="B4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"!$B$52"),"")</f>
        <v>R. Richardson</v>
      </c>
      <c r="C4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"!$C$52"),"")</f>
        <v>Cumb News</v>
      </c>
      <c r="D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"!$D$52"),"")</f>
        <v/>
      </c>
      <c r="E4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"!$E$52"),"")</f>
        <v/>
      </c>
      <c r="F48" s="141">
        <f t="shared" ca="1" si="3"/>
        <v>0</v>
      </c>
      <c r="G48" s="117"/>
      <c r="H48" s="144"/>
      <c r="I48" s="119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05">
        <v>7</v>
      </c>
      <c r="B4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"!$B$65"),"")</f>
        <v>R. Shadbolt</v>
      </c>
      <c r="C4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"!$C$65"),"")</f>
        <v>Deddington</v>
      </c>
      <c r="D4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"!$D$65"),"")</f>
        <v/>
      </c>
      <c r="E4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"!$E$65"),"")</f>
        <v/>
      </c>
      <c r="F49" s="141">
        <f t="shared" ca="1" si="3"/>
        <v>0</v>
      </c>
      <c r="G49" s="117"/>
      <c r="H49" s="144"/>
      <c r="I49" s="119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8">
        <v>8</v>
      </c>
      <c r="B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"!$B$13"),"")</f>
        <v>G. Upton</v>
      </c>
      <c r="C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"!$C$13"),"")</f>
        <v>Felton</v>
      </c>
      <c r="D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"!$D$13"),"")</f>
        <v/>
      </c>
      <c r="E5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"!$E$13"),"")</f>
        <v/>
      </c>
      <c r="F50" s="141">
        <f t="shared" ca="1" si="3"/>
        <v>0</v>
      </c>
      <c r="G50" s="117"/>
      <c r="H50" s="144"/>
      <c r="I50" s="119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07">
        <v>9</v>
      </c>
      <c r="B5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"!$B$53"),"")</f>
        <v>S. Wigham</v>
      </c>
      <c r="C5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"!$C$53"),"")</f>
        <v>Morecambe</v>
      </c>
      <c r="D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"!$D$53"),"")</f>
        <v/>
      </c>
      <c r="E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"!$E$53"),"")</f>
        <v/>
      </c>
      <c r="F51" s="143">
        <f t="shared" ca="1" si="3"/>
        <v>0</v>
      </c>
      <c r="G51" s="121"/>
      <c r="H51" s="145"/>
      <c r="I51" s="12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"/>
      <c r="B53" s="2" t="s">
        <v>116</v>
      </c>
      <c r="C53" s="102" t="s">
        <v>915</v>
      </c>
      <c r="D53" s="102"/>
      <c r="E53" s="102"/>
      <c r="F53" s="2"/>
      <c r="G53" s="2"/>
      <c r="H53" s="2"/>
      <c r="I53" s="2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1">
        <v>2</v>
      </c>
      <c r="B54" s="112" t="s">
        <v>1</v>
      </c>
      <c r="C54" s="138" t="s">
        <v>2</v>
      </c>
      <c r="D54" s="12"/>
      <c r="E54" s="48"/>
      <c r="F54" s="49" t="s">
        <v>3</v>
      </c>
      <c r="G54" s="49" t="s">
        <v>4</v>
      </c>
      <c r="H54" s="49" t="s">
        <v>5</v>
      </c>
      <c r="I54" s="50" t="s">
        <v>6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09">
        <v>1</v>
      </c>
      <c r="B5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"!$B$19"),"")</f>
        <v>K. Blackmore</v>
      </c>
      <c r="C5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"!$C$19"),"")</f>
        <v>Penarth</v>
      </c>
      <c r="D5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"!$D$19"),"")</f>
        <v/>
      </c>
      <c r="E5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"!$E$19"),"")</f>
        <v/>
      </c>
      <c r="F55" s="140">
        <f ca="1">SUM(D55,E55)</f>
        <v>0</v>
      </c>
      <c r="G55" s="16"/>
      <c r="H55" s="140"/>
      <c r="I55" s="52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8">
        <v>2</v>
      </c>
      <c r="B5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"!$B$5"),"")</f>
        <v>I. Braithwaite</v>
      </c>
      <c r="C5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"!$C$5"),"")</f>
        <v>York RI</v>
      </c>
      <c r="D5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"!$D$5"),"")</f>
        <v/>
      </c>
      <c r="E5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"!$E$5"),"")</f>
        <v/>
      </c>
      <c r="F56" s="141">
        <f t="shared" ref="F56:F63" ca="1" si="4">SUM(D56,E56)</f>
        <v>0</v>
      </c>
      <c r="G56" s="117"/>
      <c r="H56" s="144"/>
      <c r="I56" s="119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05">
        <v>3</v>
      </c>
      <c r="B5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"!$B$6"),"")</f>
        <v>H. Farnworth</v>
      </c>
      <c r="C5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"!$C$6"),"")</f>
        <v>Blackburn</v>
      </c>
      <c r="D5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"!$D$6"),"")</f>
        <v/>
      </c>
      <c r="E5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"!$E$6"),"")</f>
        <v/>
      </c>
      <c r="F57" s="141">
        <f t="shared" ca="1" si="4"/>
        <v>0</v>
      </c>
      <c r="G57" s="117"/>
      <c r="H57" s="144"/>
      <c r="I57" s="119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8">
        <v>4</v>
      </c>
      <c r="B5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"!$B$7"),"")</f>
        <v>D. Fenwick</v>
      </c>
      <c r="C5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"!$C$7"),"")</f>
        <v>Felton</v>
      </c>
      <c r="D5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"!$D$7"),"")</f>
        <v/>
      </c>
      <c r="E5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"!$E$7"),"")</f>
        <v/>
      </c>
      <c r="F58" s="141">
        <f t="shared" ca="1" si="4"/>
        <v>0</v>
      </c>
      <c r="G58" s="117"/>
      <c r="H58" s="144"/>
      <c r="I58" s="119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05">
        <v>5</v>
      </c>
      <c r="B5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"!$B$21"),"")</f>
        <v>D. Harlow</v>
      </c>
      <c r="C5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"!$C$21"),"")</f>
        <v>Derby</v>
      </c>
      <c r="D5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"!$D$21"),"")</f>
        <v/>
      </c>
      <c r="E5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"!$E$21"),"")</f>
        <v/>
      </c>
      <c r="F59" s="141">
        <f t="shared" ca="1" si="4"/>
        <v>0</v>
      </c>
      <c r="G59" s="117"/>
      <c r="H59" s="144"/>
      <c r="I59" s="119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8">
        <v>6</v>
      </c>
      <c r="B6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"!$B$9"),"")</f>
        <v>G. Lees</v>
      </c>
      <c r="C6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"!$C$9"),"")</f>
        <v>Alloa</v>
      </c>
      <c r="D6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"!$D$9"),"")</f>
        <v/>
      </c>
      <c r="E6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"!$E$9"),"")</f>
        <v/>
      </c>
      <c r="F60" s="141">
        <f t="shared" ca="1" si="4"/>
        <v>0</v>
      </c>
      <c r="G60" s="117"/>
      <c r="H60" s="144"/>
      <c r="I60" s="119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05">
        <v>7</v>
      </c>
      <c r="B6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"!$B$10"),"")</f>
        <v>S. Marsland</v>
      </c>
      <c r="C6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"!$C$10"),"")</f>
        <v>Altrincham</v>
      </c>
      <c r="D6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"!$D$10"),"")</f>
        <v/>
      </c>
      <c r="E6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"!$E$10"),"")</f>
        <v/>
      </c>
      <c r="F61" s="141">
        <f t="shared" ca="1" si="4"/>
        <v>0</v>
      </c>
      <c r="G61" s="117"/>
      <c r="H61" s="144"/>
      <c r="I61" s="119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8">
        <v>8</v>
      </c>
      <c r="B6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"!$B$62"),"")</f>
        <v>J. McDowell</v>
      </c>
      <c r="C6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"!$C$62"),"")</f>
        <v>Lanark</v>
      </c>
      <c r="D6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"!$D$62"),"")</f>
        <v/>
      </c>
      <c r="E6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"!$E$62"),"")</f>
        <v/>
      </c>
      <c r="F62" s="141">
        <f t="shared" ca="1" si="4"/>
        <v>0</v>
      </c>
      <c r="G62" s="117"/>
      <c r="H62" s="144"/>
      <c r="I62" s="119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07">
        <v>9</v>
      </c>
      <c r="B6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"!$B$14"),"")</f>
        <v>C. J. Williams</v>
      </c>
      <c r="C6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"!$C$14"),"")</f>
        <v>Felton</v>
      </c>
      <c r="D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"!$D$14"),"")</f>
        <v/>
      </c>
      <c r="E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"!$E$14"),"")</f>
        <v/>
      </c>
      <c r="F63" s="143">
        <f t="shared" ca="1" si="4"/>
        <v>0</v>
      </c>
      <c r="G63" s="121"/>
      <c r="H63" s="145"/>
      <c r="I63" s="122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 t="s">
        <v>535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4" t="s">
        <v>38</v>
      </c>
      <c r="E67" s="91" t="s">
        <v>25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4" t="s">
        <v>39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5:W63">
    <sortCondition ref="V55"/>
  </sortState>
  <mergeCells count="1">
    <mergeCell ref="D2:I2"/>
  </mergeCells>
  <hyperlinks>
    <hyperlink ref="B2" location="'Index'!A3" tooltip="Go to the Index sheet" display="á" xr:uid="{4FC337C0-897D-46EA-880C-699F8A24348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D7B7-7841-49CA-BD7B-7AA28926F795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3" customFormat="1" ht="18" x14ac:dyDescent="0.35">
      <c r="A1" s="1"/>
      <c r="B1" s="83" t="s">
        <v>22</v>
      </c>
      <c r="D1" s="80"/>
      <c r="E1" s="80"/>
      <c r="F1" s="80" t="s">
        <v>282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s="83" customFormat="1" ht="20.100000000000001" customHeight="1" x14ac:dyDescent="0.35">
      <c r="A2" s="1"/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80"/>
      <c r="V2" s="80"/>
      <c r="W2" s="80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283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"!$J$6"),"")</f>
        <v>R. Coggle</v>
      </c>
      <c r="C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"!$K$6"),"")</f>
        <v>St Andrews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"!$J$6"),"")</f>
        <v>O. Fallon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"!$K$6"),"")</f>
        <v>Blackpool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"!$J$19"),"")</f>
        <v>B. Griffiths</v>
      </c>
      <c r="C7" s="12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"!$K$19"),"")</f>
        <v>Crewe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"!$L$19"),"")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H. McDonald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Balerno &amp; Currie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"!$B$49"),"")</f>
        <v>D. O'Driscoll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"!$C$49"),"")</f>
        <v>Crewe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"!$D$49"),"")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"!$J$11"),"")</f>
        <v>Y. Poulopoulou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"!$K$11"),"")</f>
        <v>Altrincham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"!$B$37"),"")</f>
        <v>R. Vergnault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"!$C$37"),"")</f>
        <v>City of Truro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"!$D$37"),"")</f>
        <v/>
      </c>
      <c r="E11" s="117"/>
      <c r="F11" s="117"/>
      <c r="G11" s="11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"!$B$23"),"")</f>
        <v>J. Wegg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"!$C$23"),"")</f>
        <v>Norwich City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"!$D$23"),"")</f>
        <v/>
      </c>
      <c r="E12" s="117"/>
      <c r="F12" s="117"/>
      <c r="G12" s="11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"!$J$13"),"")</f>
        <v>A. Williams</v>
      </c>
      <c r="C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"!$K$13"),"")</f>
        <v>Crewe</v>
      </c>
      <c r="D1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"!$L$13"),"")</f>
        <v/>
      </c>
      <c r="E13" s="121"/>
      <c r="F13" s="121"/>
      <c r="G13" s="122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38</v>
      </c>
      <c r="F15" s="91" t="s">
        <v>25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</sheetData>
  <sheetProtection sheet="1" objects="1" scenarios="1" selectLockedCells="1"/>
  <sortState xmlns:xlrd2="http://schemas.microsoft.com/office/spreadsheetml/2017/richdata2" ref="V5:W13">
    <sortCondition ref="V5"/>
  </sortState>
  <mergeCells count="1">
    <mergeCell ref="C2:G2"/>
  </mergeCells>
  <hyperlinks>
    <hyperlink ref="B2" location="'Index'!A3" tooltip="Go to the Index sheet" display="á" xr:uid="{8345EE57-F4CC-4233-834F-1509FFD6E48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CC8A-4A27-4056-A876-96AFFAADC2AC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3" customFormat="1" ht="18" x14ac:dyDescent="0.35">
      <c r="A1" s="88"/>
      <c r="B1" s="83" t="s">
        <v>36</v>
      </c>
      <c r="D1" s="80"/>
      <c r="E1" s="80"/>
      <c r="F1" s="80"/>
      <c r="G1" s="83" t="s">
        <v>284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131</v>
      </c>
      <c r="C3" s="102" t="s">
        <v>916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"!$B$7"),"")</f>
        <v>N. Bylo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"!$C$7"),"")</f>
        <v>York RI</v>
      </c>
      <c r="D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"!$D$7"),"")</f>
        <v/>
      </c>
      <c r="E5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"!$E$7"),"")</f>
        <v/>
      </c>
      <c r="F5" s="140">
        <f ca="1">SUM(D5,E5)</f>
        <v>0</v>
      </c>
      <c r="G5" s="16"/>
      <c r="H5" s="140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"!$B$44"),"")</f>
        <v>M. Cain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"!$C$44"),"")</f>
        <v>Felton</v>
      </c>
      <c r="D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"!$D$44"),"")</f>
        <v/>
      </c>
      <c r="E6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"!$E$44"),"")</f>
        <v/>
      </c>
      <c r="F6" s="141">
        <f t="shared" ref="F6:F13" ca="1" si="0">SUM(D6,E6)</f>
        <v>0</v>
      </c>
      <c r="G6" s="117"/>
      <c r="H6" s="144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"!$B$33"),"")</f>
        <v>T. Dimech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"!$C$33"),"")</f>
        <v>Penarth</v>
      </c>
      <c r="D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"!$D$33"),"")</f>
        <v/>
      </c>
      <c r="E7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"!$E$33"),"")</f>
        <v/>
      </c>
      <c r="F7" s="141">
        <f t="shared" ca="1" si="0"/>
        <v>0</v>
      </c>
      <c r="G7" s="117"/>
      <c r="H7" s="144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"!$B$56"),"")</f>
        <v>B. Glass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"!$C$56"),"")</f>
        <v>Morecambe</v>
      </c>
      <c r="D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"!$D$56"),"")</f>
        <v/>
      </c>
      <c r="E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"!$E$56"),"")</f>
        <v/>
      </c>
      <c r="F8" s="141">
        <f t="shared" ca="1" si="0"/>
        <v>0</v>
      </c>
      <c r="G8" s="117"/>
      <c r="H8" s="144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"!$B$46"),"")</f>
        <v>M. Hryniw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"!$C$46"),"")</f>
        <v>Morecambe</v>
      </c>
      <c r="D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"!$D$46"),"")</f>
        <v/>
      </c>
      <c r="E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"!$E$46"),"")</f>
        <v/>
      </c>
      <c r="F9" s="141">
        <f t="shared" ca="1" si="0"/>
        <v>0</v>
      </c>
      <c r="G9" s="117"/>
      <c r="H9" s="144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"!$B$47"),"")</f>
        <v>J. Jablonski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"!$C$47"),"")</f>
        <v>Derby</v>
      </c>
      <c r="D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"!$D$47"),"")</f>
        <v/>
      </c>
      <c r="E1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"!$E$47"),"")</f>
        <v/>
      </c>
      <c r="F10" s="141">
        <f t="shared" ca="1" si="0"/>
        <v>0</v>
      </c>
      <c r="G10" s="117"/>
      <c r="H10" s="144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"!$B$48"),"")</f>
        <v>H. McDill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"!$C$48"),"")</f>
        <v>Cumb News</v>
      </c>
      <c r="D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"!$D$48"),"")</f>
        <v/>
      </c>
      <c r="E1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"!$E$48"),"")</f>
        <v/>
      </c>
      <c r="F11" s="141">
        <f t="shared" ca="1" si="0"/>
        <v>0</v>
      </c>
      <c r="G11" s="117"/>
      <c r="H11" s="144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"!$B$62"),"")</f>
        <v>S. Russell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"!$C$62"),"")</f>
        <v>J.S.P.C.</v>
      </c>
      <c r="D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"!$D$62"),"")</f>
        <v/>
      </c>
      <c r="E1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"!$E$62"),"")</f>
        <v/>
      </c>
      <c r="F12" s="141">
        <f t="shared" ca="1" si="0"/>
        <v>0</v>
      </c>
      <c r="G12" s="117"/>
      <c r="H12" s="144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"!$B$13"),"")</f>
        <v>M. Turnbull</v>
      </c>
      <c r="C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"!$C$13"),"")</f>
        <v>Sunderland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"!$D$13"),"")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"!$E$13"),"")</f>
        <v/>
      </c>
      <c r="F13" s="143">
        <f t="shared" ca="1" si="0"/>
        <v>0</v>
      </c>
      <c r="G13" s="121"/>
      <c r="H13" s="145"/>
      <c r="I13" s="122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"/>
      <c r="B15" s="2" t="s">
        <v>145</v>
      </c>
      <c r="C15" s="102" t="s">
        <v>917</v>
      </c>
      <c r="D15" s="102"/>
      <c r="E15" s="102"/>
      <c r="F15" s="2"/>
      <c r="G15" s="2"/>
      <c r="H15" s="2"/>
      <c r="I15" s="2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1">
        <v>2</v>
      </c>
      <c r="B16" s="112" t="s">
        <v>1</v>
      </c>
      <c r="C16" s="13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09">
        <v>1</v>
      </c>
      <c r="B1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"!$B$6"),"")</f>
        <v>C. L. Beardsley</v>
      </c>
      <c r="C17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"!$C$6"),"")</f>
        <v>Deddington</v>
      </c>
      <c r="D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"!$D$6"),"")</f>
        <v/>
      </c>
      <c r="E17" s="14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"!$E$6"),"")</f>
        <v/>
      </c>
      <c r="F17" s="140">
        <f ca="1">SUM(D17,E17)</f>
        <v>0</v>
      </c>
      <c r="G17" s="16"/>
      <c r="H17" s="140"/>
      <c r="I17" s="52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8">
        <v>2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"!$B$29"),"")</f>
        <v>G. Bellwood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"!$C$29"),"")</f>
        <v>J.S.P.C.</v>
      </c>
      <c r="D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"!$D$29"),"")</f>
        <v/>
      </c>
      <c r="E18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"!$E$29"),"")</f>
        <v/>
      </c>
      <c r="F18" s="141">
        <f t="shared" ref="F18:F25" ca="1" si="1">SUM(D18,E18)</f>
        <v>0</v>
      </c>
      <c r="G18" s="117"/>
      <c r="H18" s="144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05">
        <v>3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"!$B$18"),"")</f>
        <v>P. Birmingham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"!$C$18"),"")</f>
        <v>Morecambe</v>
      </c>
      <c r="D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"!$D$18"),"")</f>
        <v/>
      </c>
      <c r="E19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"!$E$18"),"")</f>
        <v/>
      </c>
      <c r="F19" s="141">
        <f t="shared" ca="1" si="1"/>
        <v>0</v>
      </c>
      <c r="G19" s="117"/>
      <c r="H19" s="144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8">
        <v>4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"!$B$31"),"")</f>
        <v>J. Ewens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"!$C$31"),"")</f>
        <v>J.S.P.C.</v>
      </c>
      <c r="D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"!$D$31"),"")</f>
        <v/>
      </c>
      <c r="E20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"!$E$31"),"")</f>
        <v/>
      </c>
      <c r="F20" s="141">
        <f t="shared" ca="1" si="1"/>
        <v>0</v>
      </c>
      <c r="G20" s="117"/>
      <c r="H20" s="144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05">
        <v>5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"!$B$8"),"")</f>
        <v>D. Higginbottom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"!$C$8"),"")</f>
        <v>Penarth</v>
      </c>
      <c r="D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"!$D$8"),"")</f>
        <v/>
      </c>
      <c r="E21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"!$E$8"),"")</f>
        <v/>
      </c>
      <c r="F21" s="141">
        <f t="shared" ca="1" si="1"/>
        <v>0</v>
      </c>
      <c r="G21" s="117"/>
      <c r="H21" s="144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8">
        <v>6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"!$B$34"),"")</f>
        <v>D. Hill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"!$C$34"),"")</f>
        <v>Marple</v>
      </c>
      <c r="D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"!$D$34"),"")</f>
        <v/>
      </c>
      <c r="E22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"!$E$34"),"")</f>
        <v/>
      </c>
      <c r="F22" s="141">
        <f t="shared" ca="1" si="1"/>
        <v>0</v>
      </c>
      <c r="G22" s="117"/>
      <c r="H22" s="144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5">
        <v>7</v>
      </c>
      <c r="B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"!$B$9"),"")</f>
        <v>I. Johnston</v>
      </c>
      <c r="C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"!$C$9"),"")</f>
        <v>J.S.P.C.</v>
      </c>
      <c r="D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"!$D$9"),"")</f>
        <v/>
      </c>
      <c r="E23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"!$E$9"),"")</f>
        <v/>
      </c>
      <c r="F23" s="141">
        <f t="shared" ca="1" si="1"/>
        <v>0</v>
      </c>
      <c r="G23" s="117"/>
      <c r="H23" s="144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8">
        <v>8</v>
      </c>
      <c r="B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"!$B$21"),"")</f>
        <v>A. Kaye</v>
      </c>
      <c r="C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"!$C$21"),"")</f>
        <v>Penarth</v>
      </c>
      <c r="D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"!$D$21"),"")</f>
        <v/>
      </c>
      <c r="E24" s="14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"!$E$21"),"")</f>
        <v/>
      </c>
      <c r="F24" s="141">
        <f t="shared" ca="1" si="1"/>
        <v>0</v>
      </c>
      <c r="G24" s="117"/>
      <c r="H24" s="144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07">
        <v>9</v>
      </c>
      <c r="B2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"!$B$25"),"")</f>
        <v>D. Riley</v>
      </c>
      <c r="C2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"!$C$25"),"")</f>
        <v>York RI</v>
      </c>
      <c r="D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"!$D$25"),"")</f>
        <v/>
      </c>
      <c r="E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"!$E$25"),"")</f>
        <v/>
      </c>
      <c r="F25" s="143">
        <f t="shared" ca="1" si="1"/>
        <v>0</v>
      </c>
      <c r="G25" s="121"/>
      <c r="H25" s="145"/>
      <c r="I25" s="122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 t="s">
        <v>535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4" t="s">
        <v>38</v>
      </c>
      <c r="E29" s="91" t="s">
        <v>25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4" t="s">
        <v>39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20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17:W25">
    <sortCondition ref="V17"/>
  </sortState>
  <mergeCells count="1">
    <mergeCell ref="D2:I2"/>
  </mergeCells>
  <hyperlinks>
    <hyperlink ref="B2" location="'Index'!A3" tooltip="Go to the Index sheet" display="á" xr:uid="{8CED7FC2-4A4B-4364-8D71-7B25A665249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3" customFormat="1" ht="18" x14ac:dyDescent="0.35">
      <c r="A1" s="83" t="s">
        <v>37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918</v>
      </c>
      <c r="B4" s="12"/>
      <c r="C4" s="127">
        <v>589</v>
      </c>
      <c r="D4" s="12"/>
      <c r="E4" s="61" t="s">
        <v>6</v>
      </c>
      <c r="F4" s="67">
        <f>SUM(F5:F7)</f>
        <v>0</v>
      </c>
      <c r="G4" s="3" t="s">
        <v>296</v>
      </c>
      <c r="H4" s="11" t="s">
        <v>923</v>
      </c>
      <c r="I4" s="12"/>
      <c r="J4" s="127">
        <v>595</v>
      </c>
      <c r="K4" s="12"/>
      <c r="L4" s="61" t="s">
        <v>6</v>
      </c>
      <c r="M4" s="67">
        <f>SUM(M5:M7)</f>
        <v>0</v>
      </c>
      <c r="N4" s="23"/>
    </row>
    <row r="5" spans="1:34" ht="15.75" customHeight="1" x14ac:dyDescent="0.3">
      <c r="A5" s="31" t="s">
        <v>237</v>
      </c>
      <c r="B5" s="32"/>
      <c r="C5" s="33"/>
      <c r="D5" s="64"/>
      <c r="E5" s="64"/>
      <c r="F5" s="68">
        <f>SUM(D5:E5)</f>
        <v>0</v>
      </c>
      <c r="H5" s="31" t="s">
        <v>736</v>
      </c>
      <c r="I5" s="32"/>
      <c r="J5" s="33"/>
      <c r="K5" s="64"/>
      <c r="L5" s="64"/>
      <c r="M5" s="68">
        <f>SUM(K5:L5)</f>
        <v>0</v>
      </c>
      <c r="N5" s="23"/>
    </row>
    <row r="6" spans="1:34" ht="15.75" customHeight="1" x14ac:dyDescent="0.3">
      <c r="A6" s="34" t="s">
        <v>757</v>
      </c>
      <c r="B6" s="27"/>
      <c r="C6" s="5"/>
      <c r="D6" s="64"/>
      <c r="E6" s="64"/>
      <c r="F6" s="69">
        <f>SUM(D6:E6)</f>
        <v>0</v>
      </c>
      <c r="H6" s="34" t="s">
        <v>732</v>
      </c>
      <c r="I6" s="27"/>
      <c r="J6" s="5"/>
      <c r="K6" s="64"/>
      <c r="L6" s="64"/>
      <c r="M6" s="69">
        <f>SUM(K6:L6)</f>
        <v>0</v>
      </c>
      <c r="N6" s="23"/>
    </row>
    <row r="7" spans="1:34" ht="15.75" customHeight="1" x14ac:dyDescent="0.3">
      <c r="A7" s="35" t="s">
        <v>220</v>
      </c>
      <c r="B7" s="28"/>
      <c r="C7" s="29"/>
      <c r="D7" s="76"/>
      <c r="E7" s="76"/>
      <c r="F7" s="70">
        <f>SUM(D7:E7)</f>
        <v>0</v>
      </c>
      <c r="H7" s="35" t="s">
        <v>737</v>
      </c>
      <c r="I7" s="28"/>
      <c r="J7" s="29"/>
      <c r="K7" s="76"/>
      <c r="L7" s="76"/>
      <c r="M7" s="70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919</v>
      </c>
      <c r="B9" s="12"/>
      <c r="C9" s="127">
        <v>588</v>
      </c>
      <c r="D9" s="12"/>
      <c r="E9" s="61" t="s">
        <v>6</v>
      </c>
      <c r="F9" s="67">
        <f>SUM(F10:F12)</f>
        <v>0</v>
      </c>
      <c r="G9" s="149" t="s">
        <v>296</v>
      </c>
      <c r="H9" s="11" t="s">
        <v>922</v>
      </c>
      <c r="I9" s="12"/>
      <c r="J9" s="127">
        <v>593</v>
      </c>
      <c r="K9" s="12"/>
      <c r="L9" s="61" t="s">
        <v>6</v>
      </c>
      <c r="M9" s="67">
        <f>SUM(M10:M12)</f>
        <v>0</v>
      </c>
      <c r="N9" s="23"/>
    </row>
    <row r="10" spans="1:34" ht="15.75" customHeight="1" x14ac:dyDescent="0.3">
      <c r="A10" s="31" t="s">
        <v>758</v>
      </c>
      <c r="B10" s="32"/>
      <c r="C10" s="33"/>
      <c r="D10" s="64"/>
      <c r="E10" s="64"/>
      <c r="F10" s="68">
        <f>SUM(D10:E10)</f>
        <v>0</v>
      </c>
      <c r="G10" s="149"/>
      <c r="H10" s="31" t="s">
        <v>748</v>
      </c>
      <c r="I10" s="32"/>
      <c r="J10" s="33"/>
      <c r="K10" s="64"/>
      <c r="L10" s="64"/>
      <c r="M10" s="68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796</v>
      </c>
      <c r="B11" s="27"/>
      <c r="C11" s="5"/>
      <c r="D11" s="64"/>
      <c r="E11" s="64"/>
      <c r="F11" s="69">
        <f>SUM(D11:E11)</f>
        <v>0</v>
      </c>
      <c r="G11" s="149"/>
      <c r="H11" s="34" t="s">
        <v>746</v>
      </c>
      <c r="I11" s="27"/>
      <c r="J11" s="5"/>
      <c r="K11" s="64"/>
      <c r="L11" s="64"/>
      <c r="M11" s="69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224</v>
      </c>
      <c r="B12" s="28"/>
      <c r="C12" s="29"/>
      <c r="D12" s="76"/>
      <c r="E12" s="76"/>
      <c r="F12" s="70">
        <f>SUM(D12:E12)</f>
        <v>0</v>
      </c>
      <c r="G12" s="149"/>
      <c r="H12" s="35" t="s">
        <v>743</v>
      </c>
      <c r="I12" s="28"/>
      <c r="J12" s="29"/>
      <c r="K12" s="76"/>
      <c r="L12" s="76"/>
      <c r="M12" s="70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49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920</v>
      </c>
      <c r="B14" s="12"/>
      <c r="C14" s="127">
        <v>593</v>
      </c>
      <c r="D14" s="12"/>
      <c r="E14" s="61" t="s">
        <v>6</v>
      </c>
      <c r="F14" s="67">
        <f>SUM(F15:F17)</f>
        <v>0</v>
      </c>
      <c r="G14" s="149" t="s">
        <v>296</v>
      </c>
      <c r="H14" s="11" t="s">
        <v>921</v>
      </c>
      <c r="I14" s="12"/>
      <c r="J14" s="127">
        <v>594</v>
      </c>
      <c r="K14" s="12"/>
      <c r="L14" s="61" t="s">
        <v>6</v>
      </c>
      <c r="M14" s="67">
        <f>SUM(M15:M17)</f>
        <v>0</v>
      </c>
      <c r="N14" s="23"/>
    </row>
    <row r="15" spans="1:34" ht="15.75" customHeight="1" x14ac:dyDescent="0.3">
      <c r="A15" s="31" t="s">
        <v>717</v>
      </c>
      <c r="B15" s="32"/>
      <c r="C15" s="33"/>
      <c r="D15" s="64"/>
      <c r="E15" s="64"/>
      <c r="F15" s="68">
        <f>SUM(D15:E15)</f>
        <v>0</v>
      </c>
      <c r="G15" s="149"/>
      <c r="H15" s="31" t="s">
        <v>517</v>
      </c>
      <c r="I15" s="32"/>
      <c r="J15" s="33"/>
      <c r="K15" s="64"/>
      <c r="L15" s="64"/>
      <c r="M15" s="68">
        <f>SUM(K15:L15)</f>
        <v>0</v>
      </c>
      <c r="N15" s="23"/>
    </row>
    <row r="16" spans="1:34" ht="15.75" customHeight="1" x14ac:dyDescent="0.3">
      <c r="A16" s="34" t="s">
        <v>760</v>
      </c>
      <c r="B16" s="27"/>
      <c r="C16" s="5"/>
      <c r="D16" s="64"/>
      <c r="E16" s="64"/>
      <c r="F16" s="69">
        <f>SUM(D16:E16)</f>
        <v>0</v>
      </c>
      <c r="G16" s="149"/>
      <c r="H16" s="34" t="s">
        <v>503</v>
      </c>
      <c r="I16" s="27"/>
      <c r="J16" s="5"/>
      <c r="K16" s="64"/>
      <c r="L16" s="64"/>
      <c r="M16" s="69">
        <f>SUM(K16:L16)</f>
        <v>0</v>
      </c>
      <c r="N16" s="23"/>
    </row>
    <row r="17" spans="1:20" ht="15.75" customHeight="1" x14ac:dyDescent="0.3">
      <c r="A17" s="35" t="s">
        <v>745</v>
      </c>
      <c r="B17" s="28"/>
      <c r="C17" s="29"/>
      <c r="D17" s="76"/>
      <c r="E17" s="76"/>
      <c r="F17" s="70">
        <f>SUM(D17:E17)</f>
        <v>0</v>
      </c>
      <c r="G17" s="149"/>
      <c r="H17" s="35" t="s">
        <v>724</v>
      </c>
      <c r="I17" s="28"/>
      <c r="J17" s="29"/>
      <c r="K17" s="76"/>
      <c r="L17" s="76"/>
      <c r="M17" s="70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924</v>
      </c>
      <c r="E20" s="4"/>
      <c r="H20" s="15" t="s">
        <v>918</v>
      </c>
      <c r="I20" s="47"/>
      <c r="J20" s="47"/>
      <c r="K20" s="47"/>
      <c r="L20" s="47"/>
      <c r="M20" s="148"/>
      <c r="N20" s="52"/>
    </row>
    <row r="21" spans="1:20" ht="15.75" customHeight="1" x14ac:dyDescent="0.3">
      <c r="E21" s="4"/>
      <c r="H21" s="18" t="s">
        <v>919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46" t="s">
        <v>920</v>
      </c>
      <c r="I22" s="7"/>
      <c r="J22" s="7"/>
      <c r="K22" s="7"/>
      <c r="L22" s="7"/>
      <c r="M22" s="7"/>
      <c r="N22" s="19"/>
    </row>
    <row r="23" spans="1:20" ht="15.75" customHeight="1" x14ac:dyDescent="0.3">
      <c r="H23" s="146" t="s">
        <v>921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922</v>
      </c>
      <c r="I24" s="7"/>
      <c r="J24" s="7"/>
      <c r="K24" s="7"/>
      <c r="L24" s="7"/>
      <c r="M24" s="7"/>
      <c r="N24" s="19"/>
    </row>
    <row r="25" spans="1:20" ht="15.75" customHeight="1" x14ac:dyDescent="0.3">
      <c r="H25" s="151" t="s">
        <v>923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8"/>
      <c r="B27" s="128"/>
      <c r="C27" s="128"/>
      <c r="D27" s="128"/>
      <c r="E27" s="129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925</v>
      </c>
      <c r="B30" s="12"/>
      <c r="C30" s="127">
        <v>587</v>
      </c>
      <c r="D30" s="12"/>
      <c r="E30" s="61" t="s">
        <v>6</v>
      </c>
      <c r="F30" s="67">
        <f>SUM(F31:F33)</f>
        <v>0</v>
      </c>
      <c r="G30" s="135" t="s">
        <v>296</v>
      </c>
      <c r="H30" s="11" t="s">
        <v>930</v>
      </c>
      <c r="I30" s="12"/>
      <c r="J30" s="127">
        <v>587</v>
      </c>
      <c r="K30" s="12"/>
      <c r="L30" s="61" t="s">
        <v>6</v>
      </c>
      <c r="M30" s="67">
        <f>SUM(M31:M33)</f>
        <v>0</v>
      </c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767</v>
      </c>
      <c r="B31" s="32"/>
      <c r="C31" s="33"/>
      <c r="D31" s="64"/>
      <c r="E31" s="64"/>
      <c r="F31" s="68">
        <f>SUM(D31:E31)</f>
        <v>0</v>
      </c>
      <c r="G31" s="135"/>
      <c r="H31" s="31" t="s">
        <v>810</v>
      </c>
      <c r="I31" s="32"/>
      <c r="J31" s="33"/>
      <c r="K31" s="64"/>
      <c r="L31" s="64"/>
      <c r="M31" s="68">
        <f>SUM(K31:L31)</f>
        <v>0</v>
      </c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674</v>
      </c>
      <c r="B32" s="27"/>
      <c r="C32" s="5"/>
      <c r="D32" s="64"/>
      <c r="E32" s="64"/>
      <c r="F32" s="69">
        <f>SUM(D32:E32)</f>
        <v>0</v>
      </c>
      <c r="G32" s="135"/>
      <c r="H32" s="34" t="s">
        <v>741</v>
      </c>
      <c r="I32" s="27"/>
      <c r="J32" s="5"/>
      <c r="K32" s="64"/>
      <c r="L32" s="64"/>
      <c r="M32" s="69">
        <f>SUM(K32:L32)</f>
        <v>0</v>
      </c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761</v>
      </c>
      <c r="B33" s="28"/>
      <c r="C33" s="29"/>
      <c r="D33" s="76"/>
      <c r="E33" s="76"/>
      <c r="F33" s="70">
        <f>SUM(D33:E33)</f>
        <v>0</v>
      </c>
      <c r="G33" s="135"/>
      <c r="H33" s="35" t="s">
        <v>750</v>
      </c>
      <c r="I33" s="28"/>
      <c r="J33" s="29"/>
      <c r="K33" s="76"/>
      <c r="L33" s="76"/>
      <c r="M33" s="70">
        <f>SUM(K33:L33)</f>
        <v>0</v>
      </c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926</v>
      </c>
      <c r="B35" s="12"/>
      <c r="C35" s="127">
        <v>586</v>
      </c>
      <c r="D35" s="12"/>
      <c r="E35" s="61" t="s">
        <v>6</v>
      </c>
      <c r="F35" s="67">
        <f>SUM(F36:F38)</f>
        <v>0</v>
      </c>
      <c r="G35" s="135" t="s">
        <v>296</v>
      </c>
      <c r="H35" s="11" t="s">
        <v>929</v>
      </c>
      <c r="I35" s="12"/>
      <c r="J35" s="127">
        <v>583</v>
      </c>
      <c r="K35" s="12"/>
      <c r="L35" s="61" t="s">
        <v>6</v>
      </c>
      <c r="M35" s="67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754</v>
      </c>
      <c r="B36" s="32"/>
      <c r="C36" s="33"/>
      <c r="D36" s="209"/>
      <c r="E36" s="64"/>
      <c r="F36" s="68">
        <f>SUM(D36:E36)</f>
        <v>0</v>
      </c>
      <c r="G36" s="135"/>
      <c r="H36" s="31" t="s">
        <v>519</v>
      </c>
      <c r="I36" s="32"/>
      <c r="J36" s="33"/>
      <c r="K36" s="64"/>
      <c r="L36" s="64"/>
      <c r="M36" s="68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628</v>
      </c>
      <c r="B37" s="27"/>
      <c r="C37" s="5"/>
      <c r="D37" s="64"/>
      <c r="E37" s="64"/>
      <c r="F37" s="69">
        <f>SUM(D37:E37)</f>
        <v>0</v>
      </c>
      <c r="G37" s="135"/>
      <c r="H37" s="34" t="s">
        <v>768</v>
      </c>
      <c r="I37" s="27"/>
      <c r="J37" s="5"/>
      <c r="K37" s="64"/>
      <c r="L37" s="64"/>
      <c r="M37" s="6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647</v>
      </c>
      <c r="B38" s="28"/>
      <c r="C38" s="29"/>
      <c r="D38" s="76"/>
      <c r="E38" s="76"/>
      <c r="F38" s="70">
        <f>SUM(D38:E38)</f>
        <v>0</v>
      </c>
      <c r="G38" s="135"/>
      <c r="H38" s="35" t="s">
        <v>819</v>
      </c>
      <c r="I38" s="28"/>
      <c r="J38" s="29"/>
      <c r="K38" s="76"/>
      <c r="L38" s="76"/>
      <c r="M38" s="70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927</v>
      </c>
      <c r="B40" s="12"/>
      <c r="C40" s="127">
        <v>588</v>
      </c>
      <c r="D40" s="12"/>
      <c r="E40" s="61" t="s">
        <v>6</v>
      </c>
      <c r="F40" s="67">
        <f>SUM(F41:F43)</f>
        <v>0</v>
      </c>
      <c r="G40" s="135" t="s">
        <v>296</v>
      </c>
      <c r="H40" s="11" t="s">
        <v>928</v>
      </c>
      <c r="I40" s="12"/>
      <c r="J40" s="127">
        <v>587</v>
      </c>
      <c r="K40" s="12"/>
      <c r="L40" s="61" t="s">
        <v>6</v>
      </c>
      <c r="M40" s="67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511</v>
      </c>
      <c r="B41" s="32"/>
      <c r="C41" s="33"/>
      <c r="D41" s="64"/>
      <c r="E41" s="64"/>
      <c r="F41" s="68">
        <f>SUM(D41:E41)</f>
        <v>0</v>
      </c>
      <c r="G41" s="135"/>
      <c r="H41" s="31" t="s">
        <v>756</v>
      </c>
      <c r="I41" s="32"/>
      <c r="J41" s="33"/>
      <c r="K41" s="64"/>
      <c r="L41" s="64"/>
      <c r="M41" s="68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751</v>
      </c>
      <c r="B42" s="27"/>
      <c r="C42" s="5"/>
      <c r="D42" s="64"/>
      <c r="E42" s="64"/>
      <c r="F42" s="69">
        <f>SUM(D42:E42)</f>
        <v>0</v>
      </c>
      <c r="G42" s="135"/>
      <c r="H42" s="34" t="s">
        <v>786</v>
      </c>
      <c r="I42" s="27"/>
      <c r="J42" s="5"/>
      <c r="K42" s="64"/>
      <c r="L42" s="64"/>
      <c r="M42" s="6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755</v>
      </c>
      <c r="B43" s="28"/>
      <c r="C43" s="29"/>
      <c r="D43" s="76"/>
      <c r="E43" s="76"/>
      <c r="F43" s="70">
        <f>SUM(D43:E43)</f>
        <v>0</v>
      </c>
      <c r="G43" s="135"/>
      <c r="H43" s="35" t="s">
        <v>779</v>
      </c>
      <c r="I43" s="28"/>
      <c r="J43" s="29"/>
      <c r="K43" s="76"/>
      <c r="L43" s="76"/>
      <c r="M43" s="70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E45" s="4"/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931</v>
      </c>
      <c r="E46" s="4"/>
      <c r="H46" s="132" t="s">
        <v>925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E47" s="4"/>
      <c r="H47" s="130" t="s">
        <v>926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E48" s="4"/>
      <c r="H48" s="130" t="s">
        <v>927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928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929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930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535</v>
      </c>
      <c r="B53" s="23"/>
      <c r="C53" s="23"/>
      <c r="D53" s="23"/>
      <c r="E53" s="23"/>
      <c r="F53" s="23"/>
      <c r="G53" s="149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49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40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39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49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49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E38DAB66-74B8-4C17-813D-8FB5226581C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0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B04B-DD48-4D70-B159-F7A6FB03427D}">
  <sheetPr>
    <tabColor theme="5" tint="-0.249977111117893"/>
    <pageSetUpPr fitToPage="1"/>
  </sheetPr>
  <dimension ref="A1:AH109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3" customFormat="1" ht="18" x14ac:dyDescent="0.35">
      <c r="A1" s="83" t="s">
        <v>37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23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  <c r="AH2" s="23"/>
    </row>
    <row r="3" spans="1:34" s="2" customFormat="1" ht="15.75" customHeight="1" x14ac:dyDescent="0.3">
      <c r="A3" s="2" t="s">
        <v>85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595</v>
      </c>
      <c r="B4" s="12"/>
      <c r="C4" s="127">
        <v>582</v>
      </c>
      <c r="D4" s="12"/>
      <c r="E4" s="61" t="s">
        <v>6</v>
      </c>
      <c r="F4" s="67">
        <f>SUM(F5:F7)</f>
        <v>0</v>
      </c>
      <c r="G4" s="135" t="s">
        <v>296</v>
      </c>
      <c r="H4" s="11" t="s">
        <v>936</v>
      </c>
      <c r="I4" s="12"/>
      <c r="J4" s="127">
        <v>575</v>
      </c>
      <c r="K4" s="12"/>
      <c r="L4" s="61" t="s">
        <v>6</v>
      </c>
      <c r="M4" s="67">
        <f>SUM(M5:M7)</f>
        <v>0</v>
      </c>
      <c r="N4" s="115"/>
      <c r="O4" s="115"/>
      <c r="P4" s="115"/>
      <c r="Q4" s="115"/>
      <c r="R4" s="115"/>
      <c r="S4" s="115"/>
      <c r="T4" s="115"/>
    </row>
    <row r="5" spans="1:34" ht="15.75" customHeight="1" x14ac:dyDescent="0.3">
      <c r="A5" s="31" t="s">
        <v>723</v>
      </c>
      <c r="B5" s="32"/>
      <c r="C5" s="33"/>
      <c r="D5" s="64"/>
      <c r="E5" s="64"/>
      <c r="F5" s="68">
        <f>SUM(D5:E5)</f>
        <v>0</v>
      </c>
      <c r="G5" s="135"/>
      <c r="H5" s="31" t="s">
        <v>816</v>
      </c>
      <c r="I5" s="32"/>
      <c r="J5" s="33"/>
      <c r="K5" s="64"/>
      <c r="L5" s="64"/>
      <c r="M5" s="68">
        <f>SUM(K5:L5)</f>
        <v>0</v>
      </c>
      <c r="N5" s="115"/>
      <c r="O5" s="115"/>
      <c r="P5" s="115"/>
      <c r="Q5" s="115"/>
      <c r="R5" s="115"/>
      <c r="S5" s="115"/>
      <c r="T5" s="115"/>
    </row>
    <row r="6" spans="1:34" ht="15.75" customHeight="1" x14ac:dyDescent="0.3">
      <c r="A6" s="34" t="s">
        <v>542</v>
      </c>
      <c r="B6" s="27"/>
      <c r="C6" s="5"/>
      <c r="D6" s="64"/>
      <c r="E6" s="64"/>
      <c r="F6" s="69">
        <f>SUM(D6:E6)</f>
        <v>0</v>
      </c>
      <c r="G6" s="135"/>
      <c r="H6" s="34" t="s">
        <v>827</v>
      </c>
      <c r="I6" s="27"/>
      <c r="J6" s="5"/>
      <c r="K6" s="64"/>
      <c r="L6" s="64"/>
      <c r="M6" s="69">
        <f>SUM(K6:L6)</f>
        <v>0</v>
      </c>
      <c r="N6" s="115"/>
      <c r="O6" s="115"/>
      <c r="P6" s="115"/>
      <c r="Q6" s="115"/>
      <c r="R6" s="115"/>
      <c r="S6" s="115"/>
      <c r="T6" s="115"/>
    </row>
    <row r="7" spans="1:34" ht="15.75" customHeight="1" x14ac:dyDescent="0.3">
      <c r="A7" s="35" t="s">
        <v>798</v>
      </c>
      <c r="B7" s="28"/>
      <c r="C7" s="29"/>
      <c r="D7" s="76"/>
      <c r="E7" s="76"/>
      <c r="F7" s="70">
        <f>SUM(D7:E7)</f>
        <v>0</v>
      </c>
      <c r="G7" s="135"/>
      <c r="H7" s="35" t="s">
        <v>375</v>
      </c>
      <c r="I7" s="28"/>
      <c r="J7" s="29"/>
      <c r="K7" s="76"/>
      <c r="L7" s="76"/>
      <c r="M7" s="70">
        <f>SUM(K7:L7)</f>
        <v>0</v>
      </c>
      <c r="N7" s="115"/>
      <c r="O7" s="115"/>
      <c r="P7" s="115"/>
      <c r="Q7" s="115"/>
      <c r="R7" s="115"/>
      <c r="S7" s="115"/>
      <c r="T7" s="115"/>
    </row>
    <row r="8" spans="1:34" ht="15.75" customHeight="1" x14ac:dyDescent="0.3">
      <c r="A8" s="115"/>
      <c r="B8" s="115"/>
      <c r="C8" s="115"/>
      <c r="D8" s="115"/>
      <c r="E8" s="115"/>
      <c r="F8" s="115"/>
      <c r="G8" s="13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spans="1:34" ht="15.75" customHeight="1" x14ac:dyDescent="0.3">
      <c r="A9" s="11" t="s">
        <v>932</v>
      </c>
      <c r="B9" s="12"/>
      <c r="C9" s="127">
        <v>570</v>
      </c>
      <c r="D9" s="12"/>
      <c r="E9" s="61" t="s">
        <v>6</v>
      </c>
      <c r="F9" s="67">
        <f>SUM(F10:F12)</f>
        <v>0</v>
      </c>
      <c r="G9" s="135" t="s">
        <v>296</v>
      </c>
      <c r="H9" s="11" t="s">
        <v>935</v>
      </c>
      <c r="I9" s="12"/>
      <c r="J9" s="127">
        <v>571</v>
      </c>
      <c r="K9" s="12"/>
      <c r="L9" s="61" t="s">
        <v>6</v>
      </c>
      <c r="M9" s="67">
        <f>SUM(M10:M12)</f>
        <v>0</v>
      </c>
      <c r="N9" s="115"/>
      <c r="O9" s="115"/>
      <c r="P9" s="115"/>
      <c r="Q9" s="115"/>
      <c r="R9" s="115"/>
      <c r="S9" s="115"/>
      <c r="T9" s="115"/>
    </row>
    <row r="10" spans="1:34" ht="15.75" customHeight="1" x14ac:dyDescent="0.3">
      <c r="A10" s="31" t="s">
        <v>179</v>
      </c>
      <c r="B10" s="32"/>
      <c r="C10" s="33"/>
      <c r="D10" s="64"/>
      <c r="E10" s="64"/>
      <c r="F10" s="68">
        <f>SUM(D10:E10)</f>
        <v>0</v>
      </c>
      <c r="G10" s="135"/>
      <c r="H10" s="31" t="s">
        <v>840</v>
      </c>
      <c r="I10" s="32"/>
      <c r="J10" s="33"/>
      <c r="K10" s="64"/>
      <c r="L10" s="64"/>
      <c r="M10" s="68">
        <f>SUM(K10:L10)</f>
        <v>0</v>
      </c>
      <c r="N10" s="115"/>
      <c r="O10" s="115"/>
      <c r="P10" s="115"/>
      <c r="Q10" s="115"/>
      <c r="R10" s="115"/>
      <c r="S10" s="115"/>
      <c r="T10" s="115"/>
      <c r="AA10"/>
      <c r="AB10"/>
      <c r="AC10"/>
      <c r="AD10"/>
      <c r="AE10"/>
      <c r="AF10"/>
    </row>
    <row r="11" spans="1:34" ht="15.75" customHeight="1" x14ac:dyDescent="0.3">
      <c r="A11" s="34" t="s">
        <v>832</v>
      </c>
      <c r="B11" s="27"/>
      <c r="C11" s="5"/>
      <c r="D11" s="64"/>
      <c r="E11" s="64"/>
      <c r="F11" s="69">
        <f>SUM(D11:E11)</f>
        <v>0</v>
      </c>
      <c r="G11" s="135"/>
      <c r="H11" s="34" t="s">
        <v>828</v>
      </c>
      <c r="I11" s="27"/>
      <c r="J11" s="5"/>
      <c r="K11" s="64"/>
      <c r="L11" s="64"/>
      <c r="M11" s="69">
        <f>SUM(K11:L11)</f>
        <v>0</v>
      </c>
      <c r="N11" s="115"/>
      <c r="O11" s="115"/>
      <c r="P11" s="115"/>
      <c r="Q11" s="115"/>
      <c r="R11" s="115"/>
      <c r="S11" s="115"/>
      <c r="T11" s="115"/>
      <c r="AA11"/>
      <c r="AB11"/>
      <c r="AC11"/>
      <c r="AD11"/>
      <c r="AE11"/>
      <c r="AF11"/>
    </row>
    <row r="12" spans="1:34" ht="15.75" customHeight="1" x14ac:dyDescent="0.3">
      <c r="A12" s="35" t="s">
        <v>264</v>
      </c>
      <c r="B12" s="28"/>
      <c r="C12" s="29"/>
      <c r="D12" s="76"/>
      <c r="E12" s="76"/>
      <c r="F12" s="70">
        <f>SUM(D12:E12)</f>
        <v>0</v>
      </c>
      <c r="G12" s="135"/>
      <c r="H12" s="35" t="s">
        <v>831</v>
      </c>
      <c r="I12" s="28"/>
      <c r="J12" s="29"/>
      <c r="K12" s="76"/>
      <c r="L12" s="76"/>
      <c r="M12" s="70">
        <f>SUM(K12:L12)</f>
        <v>0</v>
      </c>
      <c r="N12" s="115"/>
      <c r="O12" s="115"/>
      <c r="P12" s="115"/>
      <c r="Q12" s="115"/>
      <c r="R12" s="115"/>
      <c r="S12" s="115"/>
      <c r="T12" s="115"/>
      <c r="AA12"/>
      <c r="AB12"/>
      <c r="AC12"/>
      <c r="AD12"/>
      <c r="AE12"/>
      <c r="AF12"/>
    </row>
    <row r="13" spans="1:34" ht="15.75" customHeight="1" x14ac:dyDescent="0.3">
      <c r="A13" s="115"/>
      <c r="B13" s="115"/>
      <c r="C13" s="115"/>
      <c r="D13" s="115"/>
      <c r="E13" s="115"/>
      <c r="F13" s="115"/>
      <c r="G13" s="13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AA13"/>
      <c r="AB13"/>
      <c r="AC13"/>
      <c r="AD13"/>
      <c r="AE13"/>
      <c r="AF13"/>
    </row>
    <row r="14" spans="1:34" ht="15.75" customHeight="1" x14ac:dyDescent="0.3">
      <c r="A14" s="11" t="s">
        <v>933</v>
      </c>
      <c r="B14" s="12"/>
      <c r="C14" s="127">
        <v>580</v>
      </c>
      <c r="D14" s="12"/>
      <c r="E14" s="61" t="s">
        <v>6</v>
      </c>
      <c r="F14" s="67">
        <f>SUM(F15:F17)</f>
        <v>0</v>
      </c>
      <c r="G14" s="135" t="s">
        <v>296</v>
      </c>
      <c r="H14" s="11" t="s">
        <v>934</v>
      </c>
      <c r="I14" s="12"/>
      <c r="J14" s="127">
        <v>572</v>
      </c>
      <c r="K14" s="12"/>
      <c r="L14" s="61" t="s">
        <v>6</v>
      </c>
      <c r="M14" s="67">
        <f>SUM(M15:M17)</f>
        <v>0</v>
      </c>
      <c r="N14" s="115"/>
      <c r="O14" s="115"/>
      <c r="P14" s="115"/>
      <c r="Q14" s="115"/>
      <c r="R14" s="115"/>
      <c r="S14" s="115"/>
      <c r="T14" s="115"/>
    </row>
    <row r="15" spans="1:34" ht="15.75" customHeight="1" x14ac:dyDescent="0.3">
      <c r="A15" s="31" t="s">
        <v>793</v>
      </c>
      <c r="B15" s="32"/>
      <c r="C15" s="33"/>
      <c r="D15" s="64"/>
      <c r="E15" s="64"/>
      <c r="F15" s="68">
        <f>SUM(D15:E15)</f>
        <v>0</v>
      </c>
      <c r="G15" s="135"/>
      <c r="H15" s="31" t="s">
        <v>869</v>
      </c>
      <c r="I15" s="32"/>
      <c r="J15" s="33"/>
      <c r="K15" s="64"/>
      <c r="L15" s="64"/>
      <c r="M15" s="68">
        <f>SUM(K15:L15)</f>
        <v>0</v>
      </c>
      <c r="N15" s="115"/>
      <c r="O15" s="115"/>
      <c r="P15" s="115"/>
      <c r="Q15" s="115"/>
      <c r="R15" s="115"/>
      <c r="S15" s="115"/>
      <c r="T15" s="115"/>
    </row>
    <row r="16" spans="1:34" ht="15.75" customHeight="1" x14ac:dyDescent="0.3">
      <c r="A16" s="34" t="s">
        <v>795</v>
      </c>
      <c r="B16" s="27"/>
      <c r="C16" s="5"/>
      <c r="D16" s="64"/>
      <c r="E16" s="64"/>
      <c r="F16" s="69">
        <f>SUM(D16:E16)</f>
        <v>0</v>
      </c>
      <c r="G16" s="135"/>
      <c r="H16" s="34" t="s">
        <v>772</v>
      </c>
      <c r="I16" s="27"/>
      <c r="J16" s="5"/>
      <c r="K16" s="64"/>
      <c r="L16" s="64"/>
      <c r="M16" s="69">
        <f>SUM(K16:L16)</f>
        <v>0</v>
      </c>
      <c r="N16" s="115"/>
      <c r="O16" s="115"/>
      <c r="P16" s="115"/>
      <c r="Q16" s="115"/>
      <c r="R16" s="115"/>
      <c r="S16" s="115"/>
      <c r="T16" s="115"/>
    </row>
    <row r="17" spans="1:20" ht="15.75" customHeight="1" x14ac:dyDescent="0.3">
      <c r="A17" s="35" t="s">
        <v>815</v>
      </c>
      <c r="B17" s="28"/>
      <c r="C17" s="29"/>
      <c r="D17" s="76"/>
      <c r="E17" s="76"/>
      <c r="F17" s="70">
        <f>SUM(D17:E17)</f>
        <v>0</v>
      </c>
      <c r="G17" s="135"/>
      <c r="H17" s="35" t="s">
        <v>826</v>
      </c>
      <c r="I17" s="28"/>
      <c r="J17" s="29"/>
      <c r="K17" s="76"/>
      <c r="L17" s="76"/>
      <c r="M17" s="70">
        <f>SUM(K17:L17)</f>
        <v>0</v>
      </c>
      <c r="N17" s="115"/>
      <c r="O17" s="115"/>
      <c r="P17" s="115"/>
      <c r="Q17" s="115"/>
      <c r="R17" s="115"/>
      <c r="S17" s="115"/>
      <c r="T17" s="115"/>
    </row>
    <row r="18" spans="1:20" ht="15.75" customHeight="1" x14ac:dyDescent="0.3">
      <c r="A18" s="115"/>
      <c r="B18" s="115"/>
      <c r="C18" s="115"/>
      <c r="D18" s="115"/>
      <c r="E18" s="115"/>
      <c r="F18" s="115"/>
      <c r="G18" s="13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75" customHeight="1" x14ac:dyDescent="0.3">
      <c r="E19" s="4"/>
      <c r="H19" s="63" t="s">
        <v>85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937</v>
      </c>
      <c r="E20" s="4"/>
      <c r="H20" s="132" t="s">
        <v>595</v>
      </c>
      <c r="I20" s="133"/>
      <c r="J20" s="133"/>
      <c r="K20" s="133"/>
      <c r="L20" s="133"/>
      <c r="M20" s="133"/>
      <c r="N20" s="134"/>
      <c r="O20" s="115"/>
      <c r="P20" s="115"/>
    </row>
    <row r="21" spans="1:20" ht="15.75" customHeight="1" x14ac:dyDescent="0.3">
      <c r="E21" s="4"/>
      <c r="H21" s="130" t="s">
        <v>932</v>
      </c>
      <c r="I21" s="117"/>
      <c r="J21" s="117"/>
      <c r="K21" s="117"/>
      <c r="L21" s="117"/>
      <c r="M21" s="117"/>
      <c r="N21" s="119"/>
      <c r="O21" s="115"/>
      <c r="P21" s="115"/>
    </row>
    <row r="22" spans="1:20" ht="15.75" customHeight="1" x14ac:dyDescent="0.3">
      <c r="E22" s="4"/>
      <c r="H22" s="130" t="s">
        <v>933</v>
      </c>
      <c r="I22" s="117"/>
      <c r="J22" s="117"/>
      <c r="K22" s="117"/>
      <c r="L22" s="117"/>
      <c r="M22" s="117"/>
      <c r="N22" s="119"/>
      <c r="O22" s="115"/>
      <c r="P22" s="115"/>
    </row>
    <row r="23" spans="1:20" ht="15.75" customHeight="1" x14ac:dyDescent="0.3">
      <c r="H23" s="130" t="s">
        <v>934</v>
      </c>
      <c r="I23" s="117"/>
      <c r="J23" s="117"/>
      <c r="K23" s="117"/>
      <c r="L23" s="117"/>
      <c r="M23" s="117"/>
      <c r="N23" s="119"/>
      <c r="O23" s="115"/>
      <c r="P23" s="115"/>
    </row>
    <row r="24" spans="1:20" ht="15.75" customHeight="1" x14ac:dyDescent="0.3">
      <c r="H24" s="130" t="s">
        <v>935</v>
      </c>
      <c r="I24" s="117"/>
      <c r="J24" s="117"/>
      <c r="K24" s="117"/>
      <c r="L24" s="117"/>
      <c r="M24" s="117"/>
      <c r="N24" s="119"/>
      <c r="O24" s="115"/>
      <c r="P24" s="115"/>
    </row>
    <row r="25" spans="1:20" ht="15.75" customHeight="1" x14ac:dyDescent="0.3">
      <c r="H25" s="131" t="s">
        <v>936</v>
      </c>
      <c r="I25" s="121"/>
      <c r="J25" s="121"/>
      <c r="K25" s="121"/>
      <c r="L25" s="121"/>
      <c r="M25" s="121"/>
      <c r="N25" s="122"/>
      <c r="O25" s="115"/>
      <c r="P25" s="115"/>
    </row>
    <row r="26" spans="1:20" ht="15.75" customHeight="1" x14ac:dyDescent="0.3"/>
    <row r="27" spans="1:20" ht="15.75" customHeight="1" x14ac:dyDescent="0.3">
      <c r="A27" s="128"/>
      <c r="B27" s="128"/>
      <c r="C27" s="128"/>
      <c r="D27" s="128"/>
      <c r="E27" s="129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100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938</v>
      </c>
      <c r="B30" s="12"/>
      <c r="C30" s="127">
        <v>562</v>
      </c>
      <c r="D30" s="12"/>
      <c r="E30" s="61" t="s">
        <v>6</v>
      </c>
      <c r="F30" s="67">
        <f>SUM(F31:F33)</f>
        <v>0</v>
      </c>
      <c r="G30" s="135" t="s">
        <v>296</v>
      </c>
      <c r="H30" s="115" t="s">
        <v>295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873</v>
      </c>
      <c r="B31" s="32"/>
      <c r="C31" s="33"/>
      <c r="D31" s="64"/>
      <c r="E31" s="64"/>
      <c r="F31" s="68">
        <f>SUM(D31:E31)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843</v>
      </c>
      <c r="B32" s="27"/>
      <c r="C32" s="5"/>
      <c r="D32" s="64"/>
      <c r="E32" s="64"/>
      <c r="F32" s="69">
        <f>SUM(D32:E32)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576</v>
      </c>
      <c r="B33" s="28"/>
      <c r="C33" s="29"/>
      <c r="D33" s="76"/>
      <c r="E33" s="76"/>
      <c r="F33" s="70">
        <f>SUM(D33:E33)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939</v>
      </c>
      <c r="B35" s="12"/>
      <c r="C35" s="127">
        <v>518</v>
      </c>
      <c r="D35" s="12"/>
      <c r="E35" s="61" t="s">
        <v>6</v>
      </c>
      <c r="F35" s="67">
        <f>SUM(F36:F38)</f>
        <v>0</v>
      </c>
      <c r="G35" s="135" t="s">
        <v>296</v>
      </c>
      <c r="H35" s="11" t="s">
        <v>942</v>
      </c>
      <c r="I35" s="12"/>
      <c r="J35" s="127">
        <v>542</v>
      </c>
      <c r="K35" s="12"/>
      <c r="L35" s="61" t="s">
        <v>6</v>
      </c>
      <c r="M35" s="67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897</v>
      </c>
      <c r="B36" s="32"/>
      <c r="C36" s="33"/>
      <c r="D36" s="64"/>
      <c r="E36" s="64"/>
      <c r="F36" s="210">
        <f>SUM(D36:E36)</f>
        <v>0</v>
      </c>
      <c r="G36" s="135"/>
      <c r="H36" s="31" t="s">
        <v>870</v>
      </c>
      <c r="I36" s="32"/>
      <c r="J36" s="33"/>
      <c r="K36" s="64"/>
      <c r="L36" s="64"/>
      <c r="M36" s="68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274</v>
      </c>
      <c r="B37" s="27"/>
      <c r="C37" s="5"/>
      <c r="D37" s="64"/>
      <c r="E37" s="64"/>
      <c r="F37" s="69">
        <f>SUM(D37:E37)</f>
        <v>0</v>
      </c>
      <c r="G37" s="135"/>
      <c r="H37" s="34" t="s">
        <v>899</v>
      </c>
      <c r="I37" s="27"/>
      <c r="J37" s="5"/>
      <c r="K37" s="64"/>
      <c r="L37" s="64"/>
      <c r="M37" s="6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908</v>
      </c>
      <c r="B38" s="28"/>
      <c r="C38" s="29"/>
      <c r="D38" s="76"/>
      <c r="E38" s="76"/>
      <c r="F38" s="70">
        <f>SUM(D38:E38)</f>
        <v>0</v>
      </c>
      <c r="G38" s="135"/>
      <c r="H38" s="35" t="s">
        <v>879</v>
      </c>
      <c r="I38" s="28"/>
      <c r="J38" s="29"/>
      <c r="K38" s="76"/>
      <c r="L38" s="76"/>
      <c r="M38" s="70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940</v>
      </c>
      <c r="B40" s="12"/>
      <c r="C40" s="127">
        <v>561</v>
      </c>
      <c r="D40" s="12"/>
      <c r="E40" s="61" t="s">
        <v>6</v>
      </c>
      <c r="F40" s="67">
        <f>SUM(F41:F43)</f>
        <v>0</v>
      </c>
      <c r="G40" s="135" t="s">
        <v>296</v>
      </c>
      <c r="H40" s="11" t="s">
        <v>941</v>
      </c>
      <c r="I40" s="12"/>
      <c r="J40" s="127">
        <v>557</v>
      </c>
      <c r="K40" s="12"/>
      <c r="L40" s="61" t="s">
        <v>6</v>
      </c>
      <c r="M40" s="67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856</v>
      </c>
      <c r="B41" s="32"/>
      <c r="C41" s="33"/>
      <c r="D41" s="64"/>
      <c r="E41" s="64"/>
      <c r="F41" s="68">
        <f>SUM(D41:E41)</f>
        <v>0</v>
      </c>
      <c r="G41" s="135"/>
      <c r="H41" s="31" t="s">
        <v>128</v>
      </c>
      <c r="I41" s="32"/>
      <c r="J41" s="33"/>
      <c r="K41" s="64"/>
      <c r="L41" s="64"/>
      <c r="M41" s="68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861</v>
      </c>
      <c r="B42" s="27"/>
      <c r="C42" s="5"/>
      <c r="D42" s="64"/>
      <c r="E42" s="64"/>
      <c r="F42" s="69">
        <f>SUM(D42:E42)</f>
        <v>0</v>
      </c>
      <c r="G42" s="135"/>
      <c r="H42" s="34" t="s">
        <v>868</v>
      </c>
      <c r="I42" s="27"/>
      <c r="J42" s="5"/>
      <c r="K42" s="64"/>
      <c r="L42" s="64"/>
      <c r="M42" s="6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854</v>
      </c>
      <c r="B43" s="28"/>
      <c r="C43" s="29"/>
      <c r="D43" s="76"/>
      <c r="E43" s="76"/>
      <c r="F43" s="70">
        <f>SUM(D43:E43)</f>
        <v>0</v>
      </c>
      <c r="G43" s="135"/>
      <c r="H43" s="35" t="s">
        <v>862</v>
      </c>
      <c r="I43" s="28"/>
      <c r="J43" s="29"/>
      <c r="K43" s="76"/>
      <c r="L43" s="76"/>
      <c r="M43" s="70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E45" s="4"/>
      <c r="H45" s="63" t="s">
        <v>100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943</v>
      </c>
      <c r="E46" s="4"/>
      <c r="H46" s="132" t="s">
        <v>938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E47" s="4"/>
      <c r="H47" s="130" t="s">
        <v>939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E48" s="4"/>
      <c r="H48" s="130" t="s">
        <v>940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941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942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295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>
      <c r="A52" s="23"/>
      <c r="B52" s="23"/>
      <c r="C52" s="23"/>
      <c r="D52" s="23"/>
      <c r="E52" s="23"/>
      <c r="F52" s="23"/>
      <c r="G52" s="149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4" t="s">
        <v>535</v>
      </c>
      <c r="E53" s="4"/>
      <c r="I53" s="23"/>
      <c r="J53" s="23"/>
      <c r="K53" s="23"/>
      <c r="L53" s="23"/>
      <c r="M53" s="23"/>
      <c r="N53" s="23"/>
    </row>
    <row r="54" spans="1:16" ht="15.75" customHeight="1" x14ac:dyDescent="0.3">
      <c r="E54" s="4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40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39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49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49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49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49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49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49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49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49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49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49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49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49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49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49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49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49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49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49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49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49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49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49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49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49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49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49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49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49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49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49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49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49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49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49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49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49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49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49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49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49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49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49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49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49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49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49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49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49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49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49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49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49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49"/>
      <c r="H109" s="23"/>
      <c r="I109" s="23"/>
      <c r="J109" s="23"/>
      <c r="K109" s="23"/>
      <c r="L109" s="23"/>
      <c r="M109" s="23"/>
      <c r="N109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4FE39D98-E175-44D0-8EC4-936EF2914B2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0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15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N2" s="220" t="s">
        <v>197</v>
      </c>
      <c r="O2" s="220"/>
      <c r="P2" s="220"/>
      <c r="Q2" s="220"/>
      <c r="R2" s="220"/>
      <c r="S2" s="220"/>
      <c r="AH2" s="3"/>
    </row>
    <row r="3" spans="1:34" s="2" customFormat="1" ht="15.75" customHeight="1" x14ac:dyDescent="0.3">
      <c r="A3" s="1"/>
      <c r="B3" s="2" t="s">
        <v>0</v>
      </c>
      <c r="C3" s="102" t="s">
        <v>950</v>
      </c>
      <c r="D3" s="102"/>
      <c r="E3" s="102"/>
      <c r="K3" s="1"/>
      <c r="L3" s="2" t="s">
        <v>68</v>
      </c>
      <c r="M3" s="102" t="s">
        <v>957</v>
      </c>
      <c r="N3" s="102"/>
      <c r="O3" s="102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1">
        <v>2</v>
      </c>
      <c r="L4" s="112" t="s">
        <v>1</v>
      </c>
      <c r="M4" s="138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9">
        <v>1</v>
      </c>
      <c r="B5" s="137" t="s">
        <v>754</v>
      </c>
      <c r="C5" s="137" t="s">
        <v>629</v>
      </c>
      <c r="D5" s="16"/>
      <c r="E5" s="16"/>
      <c r="F5" s="16">
        <f>SUM(D5:E5)</f>
        <v>0</v>
      </c>
      <c r="G5" s="16"/>
      <c r="H5" s="47"/>
      <c r="I5" s="52"/>
      <c r="K5" s="109">
        <v>1</v>
      </c>
      <c r="L5" s="137" t="s">
        <v>956</v>
      </c>
      <c r="M5" s="137" t="s">
        <v>148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105">
        <v>2</v>
      </c>
      <c r="B6" s="104" t="s">
        <v>945</v>
      </c>
      <c r="C6" s="104" t="s">
        <v>148</v>
      </c>
      <c r="D6" s="7"/>
      <c r="E6" s="7"/>
      <c r="F6" s="7">
        <f t="shared" ref="F6:F14" si="0">SUM(D6:E6)</f>
        <v>0</v>
      </c>
      <c r="G6" s="7"/>
      <c r="H6" s="8"/>
      <c r="I6" s="106"/>
      <c r="K6" s="105">
        <v>2</v>
      </c>
      <c r="L6" s="104" t="s">
        <v>182</v>
      </c>
      <c r="M6" s="104" t="s">
        <v>491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5">
        <v>3</v>
      </c>
      <c r="B7" s="104" t="s">
        <v>802</v>
      </c>
      <c r="C7" s="104" t="s">
        <v>735</v>
      </c>
      <c r="D7" s="7"/>
      <c r="E7" s="7"/>
      <c r="F7" s="7">
        <f t="shared" si="0"/>
        <v>0</v>
      </c>
      <c r="G7" s="7"/>
      <c r="H7" s="7"/>
      <c r="I7" s="19"/>
      <c r="J7" s="10"/>
      <c r="K7" s="105">
        <v>3</v>
      </c>
      <c r="L7" s="104" t="s">
        <v>955</v>
      </c>
      <c r="M7" s="104" t="s">
        <v>266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5">
        <v>4</v>
      </c>
      <c r="B8" s="104" t="s">
        <v>949</v>
      </c>
      <c r="C8" s="104" t="s">
        <v>148</v>
      </c>
      <c r="D8" s="7"/>
      <c r="E8" s="7"/>
      <c r="F8" s="7">
        <f t="shared" si="0"/>
        <v>0</v>
      </c>
      <c r="G8" s="7"/>
      <c r="H8" s="7"/>
      <c r="I8" s="19"/>
      <c r="K8" s="105">
        <v>4</v>
      </c>
      <c r="L8" s="104" t="s">
        <v>953</v>
      </c>
      <c r="M8" s="104" t="s">
        <v>174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5">
        <v>5</v>
      </c>
      <c r="B9" s="104" t="s">
        <v>946</v>
      </c>
      <c r="C9" s="104" t="s">
        <v>947</v>
      </c>
      <c r="D9" s="7"/>
      <c r="E9" s="7"/>
      <c r="F9" s="7">
        <f t="shared" si="0"/>
        <v>0</v>
      </c>
      <c r="G9" s="7"/>
      <c r="H9" s="7"/>
      <c r="I9" s="19"/>
      <c r="K9" s="105">
        <v>5</v>
      </c>
      <c r="L9" s="104" t="s">
        <v>951</v>
      </c>
      <c r="M9" s="104" t="s">
        <v>148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5">
        <v>6</v>
      </c>
      <c r="B10" s="104" t="s">
        <v>510</v>
      </c>
      <c r="C10" s="104" t="s">
        <v>162</v>
      </c>
      <c r="D10" s="7"/>
      <c r="E10" s="7"/>
      <c r="F10" s="7">
        <f t="shared" si="0"/>
        <v>0</v>
      </c>
      <c r="G10" s="7"/>
      <c r="H10" s="7"/>
      <c r="I10" s="19"/>
      <c r="K10" s="105">
        <v>6</v>
      </c>
      <c r="L10" s="104" t="s">
        <v>318</v>
      </c>
      <c r="M10" s="104" t="s">
        <v>120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5">
        <v>7</v>
      </c>
      <c r="B11" s="104" t="s">
        <v>497</v>
      </c>
      <c r="C11" s="104" t="s">
        <v>495</v>
      </c>
      <c r="D11" s="7"/>
      <c r="E11" s="7"/>
      <c r="F11" s="7">
        <f t="shared" si="0"/>
        <v>0</v>
      </c>
      <c r="G11" s="7"/>
      <c r="H11" s="7"/>
      <c r="I11" s="19"/>
      <c r="K11" s="105">
        <v>7</v>
      </c>
      <c r="L11" s="104" t="s">
        <v>952</v>
      </c>
      <c r="M11" s="104" t="s">
        <v>569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5">
        <v>8</v>
      </c>
      <c r="B12" s="104" t="s">
        <v>948</v>
      </c>
      <c r="C12" s="104" t="s">
        <v>174</v>
      </c>
      <c r="D12" s="7"/>
      <c r="E12" s="7"/>
      <c r="F12" s="7">
        <f t="shared" si="0"/>
        <v>0</v>
      </c>
      <c r="G12" s="7"/>
      <c r="H12" s="7"/>
      <c r="I12" s="19"/>
      <c r="K12" s="105">
        <v>8</v>
      </c>
      <c r="L12" s="104" t="s">
        <v>494</v>
      </c>
      <c r="M12" s="104" t="s">
        <v>495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5">
        <v>9</v>
      </c>
      <c r="B13" s="104" t="s">
        <v>564</v>
      </c>
      <c r="C13" s="104" t="s">
        <v>491</v>
      </c>
      <c r="D13" s="7"/>
      <c r="E13" s="7"/>
      <c r="F13" s="7">
        <f t="shared" si="0"/>
        <v>0</v>
      </c>
      <c r="G13" s="7"/>
      <c r="H13" s="7"/>
      <c r="I13" s="19"/>
      <c r="K13" s="105">
        <v>9</v>
      </c>
      <c r="L13" s="104" t="s">
        <v>567</v>
      </c>
      <c r="M13" s="104" t="s">
        <v>508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7">
        <v>10</v>
      </c>
      <c r="B14" s="108" t="s">
        <v>944</v>
      </c>
      <c r="C14" s="108" t="s">
        <v>569</v>
      </c>
      <c r="D14" s="21"/>
      <c r="E14" s="21"/>
      <c r="F14" s="21">
        <f t="shared" si="0"/>
        <v>0</v>
      </c>
      <c r="G14" s="21"/>
      <c r="H14" s="21"/>
      <c r="I14" s="22"/>
      <c r="K14" s="107">
        <v>10</v>
      </c>
      <c r="L14" s="108" t="s">
        <v>954</v>
      </c>
      <c r="M14" s="108" t="s">
        <v>947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85</v>
      </c>
      <c r="C16" s="102" t="s">
        <v>660</v>
      </c>
      <c r="D16" s="102"/>
      <c r="E16" s="102"/>
      <c r="F16" s="2"/>
      <c r="G16" s="2"/>
      <c r="H16" s="2"/>
      <c r="I16" s="2"/>
      <c r="K16" s="1"/>
      <c r="L16" s="2" t="s">
        <v>100</v>
      </c>
      <c r="M16" s="102" t="s">
        <v>972</v>
      </c>
      <c r="N16" s="102"/>
      <c r="O16" s="102"/>
      <c r="P16" s="2"/>
      <c r="Q16" s="2"/>
      <c r="R16" s="2"/>
      <c r="S16" s="2"/>
    </row>
    <row r="17" spans="1:19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1">
        <v>2</v>
      </c>
      <c r="L17" s="112" t="s">
        <v>1</v>
      </c>
      <c r="M17" s="138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09">
        <v>1</v>
      </c>
      <c r="B18" s="137" t="s">
        <v>961</v>
      </c>
      <c r="C18" s="137" t="s">
        <v>174</v>
      </c>
      <c r="D18" s="16"/>
      <c r="E18" s="16"/>
      <c r="F18" s="16">
        <f>SUM(D18:E18)</f>
        <v>0</v>
      </c>
      <c r="G18" s="16"/>
      <c r="H18" s="47"/>
      <c r="I18" s="52"/>
      <c r="K18" s="109">
        <v>1</v>
      </c>
      <c r="L18" s="137" t="s">
        <v>506</v>
      </c>
      <c r="M18" s="137" t="s">
        <v>495</v>
      </c>
      <c r="N18" s="16"/>
      <c r="O18" s="16"/>
      <c r="P18" s="16">
        <f>SUM(N18:O18)</f>
        <v>0</v>
      </c>
      <c r="Q18" s="16"/>
      <c r="R18" s="47"/>
      <c r="S18" s="52"/>
    </row>
    <row r="19" spans="1:19" ht="15.75" customHeight="1" x14ac:dyDescent="0.3">
      <c r="A19" s="105">
        <v>2</v>
      </c>
      <c r="B19" s="104" t="s">
        <v>960</v>
      </c>
      <c r="C19" s="104" t="s">
        <v>148</v>
      </c>
      <c r="D19" s="7"/>
      <c r="E19" s="7"/>
      <c r="F19" s="7">
        <f t="shared" ref="F19:F27" si="2">SUM(D19:E19)</f>
        <v>0</v>
      </c>
      <c r="G19" s="7"/>
      <c r="H19" s="7"/>
      <c r="I19" s="19"/>
      <c r="K19" s="105">
        <v>2</v>
      </c>
      <c r="L19" s="104" t="s">
        <v>969</v>
      </c>
      <c r="M19" s="104" t="s">
        <v>970</v>
      </c>
      <c r="N19" s="7"/>
      <c r="O19" s="7"/>
      <c r="P19" s="7">
        <f t="shared" ref="P19:P27" si="3">SUM(N19:O19)</f>
        <v>0</v>
      </c>
      <c r="Q19" s="7"/>
      <c r="R19" s="7"/>
      <c r="S19" s="19"/>
    </row>
    <row r="20" spans="1:19" ht="15.75" customHeight="1" x14ac:dyDescent="0.3">
      <c r="A20" s="105">
        <v>3</v>
      </c>
      <c r="B20" s="104" t="s">
        <v>959</v>
      </c>
      <c r="C20" s="104" t="s">
        <v>491</v>
      </c>
      <c r="D20" s="7"/>
      <c r="E20" s="7"/>
      <c r="F20" s="7">
        <f t="shared" si="2"/>
        <v>0</v>
      </c>
      <c r="G20" s="7"/>
      <c r="H20" s="7"/>
      <c r="I20" s="19"/>
      <c r="K20" s="105">
        <v>3</v>
      </c>
      <c r="L20" s="104" t="s">
        <v>739</v>
      </c>
      <c r="M20" s="104" t="s">
        <v>735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5">
        <v>4</v>
      </c>
      <c r="B21" s="104" t="s">
        <v>883</v>
      </c>
      <c r="C21" s="104" t="s">
        <v>174</v>
      </c>
      <c r="D21" s="7"/>
      <c r="E21" s="7"/>
      <c r="F21" s="7">
        <f t="shared" si="2"/>
        <v>0</v>
      </c>
      <c r="G21" s="7"/>
      <c r="H21" s="7"/>
      <c r="I21" s="19"/>
      <c r="K21" s="105">
        <v>4</v>
      </c>
      <c r="L21" s="104" t="s">
        <v>962</v>
      </c>
      <c r="M21" s="104" t="s">
        <v>963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5">
        <v>5</v>
      </c>
      <c r="B22" s="104" t="s">
        <v>787</v>
      </c>
      <c r="C22" s="104" t="s">
        <v>629</v>
      </c>
      <c r="D22" s="7"/>
      <c r="E22" s="7"/>
      <c r="F22" s="7">
        <f t="shared" si="2"/>
        <v>0</v>
      </c>
      <c r="G22" s="7"/>
      <c r="H22" s="7"/>
      <c r="I22" s="19"/>
      <c r="K22" s="105">
        <v>5</v>
      </c>
      <c r="L22" s="104" t="s">
        <v>964</v>
      </c>
      <c r="M22" s="104" t="s">
        <v>947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5">
        <v>6</v>
      </c>
      <c r="B23" s="104" t="s">
        <v>952</v>
      </c>
      <c r="C23" s="104" t="s">
        <v>491</v>
      </c>
      <c r="D23" s="7"/>
      <c r="E23" s="7"/>
      <c r="F23" s="7">
        <f t="shared" si="2"/>
        <v>0</v>
      </c>
      <c r="G23" s="7"/>
      <c r="H23" s="7"/>
      <c r="I23" s="19"/>
      <c r="K23" s="105">
        <v>6</v>
      </c>
      <c r="L23" s="104" t="s">
        <v>966</v>
      </c>
      <c r="M23" s="104" t="s">
        <v>963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5">
        <v>7</v>
      </c>
      <c r="B24" s="104" t="s">
        <v>226</v>
      </c>
      <c r="C24" s="104" t="s">
        <v>162</v>
      </c>
      <c r="D24" s="7"/>
      <c r="E24" s="7"/>
      <c r="F24" s="7">
        <f t="shared" si="2"/>
        <v>0</v>
      </c>
      <c r="G24" s="7"/>
      <c r="H24" s="7"/>
      <c r="I24" s="19"/>
      <c r="K24" s="105">
        <v>7</v>
      </c>
      <c r="L24" s="104" t="s">
        <v>967</v>
      </c>
      <c r="M24" s="104" t="s">
        <v>963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5">
        <v>8</v>
      </c>
      <c r="B25" s="104" t="s">
        <v>958</v>
      </c>
      <c r="C25" s="104" t="s">
        <v>947</v>
      </c>
      <c r="D25" s="7"/>
      <c r="E25" s="7"/>
      <c r="F25" s="7">
        <f t="shared" si="2"/>
        <v>0</v>
      </c>
      <c r="G25" s="7"/>
      <c r="H25" s="7"/>
      <c r="I25" s="19"/>
      <c r="K25" s="105">
        <v>8</v>
      </c>
      <c r="L25" s="104" t="s">
        <v>971</v>
      </c>
      <c r="M25" s="104" t="s">
        <v>174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5">
        <v>9</v>
      </c>
      <c r="B26" s="104" t="s">
        <v>541</v>
      </c>
      <c r="C26" s="104" t="s">
        <v>569</v>
      </c>
      <c r="D26" s="7"/>
      <c r="E26" s="7"/>
      <c r="F26" s="7">
        <f t="shared" si="2"/>
        <v>0</v>
      </c>
      <c r="G26" s="7"/>
      <c r="H26" s="7"/>
      <c r="I26" s="19"/>
      <c r="K26" s="105">
        <v>9</v>
      </c>
      <c r="L26" s="104" t="s">
        <v>968</v>
      </c>
      <c r="M26" s="104" t="s">
        <v>947</v>
      </c>
      <c r="N26" s="7"/>
      <c r="O26" s="7"/>
      <c r="P26" s="7">
        <f t="shared" si="3"/>
        <v>0</v>
      </c>
      <c r="Q26" s="7"/>
      <c r="R26" s="7"/>
      <c r="S26" s="19"/>
    </row>
    <row r="27" spans="1:19" ht="15.75" customHeight="1" x14ac:dyDescent="0.3">
      <c r="A27" s="107">
        <v>10</v>
      </c>
      <c r="B27" s="108" t="s">
        <v>526</v>
      </c>
      <c r="C27" s="108" t="s">
        <v>569</v>
      </c>
      <c r="D27" s="21"/>
      <c r="E27" s="21"/>
      <c r="F27" s="21">
        <f t="shared" si="2"/>
        <v>0</v>
      </c>
      <c r="G27" s="21"/>
      <c r="H27" s="21"/>
      <c r="I27" s="22"/>
      <c r="K27" s="107">
        <v>10</v>
      </c>
      <c r="L27" s="108" t="s">
        <v>965</v>
      </c>
      <c r="M27" s="108" t="s">
        <v>947</v>
      </c>
      <c r="N27" s="21"/>
      <c r="O27" s="21"/>
      <c r="P27" s="21">
        <f t="shared" si="3"/>
        <v>0</v>
      </c>
      <c r="Q27" s="21"/>
      <c r="R27" s="21"/>
      <c r="S27" s="22"/>
    </row>
    <row r="28" spans="1:19" ht="15.75" customHeight="1" x14ac:dyDescent="0.3"/>
    <row r="29" spans="1:19" ht="15.75" customHeight="1" x14ac:dyDescent="0.3">
      <c r="A29" s="1"/>
      <c r="B29" s="2" t="s">
        <v>116</v>
      </c>
      <c r="C29" s="102" t="s">
        <v>468</v>
      </c>
      <c r="D29" s="102"/>
      <c r="E29" s="102"/>
      <c r="F29" s="2"/>
      <c r="G29" s="2"/>
      <c r="H29" s="2"/>
      <c r="I29" s="2"/>
      <c r="K29" s="1"/>
      <c r="L29" s="2" t="s">
        <v>131</v>
      </c>
      <c r="M29" s="102" t="s">
        <v>986</v>
      </c>
      <c r="N29" s="102"/>
      <c r="O29" s="102"/>
      <c r="P29" s="2"/>
      <c r="Q29" s="2"/>
      <c r="R29" s="2"/>
      <c r="S29" s="2"/>
    </row>
    <row r="30" spans="1:19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1">
        <v>2</v>
      </c>
      <c r="L30" s="112" t="s">
        <v>1</v>
      </c>
      <c r="M30" s="138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09">
        <v>1</v>
      </c>
      <c r="B31" s="137" t="s">
        <v>978</v>
      </c>
      <c r="C31" s="137" t="s">
        <v>120</v>
      </c>
      <c r="D31" s="16"/>
      <c r="E31" s="16"/>
      <c r="F31" s="16">
        <f>SUM(D31:E31)</f>
        <v>0</v>
      </c>
      <c r="G31" s="16"/>
      <c r="H31" s="47"/>
      <c r="I31" s="52"/>
      <c r="K31" s="109">
        <v>1</v>
      </c>
      <c r="L31" s="137" t="s">
        <v>782</v>
      </c>
      <c r="M31" s="137" t="s">
        <v>148</v>
      </c>
      <c r="N31" s="16"/>
      <c r="O31" s="16"/>
      <c r="P31" s="16">
        <f>SUM(N31:O31)</f>
        <v>0</v>
      </c>
      <c r="Q31" s="16"/>
      <c r="R31" s="47"/>
      <c r="S31" s="52"/>
    </row>
    <row r="32" spans="1:19" ht="15.75" customHeight="1" x14ac:dyDescent="0.3">
      <c r="A32" s="105">
        <v>2</v>
      </c>
      <c r="B32" s="104" t="s">
        <v>975</v>
      </c>
      <c r="C32" s="104" t="s">
        <v>495</v>
      </c>
      <c r="D32" s="7"/>
      <c r="E32" s="7"/>
      <c r="F32" s="7">
        <f t="shared" ref="F32:F39" si="4">SUM(D32:E32)</f>
        <v>0</v>
      </c>
      <c r="G32" s="7"/>
      <c r="H32" s="7"/>
      <c r="I32" s="19"/>
      <c r="K32" s="105">
        <v>2</v>
      </c>
      <c r="L32" s="104" t="s">
        <v>982</v>
      </c>
      <c r="M32" s="104" t="s">
        <v>963</v>
      </c>
      <c r="N32" s="7"/>
      <c r="O32" s="7"/>
      <c r="P32" s="7">
        <f t="shared" ref="P32:P39" si="5">SUM(N32:O32)</f>
        <v>0</v>
      </c>
      <c r="Q32" s="7"/>
      <c r="R32" s="7"/>
      <c r="S32" s="19"/>
    </row>
    <row r="33" spans="1:19" ht="15.75" customHeight="1" x14ac:dyDescent="0.3">
      <c r="A33" s="105">
        <v>3</v>
      </c>
      <c r="B33" s="104" t="s">
        <v>976</v>
      </c>
      <c r="C33" s="104" t="s">
        <v>947</v>
      </c>
      <c r="D33" s="7"/>
      <c r="E33" s="7"/>
      <c r="F33" s="7">
        <f t="shared" si="4"/>
        <v>0</v>
      </c>
      <c r="G33" s="7"/>
      <c r="H33" s="7"/>
      <c r="I33" s="19"/>
      <c r="K33" s="105">
        <v>3</v>
      </c>
      <c r="L33" s="104" t="s">
        <v>984</v>
      </c>
      <c r="M33" s="104" t="s">
        <v>569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5">
        <v>4</v>
      </c>
      <c r="B34" s="104" t="s">
        <v>499</v>
      </c>
      <c r="C34" s="104" t="s">
        <v>495</v>
      </c>
      <c r="D34" s="7"/>
      <c r="E34" s="7"/>
      <c r="F34" s="7">
        <f t="shared" si="4"/>
        <v>0</v>
      </c>
      <c r="G34" s="7"/>
      <c r="H34" s="7"/>
      <c r="I34" s="19"/>
      <c r="K34" s="105">
        <v>4</v>
      </c>
      <c r="L34" s="104" t="s">
        <v>985</v>
      </c>
      <c r="M34" s="104" t="s">
        <v>495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5">
        <v>5</v>
      </c>
      <c r="B35" s="104" t="s">
        <v>973</v>
      </c>
      <c r="C35" s="104" t="s">
        <v>974</v>
      </c>
      <c r="D35" s="7"/>
      <c r="E35" s="7"/>
      <c r="F35" s="7">
        <f t="shared" si="4"/>
        <v>0</v>
      </c>
      <c r="G35" s="7"/>
      <c r="H35" s="7"/>
      <c r="I35" s="19"/>
      <c r="K35" s="105">
        <v>5</v>
      </c>
      <c r="L35" s="104" t="s">
        <v>895</v>
      </c>
      <c r="M35" s="104" t="s">
        <v>118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5">
        <v>6</v>
      </c>
      <c r="B36" s="104" t="s">
        <v>82</v>
      </c>
      <c r="C36" s="104" t="s">
        <v>495</v>
      </c>
      <c r="D36" s="7"/>
      <c r="E36" s="7"/>
      <c r="F36" s="7">
        <f t="shared" si="4"/>
        <v>0</v>
      </c>
      <c r="G36" s="7"/>
      <c r="H36" s="7"/>
      <c r="I36" s="19"/>
      <c r="K36" s="105">
        <v>6</v>
      </c>
      <c r="L36" s="104" t="s">
        <v>983</v>
      </c>
      <c r="M36" s="104" t="s">
        <v>193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5">
        <v>7</v>
      </c>
      <c r="B37" s="104" t="s">
        <v>604</v>
      </c>
      <c r="C37" s="104" t="s">
        <v>120</v>
      </c>
      <c r="D37" s="7"/>
      <c r="E37" s="7"/>
      <c r="F37" s="7">
        <f t="shared" si="4"/>
        <v>0</v>
      </c>
      <c r="G37" s="7"/>
      <c r="H37" s="201"/>
      <c r="I37" s="19"/>
      <c r="K37" s="105">
        <v>7</v>
      </c>
      <c r="L37" s="104" t="s">
        <v>980</v>
      </c>
      <c r="M37" s="104" t="s">
        <v>963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5">
        <v>8</v>
      </c>
      <c r="B38" s="104" t="s">
        <v>977</v>
      </c>
      <c r="C38" s="104" t="s">
        <v>495</v>
      </c>
      <c r="D38" s="7"/>
      <c r="E38" s="7"/>
      <c r="F38" s="7">
        <f t="shared" si="4"/>
        <v>0</v>
      </c>
      <c r="G38" s="7"/>
      <c r="H38" s="7"/>
      <c r="I38" s="19"/>
      <c r="K38" s="105">
        <v>8</v>
      </c>
      <c r="L38" s="104" t="s">
        <v>523</v>
      </c>
      <c r="M38" s="104" t="s">
        <v>162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7">
        <v>9</v>
      </c>
      <c r="B39" s="108" t="s">
        <v>979</v>
      </c>
      <c r="C39" s="108" t="s">
        <v>148</v>
      </c>
      <c r="D39" s="21"/>
      <c r="E39" s="21"/>
      <c r="F39" s="21">
        <f t="shared" si="4"/>
        <v>0</v>
      </c>
      <c r="G39" s="21"/>
      <c r="H39" s="21"/>
      <c r="I39" s="22"/>
      <c r="K39" s="107">
        <v>9</v>
      </c>
      <c r="L39" s="108" t="s">
        <v>981</v>
      </c>
      <c r="M39" s="108" t="s">
        <v>118</v>
      </c>
      <c r="N39" s="21"/>
      <c r="O39" s="21"/>
      <c r="P39" s="21">
        <f t="shared" si="5"/>
        <v>0</v>
      </c>
      <c r="Q39" s="21"/>
      <c r="R39" s="21"/>
      <c r="S39" s="22"/>
    </row>
    <row r="40" spans="1:19" ht="15.75" customHeight="1" x14ac:dyDescent="0.3"/>
    <row r="41" spans="1:19" ht="15.75" customHeight="1" x14ac:dyDescent="0.3">
      <c r="B41" s="2" t="s">
        <v>987</v>
      </c>
    </row>
    <row r="42" spans="1:19" ht="15.75" customHeight="1" x14ac:dyDescent="0.35">
      <c r="B42" s="152" t="s">
        <v>988</v>
      </c>
    </row>
    <row r="43" spans="1:19" ht="15.75" customHeight="1" x14ac:dyDescent="0.3"/>
    <row r="44" spans="1:19" ht="15.75" customHeight="1" x14ac:dyDescent="0.3">
      <c r="B44" s="4" t="s">
        <v>38</v>
      </c>
      <c r="F44" s="91" t="s">
        <v>25</v>
      </c>
    </row>
    <row r="45" spans="1:19" ht="15.75" customHeight="1" x14ac:dyDescent="0.3">
      <c r="B45" s="4" t="s">
        <v>39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F31:AG39">
    <sortCondition ref="AF31"/>
  </sortState>
  <mergeCells count="1">
    <mergeCell ref="N2:S2"/>
  </mergeCells>
  <hyperlinks>
    <hyperlink ref="B2" location="'Index'!A3" tooltip="Go to the Index sheet" display="á" xr:uid="{252E1337-09F4-4D41-9789-F4E23163457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829D-AE30-4186-9D96-5F1EF1B50C70}">
  <sheetPr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15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989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C. Blyth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Deddington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"!$L$6"),"")</f>
        <v>J. Brown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"!$M$6"),"")</f>
        <v>Derby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"!$O$6"),"")</f>
        <v/>
      </c>
      <c r="F6" s="7">
        <f t="shared" ref="F6:F14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M. Loader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Deddington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"!$B$9"),"")</f>
        <v>R. Marshall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"!$C$9"),"")</f>
        <v>Rotherham Chantry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"!$L$8"),"")</f>
        <v>W. Pow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"!$M$8"),"")</f>
        <v>J.S.P.C.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"!$B$21"),"")</f>
        <v>S. Russell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"!$C$21"),"")</f>
        <v>J.S.P.C.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"!$D$21"),"")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"!$E$21"),"")</f>
        <v/>
      </c>
      <c r="F10" s="7">
        <f t="shared" ca="1" si="0"/>
        <v>0</v>
      </c>
      <c r="G10" s="117"/>
      <c r="H10" s="117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"!$B$13"),"")</f>
        <v>J. Shine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"!$C$13"),"")</f>
        <v>Derby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"!$D$13"),"")</f>
        <v/>
      </c>
      <c r="E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"!$E$13"),"")</f>
        <v/>
      </c>
      <c r="F11" s="7">
        <f t="shared" ca="1" si="0"/>
        <v>0</v>
      </c>
      <c r="G11" s="117"/>
      <c r="H11" s="117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"!$L$11"),"")</f>
        <v>J. Smith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"!$M$11"),"")</f>
        <v>York RI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"!$N$11"),"")</f>
        <v/>
      </c>
      <c r="E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"!$O$11"),"")</f>
        <v/>
      </c>
      <c r="F12" s="7">
        <f t="shared" ca="1" si="0"/>
        <v>0</v>
      </c>
      <c r="G12" s="117"/>
      <c r="H12" s="117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"!$B$23"),"")</f>
        <v>J. Smith</v>
      </c>
      <c r="C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"!$C$23"),"")</f>
        <v>Derby</v>
      </c>
      <c r="D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"!$D$23"),"")</f>
        <v/>
      </c>
      <c r="E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"!$E$23"),"")</f>
        <v/>
      </c>
      <c r="F13" s="7">
        <f t="shared" ca="1" si="0"/>
        <v>0</v>
      </c>
      <c r="G13" s="117"/>
      <c r="H13" s="117"/>
      <c r="I13" s="119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"!$B$27"),"")</f>
        <v>C. Williams</v>
      </c>
      <c r="C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"!$C$27"),"")</f>
        <v>York RI</v>
      </c>
      <c r="D1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"!$D$27"),"")</f>
        <v/>
      </c>
      <c r="E1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"!$E$27"),"")</f>
        <v/>
      </c>
      <c r="F14" s="21">
        <f t="shared" ca="1" si="0"/>
        <v>0</v>
      </c>
      <c r="G14" s="121"/>
      <c r="H14" s="121"/>
      <c r="I14" s="12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"/>
      <c r="B16" s="2" t="s">
        <v>68</v>
      </c>
      <c r="C16" s="102" t="s">
        <v>594</v>
      </c>
      <c r="D16" s="102"/>
      <c r="E16" s="102"/>
      <c r="F16" s="2"/>
      <c r="G16" s="2"/>
      <c r="H16" s="2"/>
      <c r="I16" s="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9">
        <v>1</v>
      </c>
      <c r="B18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"!$L$31"),"")</f>
        <v>R. N. Bancroft</v>
      </c>
      <c r="C18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"!$M$31"),"")</f>
        <v>Deddington</v>
      </c>
      <c r="D1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"!$N$31"),"")</f>
        <v/>
      </c>
      <c r="E1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"!$O$31"),"")</f>
        <v/>
      </c>
      <c r="F18" s="16">
        <f ca="1">SUM(D18:E18)</f>
        <v>0</v>
      </c>
      <c r="G18" s="16"/>
      <c r="H18" s="47"/>
      <c r="I18" s="52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2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"!$B$18"),"")</f>
        <v>I. Burton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"!$C$18"),"")</f>
        <v>J.S.P.C.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"!$D$18"),"")</f>
        <v/>
      </c>
      <c r="E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"!$E$18"),"")</f>
        <v/>
      </c>
      <c r="F19" s="7">
        <f t="shared" ref="F19:F27" ca="1" si="1">SUM(D19:E19)</f>
        <v>0</v>
      </c>
      <c r="G19" s="117"/>
      <c r="H19" s="117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3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"!$L$20"),"")</f>
        <v>R. Cliffe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"!$M$20"),"")</f>
        <v>Bolton</v>
      </c>
      <c r="D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"!$N$20"),"")</f>
        <v/>
      </c>
      <c r="E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"!$O$20"),"")</f>
        <v/>
      </c>
      <c r="F20" s="7">
        <f t="shared" ca="1" si="1"/>
        <v>0</v>
      </c>
      <c r="G20" s="117"/>
      <c r="H20" s="117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4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"!$L$33"),"")</f>
        <v>I. Foulner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"!$M$33"),"")</f>
        <v>York RI</v>
      </c>
      <c r="D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"!$N$33"),"")</f>
        <v/>
      </c>
      <c r="E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"!$O$33"),"")</f>
        <v/>
      </c>
      <c r="F21" s="7">
        <f t="shared" ca="1" si="1"/>
        <v>0</v>
      </c>
      <c r="G21" s="117"/>
      <c r="H21" s="117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5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"!$B$35"),"")</f>
        <v>A. Greenlees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"!$C$35"),"")</f>
        <v>Mayfair</v>
      </c>
      <c r="D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"!$D$35"),"")</f>
        <v/>
      </c>
      <c r="E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"!$E$35"),"")</f>
        <v/>
      </c>
      <c r="F22" s="7">
        <f t="shared" ca="1" si="1"/>
        <v>0</v>
      </c>
      <c r="G22" s="117"/>
      <c r="H22" s="117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8">
        <v>6</v>
      </c>
      <c r="B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"!$L$35"),"")</f>
        <v>K. Hayes</v>
      </c>
      <c r="C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"!$M$35"),"")</f>
        <v>Altrincham</v>
      </c>
      <c r="D2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"!$N$35"),"")</f>
        <v/>
      </c>
      <c r="E2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"!$O$35"),"")</f>
        <v/>
      </c>
      <c r="F23" s="7">
        <f t="shared" ca="1" si="1"/>
        <v>0</v>
      </c>
      <c r="G23" s="117"/>
      <c r="H23" s="117"/>
      <c r="I23" s="119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5">
        <v>7</v>
      </c>
      <c r="B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"!$L$25"),"")</f>
        <v>H. Marshall</v>
      </c>
      <c r="C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"!$M$25"),"")</f>
        <v>J.S.P.C.</v>
      </c>
      <c r="D2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"!$N$25"),"")</f>
        <v/>
      </c>
      <c r="E2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"!$O$25"),"")</f>
        <v/>
      </c>
      <c r="F24" s="7">
        <f t="shared" ca="1" si="1"/>
        <v>0</v>
      </c>
      <c r="G24" s="117"/>
      <c r="H24" s="117"/>
      <c r="I24" s="119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8</v>
      </c>
      <c r="B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"!$L$26"),"")</f>
        <v>A. Michalski</v>
      </c>
      <c r="C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"!$M$26"),"")</f>
        <v>Rotherham Chantry</v>
      </c>
      <c r="D2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"!$N$26"),"")</f>
        <v/>
      </c>
      <c r="E2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"!$O$26"),"")</f>
        <v/>
      </c>
      <c r="F25" s="7">
        <f t="shared" ca="1" si="1"/>
        <v>0</v>
      </c>
      <c r="G25" s="117"/>
      <c r="H25" s="117"/>
      <c r="I25" s="119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9</v>
      </c>
      <c r="B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"!$B$26"),"")</f>
        <v>R. Ward</v>
      </c>
      <c r="C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"!$C$26"),"")</f>
        <v>York RI</v>
      </c>
      <c r="D2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"!$D$26"),"")</f>
        <v/>
      </c>
      <c r="E2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"!$E$26"),"")</f>
        <v/>
      </c>
      <c r="F26" s="7">
        <f t="shared" ca="1" si="1"/>
        <v>0</v>
      </c>
      <c r="G26" s="117"/>
      <c r="H26" s="117"/>
      <c r="I26" s="119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23">
        <v>10</v>
      </c>
      <c r="B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"!$B$39"),"")</f>
        <v>A. Wyatt</v>
      </c>
      <c r="C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"!$C$39"),"")</f>
        <v>Deddington</v>
      </c>
      <c r="D27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"!$D$39"),"")</f>
        <v/>
      </c>
      <c r="E27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"!$E$39"),"")</f>
        <v/>
      </c>
      <c r="F27" s="21">
        <f t="shared" ca="1" si="1"/>
        <v>0</v>
      </c>
      <c r="G27" s="121"/>
      <c r="H27" s="121"/>
      <c r="I27" s="122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53" t="s">
        <v>987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5">
      <c r="A30" s="115"/>
      <c r="B30" s="154" t="s">
        <v>988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4" t="s">
        <v>38</v>
      </c>
      <c r="F32" s="91" t="s">
        <v>25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4" t="s">
        <v>39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20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/>
    <row r="51" spans="1:26" ht="15.75" customHeight="1" x14ac:dyDescent="0.3"/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heet="1" objects="1" scenarios="1" selectLockedCells="1"/>
  <sortState xmlns:xlrd2="http://schemas.microsoft.com/office/spreadsheetml/2017/richdata2" ref="V18:W27">
    <sortCondition ref="V18"/>
  </sortState>
  <mergeCells count="1">
    <mergeCell ref="D2:I2"/>
  </mergeCells>
  <hyperlinks>
    <hyperlink ref="B2" location="'Index'!A3" tooltip="Go to the Index sheet" display="á" xr:uid="{FDC5C531-0A76-4694-B5F7-725F806E8CC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16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N2" s="220" t="s">
        <v>197</v>
      </c>
      <c r="O2" s="220"/>
      <c r="P2" s="220"/>
      <c r="Q2" s="220"/>
      <c r="R2" s="220"/>
      <c r="S2" s="220"/>
      <c r="AH2" s="3"/>
    </row>
    <row r="3" spans="1:34" s="2" customFormat="1" ht="15.75" customHeight="1" x14ac:dyDescent="0.3">
      <c r="A3" s="1"/>
      <c r="B3" s="2" t="s">
        <v>0</v>
      </c>
      <c r="C3" s="102" t="s">
        <v>992</v>
      </c>
      <c r="D3" s="102"/>
      <c r="E3" s="102"/>
      <c r="K3" s="1"/>
      <c r="L3" s="2" t="s">
        <v>68</v>
      </c>
      <c r="M3" s="102" t="s">
        <v>998</v>
      </c>
      <c r="N3" s="102"/>
      <c r="O3" s="102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1">
        <v>2</v>
      </c>
      <c r="L4" s="112" t="s">
        <v>1</v>
      </c>
      <c r="M4" s="138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09">
        <v>1</v>
      </c>
      <c r="B5" s="137" t="s">
        <v>991</v>
      </c>
      <c r="C5" s="137" t="s">
        <v>148</v>
      </c>
      <c r="D5" s="16"/>
      <c r="E5" s="16"/>
      <c r="F5" s="16">
        <f>SUM(D5:E5)</f>
        <v>0</v>
      </c>
      <c r="G5" s="16"/>
      <c r="H5" s="47"/>
      <c r="I5" s="52"/>
      <c r="K5" s="109">
        <v>1</v>
      </c>
      <c r="L5" s="137" t="s">
        <v>531</v>
      </c>
      <c r="M5" s="137" t="s">
        <v>508</v>
      </c>
      <c r="N5" s="16"/>
      <c r="O5" s="16"/>
      <c r="P5" s="16">
        <f>SUM(N5:O5)</f>
        <v>0</v>
      </c>
      <c r="Q5" s="16"/>
      <c r="R5" s="47"/>
      <c r="S5" s="52"/>
    </row>
    <row r="6" spans="1:34" ht="15.75" customHeight="1" x14ac:dyDescent="0.3">
      <c r="A6" s="105">
        <v>2</v>
      </c>
      <c r="B6" s="104" t="s">
        <v>895</v>
      </c>
      <c r="C6" s="104" t="s">
        <v>118</v>
      </c>
      <c r="D6" s="7"/>
      <c r="E6" s="7"/>
      <c r="F6" s="7">
        <f t="shared" ref="F6:F14" si="0">SUM(D6:E6)</f>
        <v>0</v>
      </c>
      <c r="G6" s="7"/>
      <c r="H6" s="8"/>
      <c r="I6" s="106"/>
      <c r="K6" s="105">
        <v>2</v>
      </c>
      <c r="L6" s="104" t="s">
        <v>997</v>
      </c>
      <c r="M6" s="104" t="s">
        <v>118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5">
        <v>3</v>
      </c>
      <c r="B7" s="104" t="s">
        <v>684</v>
      </c>
      <c r="C7" s="104" t="s">
        <v>495</v>
      </c>
      <c r="D7" s="7"/>
      <c r="E7" s="7"/>
      <c r="F7" s="7">
        <f t="shared" si="0"/>
        <v>0</v>
      </c>
      <c r="G7" s="7"/>
      <c r="H7" s="7"/>
      <c r="I7" s="19"/>
      <c r="J7" s="10"/>
      <c r="K7" s="105">
        <v>3</v>
      </c>
      <c r="L7" s="104" t="s">
        <v>993</v>
      </c>
      <c r="M7" s="104" t="s">
        <v>502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5">
        <v>4</v>
      </c>
      <c r="B8" s="104" t="s">
        <v>946</v>
      </c>
      <c r="C8" s="104" t="s">
        <v>947</v>
      </c>
      <c r="D8" s="7"/>
      <c r="E8" s="7"/>
      <c r="F8" s="7">
        <f t="shared" si="0"/>
        <v>0</v>
      </c>
      <c r="G8" s="7"/>
      <c r="H8" s="7"/>
      <c r="I8" s="19"/>
      <c r="K8" s="105">
        <v>4</v>
      </c>
      <c r="L8" s="104" t="s">
        <v>829</v>
      </c>
      <c r="M8" s="104" t="s">
        <v>114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5">
        <v>5</v>
      </c>
      <c r="B9" s="104" t="s">
        <v>497</v>
      </c>
      <c r="C9" s="104" t="s">
        <v>495</v>
      </c>
      <c r="D9" s="7"/>
      <c r="E9" s="7"/>
      <c r="F9" s="7">
        <f t="shared" si="0"/>
        <v>0</v>
      </c>
      <c r="G9" s="7"/>
      <c r="H9" s="7"/>
      <c r="I9" s="19"/>
      <c r="K9" s="105">
        <v>5</v>
      </c>
      <c r="L9" s="104" t="s">
        <v>995</v>
      </c>
      <c r="M9" s="104" t="s">
        <v>118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5">
        <v>6</v>
      </c>
      <c r="B10" s="104" t="s">
        <v>948</v>
      </c>
      <c r="C10" s="104" t="s">
        <v>174</v>
      </c>
      <c r="D10" s="7"/>
      <c r="E10" s="7"/>
      <c r="F10" s="7">
        <f t="shared" si="0"/>
        <v>0</v>
      </c>
      <c r="G10" s="7"/>
      <c r="H10" s="7"/>
      <c r="I10" s="19"/>
      <c r="K10" s="105">
        <v>6</v>
      </c>
      <c r="L10" s="104" t="s">
        <v>688</v>
      </c>
      <c r="M10" s="104" t="s">
        <v>495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5">
        <v>7</v>
      </c>
      <c r="B11" s="104" t="s">
        <v>990</v>
      </c>
      <c r="C11" s="104" t="s">
        <v>495</v>
      </c>
      <c r="D11" s="7"/>
      <c r="E11" s="7"/>
      <c r="F11" s="7">
        <f t="shared" si="0"/>
        <v>0</v>
      </c>
      <c r="G11" s="7"/>
      <c r="H11" s="7"/>
      <c r="I11" s="19"/>
      <c r="K11" s="105">
        <v>7</v>
      </c>
      <c r="L11" s="104" t="s">
        <v>996</v>
      </c>
      <c r="M11" s="104" t="s">
        <v>629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5">
        <v>8</v>
      </c>
      <c r="B12" s="104" t="s">
        <v>588</v>
      </c>
      <c r="C12" s="104" t="s">
        <v>491</v>
      </c>
      <c r="D12" s="7"/>
      <c r="E12" s="7"/>
      <c r="F12" s="7">
        <f t="shared" si="0"/>
        <v>0</v>
      </c>
      <c r="G12" s="7"/>
      <c r="H12" s="7"/>
      <c r="I12" s="19"/>
      <c r="K12" s="105">
        <v>8</v>
      </c>
      <c r="L12" s="104" t="s">
        <v>564</v>
      </c>
      <c r="M12" s="104" t="s">
        <v>491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5">
        <v>9</v>
      </c>
      <c r="B13" s="104" t="s">
        <v>944</v>
      </c>
      <c r="C13" s="104" t="s">
        <v>569</v>
      </c>
      <c r="D13" s="7"/>
      <c r="E13" s="7"/>
      <c r="F13" s="7">
        <f t="shared" si="0"/>
        <v>0</v>
      </c>
      <c r="G13" s="7"/>
      <c r="H13" s="7"/>
      <c r="I13" s="19"/>
      <c r="K13" s="105">
        <v>9</v>
      </c>
      <c r="L13" s="104" t="s">
        <v>994</v>
      </c>
      <c r="M13" s="104" t="s">
        <v>495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7">
        <v>10</v>
      </c>
      <c r="B14" s="108" t="s">
        <v>526</v>
      </c>
      <c r="C14" s="108" t="s">
        <v>569</v>
      </c>
      <c r="D14" s="21"/>
      <c r="E14" s="21"/>
      <c r="F14" s="21">
        <f t="shared" si="0"/>
        <v>0</v>
      </c>
      <c r="G14" s="21"/>
      <c r="H14" s="21"/>
      <c r="I14" s="22"/>
      <c r="K14" s="107">
        <v>10</v>
      </c>
      <c r="L14" s="108" t="s">
        <v>541</v>
      </c>
      <c r="M14" s="108" t="s">
        <v>569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85</v>
      </c>
      <c r="C16" s="102" t="s">
        <v>435</v>
      </c>
      <c r="D16" s="102"/>
      <c r="E16" s="102"/>
      <c r="F16" s="2"/>
      <c r="G16" s="2"/>
      <c r="H16" s="2"/>
      <c r="I16" s="2"/>
      <c r="K16" s="1"/>
      <c r="L16" s="2" t="s">
        <v>100</v>
      </c>
      <c r="M16" s="102" t="s">
        <v>1010</v>
      </c>
      <c r="N16" s="102"/>
      <c r="O16" s="102"/>
      <c r="P16" s="2"/>
      <c r="Q16" s="2"/>
      <c r="R16" s="2"/>
      <c r="S16" s="2"/>
    </row>
    <row r="17" spans="1:19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1">
        <v>2</v>
      </c>
      <c r="L17" s="112" t="s">
        <v>1</v>
      </c>
      <c r="M17" s="138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09">
        <v>1</v>
      </c>
      <c r="B18" s="137" t="s">
        <v>999</v>
      </c>
      <c r="C18" s="137" t="s">
        <v>148</v>
      </c>
      <c r="D18" s="16"/>
      <c r="E18" s="16"/>
      <c r="F18" s="16">
        <f>SUM(D18:E18)</f>
        <v>0</v>
      </c>
      <c r="G18" s="16"/>
      <c r="H18" s="47"/>
      <c r="I18" s="52"/>
      <c r="K18" s="109">
        <v>1</v>
      </c>
      <c r="L18" s="137" t="s">
        <v>964</v>
      </c>
      <c r="M18" s="137" t="s">
        <v>947</v>
      </c>
      <c r="N18" s="16"/>
      <c r="O18" s="16"/>
      <c r="P18" s="16">
        <f>SUM(N18:O18)</f>
        <v>0</v>
      </c>
      <c r="Q18" s="16"/>
      <c r="R18" s="47"/>
      <c r="S18" s="52"/>
    </row>
    <row r="19" spans="1:19" ht="15.75" customHeight="1" x14ac:dyDescent="0.3">
      <c r="A19" s="105">
        <v>2</v>
      </c>
      <c r="B19" s="104" t="s">
        <v>961</v>
      </c>
      <c r="C19" s="104" t="s">
        <v>174</v>
      </c>
      <c r="D19" s="7"/>
      <c r="E19" s="7"/>
      <c r="F19" s="7">
        <f t="shared" ref="F19:F27" si="2">SUM(D19:E19)</f>
        <v>0</v>
      </c>
      <c r="G19" s="7"/>
      <c r="H19" s="7"/>
      <c r="I19" s="19"/>
      <c r="K19" s="105">
        <v>2</v>
      </c>
      <c r="L19" s="104" t="s">
        <v>777</v>
      </c>
      <c r="M19" s="104" t="s">
        <v>118</v>
      </c>
      <c r="N19" s="7"/>
      <c r="O19" s="7"/>
      <c r="P19" s="7">
        <f t="shared" ref="P19:P27" si="3">SUM(N19:O19)</f>
        <v>0</v>
      </c>
      <c r="Q19" s="7"/>
      <c r="R19" s="7"/>
      <c r="S19" s="19"/>
    </row>
    <row r="20" spans="1:19" ht="15.75" customHeight="1" x14ac:dyDescent="0.3">
      <c r="A20" s="105">
        <v>3</v>
      </c>
      <c r="B20" s="104" t="s">
        <v>370</v>
      </c>
      <c r="C20" s="104" t="s">
        <v>114</v>
      </c>
      <c r="D20" s="7"/>
      <c r="E20" s="7"/>
      <c r="F20" s="7">
        <f t="shared" si="2"/>
        <v>0</v>
      </c>
      <c r="G20" s="7"/>
      <c r="H20" s="7"/>
      <c r="I20" s="19"/>
      <c r="K20" s="105">
        <v>3</v>
      </c>
      <c r="L20" s="104" t="s">
        <v>1007</v>
      </c>
      <c r="M20" s="104" t="s">
        <v>1008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5">
        <v>4</v>
      </c>
      <c r="B21" s="104" t="s">
        <v>509</v>
      </c>
      <c r="C21" s="104" t="s">
        <v>508</v>
      </c>
      <c r="D21" s="7"/>
      <c r="E21" s="7"/>
      <c r="F21" s="7">
        <f t="shared" si="2"/>
        <v>0</v>
      </c>
      <c r="G21" s="7"/>
      <c r="H21" s="7"/>
      <c r="I21" s="19"/>
      <c r="K21" s="105">
        <v>4</v>
      </c>
      <c r="L21" s="104" t="s">
        <v>968</v>
      </c>
      <c r="M21" s="104" t="s">
        <v>947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5">
        <v>5</v>
      </c>
      <c r="B22" s="104" t="s">
        <v>1001</v>
      </c>
      <c r="C22" s="104" t="s">
        <v>963</v>
      </c>
      <c r="D22" s="7"/>
      <c r="E22" s="7"/>
      <c r="F22" s="7">
        <f t="shared" si="2"/>
        <v>0</v>
      </c>
      <c r="G22" s="7"/>
      <c r="H22" s="7"/>
      <c r="I22" s="19"/>
      <c r="K22" s="105">
        <v>5</v>
      </c>
      <c r="L22" s="104" t="s">
        <v>510</v>
      </c>
      <c r="M22" s="104" t="s">
        <v>162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5">
        <v>6</v>
      </c>
      <c r="B23" s="104" t="s">
        <v>1003</v>
      </c>
      <c r="C23" s="104" t="s">
        <v>162</v>
      </c>
      <c r="D23" s="7"/>
      <c r="E23" s="7"/>
      <c r="F23" s="7">
        <f t="shared" si="2"/>
        <v>0</v>
      </c>
      <c r="G23" s="7"/>
      <c r="H23" s="7"/>
      <c r="I23" s="19"/>
      <c r="K23" s="105">
        <v>6</v>
      </c>
      <c r="L23" s="104" t="s">
        <v>520</v>
      </c>
      <c r="M23" s="104" t="s">
        <v>495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5">
        <v>7</v>
      </c>
      <c r="B24" s="104" t="s">
        <v>1002</v>
      </c>
      <c r="C24" s="104" t="s">
        <v>489</v>
      </c>
      <c r="D24" s="7"/>
      <c r="E24" s="7"/>
      <c r="F24" s="7">
        <f t="shared" si="2"/>
        <v>0</v>
      </c>
      <c r="G24" s="7"/>
      <c r="H24" s="7"/>
      <c r="I24" s="19"/>
      <c r="K24" s="105">
        <v>7</v>
      </c>
      <c r="L24" s="104" t="s">
        <v>1006</v>
      </c>
      <c r="M24" s="104" t="s">
        <v>174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5">
        <v>8</v>
      </c>
      <c r="B25" s="104" t="s">
        <v>1004</v>
      </c>
      <c r="C25" s="104" t="s">
        <v>162</v>
      </c>
      <c r="D25" s="7"/>
      <c r="E25" s="7"/>
      <c r="F25" s="7">
        <f t="shared" si="2"/>
        <v>0</v>
      </c>
      <c r="G25" s="7"/>
      <c r="H25" s="7"/>
      <c r="I25" s="19"/>
      <c r="K25" s="105">
        <v>8</v>
      </c>
      <c r="L25" s="104" t="s">
        <v>518</v>
      </c>
      <c r="M25" s="104" t="s">
        <v>508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5">
        <v>9</v>
      </c>
      <c r="B26" s="104" t="s">
        <v>1000</v>
      </c>
      <c r="C26" s="104" t="s">
        <v>963</v>
      </c>
      <c r="D26" s="7"/>
      <c r="E26" s="7"/>
      <c r="F26" s="7">
        <f t="shared" si="2"/>
        <v>0</v>
      </c>
      <c r="G26" s="7"/>
      <c r="H26" s="7"/>
      <c r="I26" s="19"/>
      <c r="K26" s="105">
        <v>9</v>
      </c>
      <c r="L26" s="104" t="s">
        <v>1009</v>
      </c>
      <c r="M26" s="104" t="s">
        <v>148</v>
      </c>
      <c r="N26" s="7"/>
      <c r="O26" s="7"/>
      <c r="P26" s="7">
        <f t="shared" si="3"/>
        <v>0</v>
      </c>
      <c r="Q26" s="7"/>
      <c r="R26" s="7"/>
      <c r="S26" s="19"/>
    </row>
    <row r="27" spans="1:19" ht="15.75" customHeight="1" x14ac:dyDescent="0.3">
      <c r="A27" s="107">
        <v>10</v>
      </c>
      <c r="B27" s="108" t="s">
        <v>480</v>
      </c>
      <c r="C27" s="108" t="s">
        <v>162</v>
      </c>
      <c r="D27" s="21"/>
      <c r="E27" s="21"/>
      <c r="F27" s="21">
        <f t="shared" si="2"/>
        <v>0</v>
      </c>
      <c r="G27" s="21"/>
      <c r="H27" s="21"/>
      <c r="I27" s="22"/>
      <c r="K27" s="107">
        <v>10</v>
      </c>
      <c r="L27" s="108" t="s">
        <v>1005</v>
      </c>
      <c r="M27" s="108" t="s">
        <v>495</v>
      </c>
      <c r="N27" s="21"/>
      <c r="O27" s="21"/>
      <c r="P27" s="21">
        <f t="shared" si="3"/>
        <v>0</v>
      </c>
      <c r="Q27" s="21"/>
      <c r="R27" s="21"/>
      <c r="S27" s="22"/>
    </row>
    <row r="28" spans="1:19" ht="15.75" customHeight="1" x14ac:dyDescent="0.3"/>
    <row r="29" spans="1:19" ht="15.75" customHeight="1" x14ac:dyDescent="0.3">
      <c r="A29" s="1"/>
      <c r="B29" s="2" t="s">
        <v>116</v>
      </c>
      <c r="C29" s="102" t="s">
        <v>1020</v>
      </c>
      <c r="D29" s="102"/>
      <c r="E29" s="102"/>
      <c r="F29" s="2"/>
      <c r="G29" s="2"/>
      <c r="H29" s="2"/>
      <c r="I29" s="2"/>
      <c r="K29" s="1"/>
      <c r="L29" s="2" t="s">
        <v>131</v>
      </c>
      <c r="M29" s="102" t="s">
        <v>1028</v>
      </c>
      <c r="N29" s="102"/>
      <c r="O29" s="102"/>
      <c r="P29" s="2"/>
      <c r="Q29" s="2"/>
      <c r="R29" s="2"/>
      <c r="S29" s="2"/>
    </row>
    <row r="30" spans="1:19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1">
        <v>2</v>
      </c>
      <c r="L30" s="112" t="s">
        <v>1</v>
      </c>
      <c r="M30" s="138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09">
        <v>1</v>
      </c>
      <c r="B31" s="137" t="s">
        <v>1017</v>
      </c>
      <c r="C31" s="137" t="s">
        <v>114</v>
      </c>
      <c r="D31" s="16"/>
      <c r="E31" s="16"/>
      <c r="F31" s="16">
        <f>SUM(D31:E31)</f>
        <v>0</v>
      </c>
      <c r="G31" s="16"/>
      <c r="H31" s="47"/>
      <c r="I31" s="52"/>
      <c r="K31" s="109">
        <v>1</v>
      </c>
      <c r="L31" s="137" t="s">
        <v>506</v>
      </c>
      <c r="M31" s="137" t="s">
        <v>495</v>
      </c>
      <c r="N31" s="16"/>
      <c r="O31" s="16"/>
      <c r="P31" s="16">
        <f>SUM(N31:O31)</f>
        <v>0</v>
      </c>
      <c r="Q31" s="16"/>
      <c r="R31" s="47"/>
      <c r="S31" s="52"/>
    </row>
    <row r="32" spans="1:19" ht="15.75" customHeight="1" x14ac:dyDescent="0.3">
      <c r="A32" s="105">
        <v>2</v>
      </c>
      <c r="B32" s="104" t="s">
        <v>814</v>
      </c>
      <c r="C32" s="104" t="s">
        <v>77</v>
      </c>
      <c r="D32" s="7"/>
      <c r="E32" s="7"/>
      <c r="F32" s="7">
        <f t="shared" ref="F32:F39" si="4">SUM(D32:E32)</f>
        <v>0</v>
      </c>
      <c r="G32" s="7"/>
      <c r="H32" s="7"/>
      <c r="I32" s="19"/>
      <c r="K32" s="105">
        <v>2</v>
      </c>
      <c r="L32" s="104" t="s">
        <v>1027</v>
      </c>
      <c r="M32" s="104" t="s">
        <v>495</v>
      </c>
      <c r="N32" s="7"/>
      <c r="O32" s="7"/>
      <c r="P32" s="7">
        <f t="shared" ref="P32:P39" si="5">SUM(N32:O32)</f>
        <v>0</v>
      </c>
      <c r="Q32" s="7"/>
      <c r="R32" s="7"/>
      <c r="S32" s="19"/>
    </row>
    <row r="33" spans="1:19" ht="15.75" customHeight="1" x14ac:dyDescent="0.3">
      <c r="A33" s="105">
        <v>3</v>
      </c>
      <c r="B33" s="104" t="s">
        <v>1019</v>
      </c>
      <c r="C33" s="104" t="s">
        <v>1008</v>
      </c>
      <c r="D33" s="7"/>
      <c r="E33" s="7"/>
      <c r="F33" s="7">
        <f t="shared" si="4"/>
        <v>0</v>
      </c>
      <c r="G33" s="7"/>
      <c r="H33" s="7"/>
      <c r="I33" s="19"/>
      <c r="K33" s="105">
        <v>3</v>
      </c>
      <c r="L33" s="104" t="s">
        <v>1022</v>
      </c>
      <c r="M33" s="104" t="s">
        <v>963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5">
        <v>4</v>
      </c>
      <c r="B34" s="104" t="s">
        <v>1018</v>
      </c>
      <c r="C34" s="104" t="s">
        <v>963</v>
      </c>
      <c r="D34" s="7"/>
      <c r="E34" s="7"/>
      <c r="F34" s="7">
        <f t="shared" si="4"/>
        <v>0</v>
      </c>
      <c r="G34" s="7"/>
      <c r="H34" s="7"/>
      <c r="I34" s="19"/>
      <c r="K34" s="105">
        <v>4</v>
      </c>
      <c r="L34" s="104" t="s">
        <v>1021</v>
      </c>
      <c r="M34" s="104" t="s">
        <v>569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5">
        <v>5</v>
      </c>
      <c r="B35" s="104" t="s">
        <v>1014</v>
      </c>
      <c r="C35" s="104" t="s">
        <v>963</v>
      </c>
      <c r="D35" s="7"/>
      <c r="E35" s="7"/>
      <c r="F35" s="7">
        <f t="shared" si="4"/>
        <v>0</v>
      </c>
      <c r="G35" s="7"/>
      <c r="H35" s="7"/>
      <c r="I35" s="19"/>
      <c r="K35" s="105">
        <v>5</v>
      </c>
      <c r="L35" s="104" t="s">
        <v>1026</v>
      </c>
      <c r="M35" s="104" t="s">
        <v>1008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5">
        <v>6</v>
      </c>
      <c r="B36" s="104" t="s">
        <v>1016</v>
      </c>
      <c r="C36" s="104" t="s">
        <v>1012</v>
      </c>
      <c r="D36" s="7"/>
      <c r="E36" s="7"/>
      <c r="F36" s="7">
        <f t="shared" si="4"/>
        <v>0</v>
      </c>
      <c r="G36" s="7"/>
      <c r="H36" s="7"/>
      <c r="I36" s="19"/>
      <c r="K36" s="105">
        <v>6</v>
      </c>
      <c r="L36" s="104" t="s">
        <v>985</v>
      </c>
      <c r="M36" s="104" t="s">
        <v>495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5">
        <v>7</v>
      </c>
      <c r="B37" s="104" t="s">
        <v>1015</v>
      </c>
      <c r="C37" s="104" t="s">
        <v>963</v>
      </c>
      <c r="D37" s="7"/>
      <c r="E37" s="7"/>
      <c r="F37" s="7">
        <f t="shared" si="4"/>
        <v>0</v>
      </c>
      <c r="G37" s="7"/>
      <c r="H37" s="7"/>
      <c r="I37" s="19"/>
      <c r="K37" s="105">
        <v>7</v>
      </c>
      <c r="L37" s="104" t="s">
        <v>1025</v>
      </c>
      <c r="M37" s="104" t="s">
        <v>1008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5">
        <v>8</v>
      </c>
      <c r="B38" s="104" t="s">
        <v>1011</v>
      </c>
      <c r="C38" s="104" t="s">
        <v>1012</v>
      </c>
      <c r="D38" s="7"/>
      <c r="E38" s="7"/>
      <c r="F38" s="7">
        <f t="shared" si="4"/>
        <v>0</v>
      </c>
      <c r="G38" s="7"/>
      <c r="H38" s="7"/>
      <c r="I38" s="19"/>
      <c r="K38" s="105">
        <v>8</v>
      </c>
      <c r="L38" s="104" t="s">
        <v>1024</v>
      </c>
      <c r="M38" s="104" t="s">
        <v>963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7">
        <v>9</v>
      </c>
      <c r="B39" s="108" t="s">
        <v>1013</v>
      </c>
      <c r="C39" s="108" t="s">
        <v>502</v>
      </c>
      <c r="D39" s="21"/>
      <c r="E39" s="21"/>
      <c r="F39" s="21">
        <f t="shared" si="4"/>
        <v>0</v>
      </c>
      <c r="G39" s="21"/>
      <c r="H39" s="211"/>
      <c r="I39" s="22"/>
      <c r="K39" s="107">
        <v>9</v>
      </c>
      <c r="L39" s="108" t="s">
        <v>1023</v>
      </c>
      <c r="M39" s="108" t="s">
        <v>162</v>
      </c>
      <c r="N39" s="21"/>
      <c r="O39" s="21"/>
      <c r="P39" s="21">
        <f t="shared" si="5"/>
        <v>0</v>
      </c>
      <c r="Q39" s="21"/>
      <c r="R39" s="21"/>
      <c r="S39" s="22"/>
    </row>
    <row r="40" spans="1:19" ht="15.75" customHeight="1" x14ac:dyDescent="0.3"/>
    <row r="41" spans="1:19" ht="15.75" customHeight="1" x14ac:dyDescent="0.3">
      <c r="B41" s="2" t="s">
        <v>987</v>
      </c>
    </row>
    <row r="42" spans="1:19" ht="15.75" customHeight="1" x14ac:dyDescent="0.35">
      <c r="B42" s="152" t="s">
        <v>988</v>
      </c>
    </row>
    <row r="43" spans="1:19" ht="15.75" customHeight="1" x14ac:dyDescent="0.3"/>
    <row r="44" spans="1:19" ht="15.75" customHeight="1" x14ac:dyDescent="0.3">
      <c r="B44" s="4" t="s">
        <v>38</v>
      </c>
      <c r="F44" s="91" t="s">
        <v>25</v>
      </c>
    </row>
    <row r="45" spans="1:19" ht="15.75" customHeight="1" x14ac:dyDescent="0.3">
      <c r="B45" s="4" t="s">
        <v>39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F31:AG39">
    <sortCondition ref="AF31"/>
  </sortState>
  <mergeCells count="1">
    <mergeCell ref="N2:S2"/>
  </mergeCells>
  <hyperlinks>
    <hyperlink ref="B2" location="'Index'!A3" tooltip="Go to the Index sheet" display="á" xr:uid="{7F4066FF-04A0-4E15-9527-15F815267A7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7C8C-296A-484C-BF6E-7FCEEA299BEF}">
  <sheetPr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16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1029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"!$B$19"),"")</f>
        <v>I. Burton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"!$C$19"),"")</f>
        <v>J.S.P.C.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"!$B$5"),"")</f>
        <v>N. Gray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"!$C$5"),"")</f>
        <v>Deddington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"!$E$5"),"")</f>
        <v/>
      </c>
      <c r="F6" s="7">
        <f t="shared" ref="F6:F12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"!$B$6"),"")</f>
        <v>K. Hayes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"!$C$6"),"")</f>
        <v>Altrincham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"!$B$8"),"")</f>
        <v>R. Marshall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"!$C$8"),"")</f>
        <v>Rotherham Chantry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"!$D$8"),"")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"!$E$8"),"")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"!$L$12"),"")</f>
        <v>J. Shine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"!$M$12"),"")</f>
        <v>Derby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"!$N$12"),"")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"!$O$12"),"")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J. Sinclair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Derby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10" s="7">
        <f t="shared" ca="1" si="0"/>
        <v>0</v>
      </c>
      <c r="G10" s="117"/>
      <c r="H10" s="117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"!$L$14"),"")</f>
        <v>R. Ward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"!$M$14"),"")</f>
        <v>York RI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"!$N$14"),"")</f>
        <v/>
      </c>
      <c r="E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"!$O$14"),"")</f>
        <v/>
      </c>
      <c r="F11" s="7">
        <f t="shared" ca="1" si="0"/>
        <v>0</v>
      </c>
      <c r="G11" s="117"/>
      <c r="H11" s="117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"!$B$14"),"")</f>
        <v>C. Williams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"!$C$14"),"")</f>
        <v>York RI</v>
      </c>
      <c r="D1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"!$D$14"),"")</f>
        <v/>
      </c>
      <c r="E1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"!$E$14"),"")</f>
        <v/>
      </c>
      <c r="F12" s="21">
        <f t="shared" ca="1" si="0"/>
        <v>0</v>
      </c>
      <c r="G12" s="121"/>
      <c r="H12" s="121"/>
      <c r="I12" s="122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"/>
      <c r="B14" s="2" t="s">
        <v>68</v>
      </c>
      <c r="C14" s="102" t="s">
        <v>1030</v>
      </c>
      <c r="D14" s="102"/>
      <c r="E14" s="102"/>
      <c r="F14" s="2"/>
      <c r="G14" s="2"/>
      <c r="H14" s="2"/>
      <c r="I14" s="2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1">
        <v>2</v>
      </c>
      <c r="B15" s="112" t="s">
        <v>1</v>
      </c>
      <c r="C15" s="13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09">
        <v>1</v>
      </c>
      <c r="B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"!$B$18"),"")</f>
        <v>N. Andrews</v>
      </c>
      <c r="C16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"!$C$18"),"")</f>
        <v>Deddington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"!$D$18"),"")</f>
        <v/>
      </c>
      <c r="E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"!$E$18"),"")</f>
        <v/>
      </c>
      <c r="F16" s="16">
        <f ca="1">SUM(D16:E16)</f>
        <v>0</v>
      </c>
      <c r="G16" s="16"/>
      <c r="H16" s="47"/>
      <c r="I16" s="52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8">
        <v>2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"!$B$32"),"")</f>
        <v>S. Clarkson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"!$C$32"),"")</f>
        <v>Blackburn</v>
      </c>
      <c r="D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"!$D$32"),"")</f>
        <v/>
      </c>
      <c r="E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"!$E$32"),"")</f>
        <v/>
      </c>
      <c r="F17" s="7">
        <f t="shared" ref="F17:F23" ca="1" si="1">SUM(D17:E17)</f>
        <v>0</v>
      </c>
      <c r="G17" s="117"/>
      <c r="H17" s="117"/>
      <c r="I17" s="119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5">
        <v>3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"!$L$34"),"")</f>
        <v>I. Foluner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"!$M$34"),"")</f>
        <v>York RI</v>
      </c>
      <c r="D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"!$N$34"),"")</f>
        <v/>
      </c>
      <c r="E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"!$O$34"),"")</f>
        <v/>
      </c>
      <c r="F18" s="7">
        <f t="shared" ca="1" si="1"/>
        <v>0</v>
      </c>
      <c r="G18" s="117"/>
      <c r="H18" s="117"/>
      <c r="I18" s="11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4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"!$L$19"),"")</f>
        <v>S. Logan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"!$M$19"),"")</f>
        <v>Altrincham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"!$N$19"),"")</f>
        <v/>
      </c>
      <c r="E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"!$O$19"),"")</f>
        <v/>
      </c>
      <c r="F19" s="7">
        <f t="shared" ca="1" si="1"/>
        <v>0</v>
      </c>
      <c r="G19" s="117"/>
      <c r="H19" s="117"/>
      <c r="I19" s="119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5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"!$L$21"),"")</f>
        <v>A. Michalski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"!$M$21"),"")</f>
        <v>Rotherham Chantry</v>
      </c>
      <c r="D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"!$N$21"),"")</f>
        <v/>
      </c>
      <c r="E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"!$O$21"),"")</f>
        <v/>
      </c>
      <c r="F20" s="7">
        <f t="shared" ca="1" si="1"/>
        <v>0</v>
      </c>
      <c r="G20" s="117"/>
      <c r="H20" s="117"/>
      <c r="I20" s="119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6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"!$B$36"),"")</f>
        <v>G. Newsholme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"!$C$36"),"")</f>
        <v>Warrington</v>
      </c>
      <c r="D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"!$D$36"),"")</f>
        <v/>
      </c>
      <c r="E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"!$E$36"),"")</f>
        <v/>
      </c>
      <c r="F21" s="7">
        <f t="shared" ca="1" si="1"/>
        <v>0</v>
      </c>
      <c r="G21" s="117"/>
      <c r="H21" s="117"/>
      <c r="I21" s="11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7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"!$L$24"),"")</f>
        <v>J. Paterson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"!$M$24"),"")</f>
        <v>J.S.P.C.</v>
      </c>
      <c r="D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"!$N$24"),"")</f>
        <v/>
      </c>
      <c r="E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"!$O$24"),"")</f>
        <v/>
      </c>
      <c r="F22" s="7">
        <f t="shared" ca="1" si="1"/>
        <v>0</v>
      </c>
      <c r="G22" s="117"/>
      <c r="H22" s="117"/>
      <c r="I22" s="11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23">
        <v>8</v>
      </c>
      <c r="B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"!$B$39"),"")</f>
        <v>K. Upton</v>
      </c>
      <c r="C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"!$C$39"),"")</f>
        <v>Felton</v>
      </c>
      <c r="D2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"!$D$39"),"")</f>
        <v/>
      </c>
      <c r="E2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"!$E$39"),"")</f>
        <v/>
      </c>
      <c r="F23" s="21">
        <f t="shared" ca="1" si="1"/>
        <v>0</v>
      </c>
      <c r="G23" s="121"/>
      <c r="H23" s="121"/>
      <c r="I23" s="122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53" t="s">
        <v>987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5">
      <c r="A26" s="115"/>
      <c r="B26" s="154" t="s">
        <v>988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4" t="s">
        <v>38</v>
      </c>
      <c r="F28" s="91" t="s">
        <v>25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4" t="s">
        <v>39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20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/>
    <row r="51" spans="1:26" ht="15.75" customHeight="1" x14ac:dyDescent="0.3"/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6:W23">
    <sortCondition ref="V16"/>
  </sortState>
  <mergeCells count="1">
    <mergeCell ref="D2:I2"/>
  </mergeCells>
  <hyperlinks>
    <hyperlink ref="B2" location="'Index'!A3" tooltip="Go to the Index sheet" display="á" xr:uid="{270E224B-CDB5-473A-89AC-EF3F4495EE0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88C2-3E5A-4120-9752-03170B7CC56E}">
  <sheetPr codeName="Sheet34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49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  <c r="AH2" s="3"/>
    </row>
    <row r="3" spans="1:34" s="2" customFormat="1" ht="15.75" customHeight="1" x14ac:dyDescent="0.3">
      <c r="A3" s="1"/>
      <c r="B3" s="2" t="s">
        <v>0</v>
      </c>
      <c r="C3" s="102" t="s">
        <v>701</v>
      </c>
      <c r="D3" s="102"/>
      <c r="E3" s="10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1033</v>
      </c>
      <c r="C5" s="137" t="s">
        <v>63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5">
        <v>2</v>
      </c>
      <c r="B6" s="104" t="s">
        <v>1031</v>
      </c>
      <c r="C6" s="104" t="s">
        <v>495</v>
      </c>
      <c r="D6" s="7"/>
      <c r="E6" s="7"/>
      <c r="F6" s="7">
        <f t="shared" ref="F6:F10" si="0">SUM(D6:E6)</f>
        <v>0</v>
      </c>
      <c r="G6" s="7"/>
      <c r="H6" s="8"/>
      <c r="I6" s="106"/>
      <c r="K6" s="4"/>
    </row>
    <row r="7" spans="1:34" ht="15.75" customHeight="1" x14ac:dyDescent="0.3">
      <c r="A7" s="105">
        <v>3</v>
      </c>
      <c r="B7" s="104" t="s">
        <v>948</v>
      </c>
      <c r="C7" s="104" t="s">
        <v>174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5">
        <v>4</v>
      </c>
      <c r="B8" s="104" t="s">
        <v>564</v>
      </c>
      <c r="C8" s="104" t="s">
        <v>491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5">
        <v>5</v>
      </c>
      <c r="B9" s="104" t="s">
        <v>226</v>
      </c>
      <c r="C9" s="104" t="s">
        <v>162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8" t="s">
        <v>1032</v>
      </c>
      <c r="C10" s="108" t="s">
        <v>63</v>
      </c>
      <c r="D10" s="21"/>
      <c r="E10" s="21"/>
      <c r="F10" s="21">
        <f t="shared" si="0"/>
        <v>0</v>
      </c>
      <c r="G10" s="21"/>
      <c r="H10" s="21"/>
      <c r="I10" s="22"/>
    </row>
    <row r="11" spans="1:34" ht="15.75" customHeight="1" x14ac:dyDescent="0.3"/>
    <row r="12" spans="1:34" ht="15.75" customHeight="1" x14ac:dyDescent="0.3">
      <c r="A12" s="1"/>
      <c r="B12" s="2" t="s">
        <v>68</v>
      </c>
      <c r="C12" s="102" t="s">
        <v>1037</v>
      </c>
      <c r="D12" s="102"/>
      <c r="E12" s="102"/>
      <c r="F12" s="2"/>
      <c r="G12" s="2"/>
      <c r="H12" s="2"/>
      <c r="I12" s="2"/>
    </row>
    <row r="13" spans="1:34" ht="15.75" customHeight="1" x14ac:dyDescent="0.3">
      <c r="A13" s="111">
        <v>2</v>
      </c>
      <c r="B13" s="112" t="s">
        <v>1</v>
      </c>
      <c r="C13" s="138" t="s">
        <v>2</v>
      </c>
      <c r="D13" s="12"/>
      <c r="E13" s="48"/>
      <c r="F13" s="49" t="s">
        <v>3</v>
      </c>
      <c r="G13" s="49" t="s">
        <v>4</v>
      </c>
      <c r="H13" s="49" t="s">
        <v>5</v>
      </c>
      <c r="I13" s="50" t="s">
        <v>6</v>
      </c>
    </row>
    <row r="14" spans="1:34" ht="15.75" customHeight="1" x14ac:dyDescent="0.3">
      <c r="A14" s="109">
        <v>1</v>
      </c>
      <c r="B14" s="137" t="s">
        <v>1036</v>
      </c>
      <c r="C14" s="137" t="s">
        <v>193</v>
      </c>
      <c r="D14" s="16"/>
      <c r="E14" s="16"/>
      <c r="F14" s="16">
        <f>SUM(D14:E14)</f>
        <v>0</v>
      </c>
      <c r="G14" s="16"/>
      <c r="H14" s="47"/>
      <c r="I14" s="52"/>
    </row>
    <row r="15" spans="1:34" ht="15.75" customHeight="1" x14ac:dyDescent="0.3">
      <c r="A15" s="105">
        <v>2</v>
      </c>
      <c r="B15" s="104" t="s">
        <v>985</v>
      </c>
      <c r="C15" s="104" t="s">
        <v>495</v>
      </c>
      <c r="D15" s="7"/>
      <c r="E15" s="7"/>
      <c r="F15" s="7">
        <f t="shared" ref="F15:F19" si="1">SUM(D15:E15)</f>
        <v>0</v>
      </c>
      <c r="G15" s="7"/>
      <c r="H15" s="7"/>
      <c r="I15" s="19"/>
    </row>
    <row r="16" spans="1:34" ht="15.75" customHeight="1" x14ac:dyDescent="0.3">
      <c r="A16" s="105">
        <v>3</v>
      </c>
      <c r="B16" s="104" t="s">
        <v>1034</v>
      </c>
      <c r="C16" s="104" t="s">
        <v>63</v>
      </c>
      <c r="D16" s="7"/>
      <c r="E16" s="7"/>
      <c r="F16" s="7">
        <f t="shared" si="1"/>
        <v>0</v>
      </c>
      <c r="G16" s="7"/>
      <c r="H16" s="7"/>
      <c r="I16" s="19"/>
    </row>
    <row r="17" spans="1:9" ht="15.75" customHeight="1" x14ac:dyDescent="0.3">
      <c r="A17" s="105">
        <v>4</v>
      </c>
      <c r="B17" s="104" t="s">
        <v>1035</v>
      </c>
      <c r="C17" s="104" t="s">
        <v>63</v>
      </c>
      <c r="D17" s="7"/>
      <c r="E17" s="7"/>
      <c r="F17" s="7">
        <f t="shared" si="1"/>
        <v>0</v>
      </c>
      <c r="G17" s="7"/>
      <c r="H17" s="7"/>
      <c r="I17" s="19"/>
    </row>
    <row r="18" spans="1:9" ht="15.75" customHeight="1" x14ac:dyDescent="0.3">
      <c r="A18" s="105">
        <v>5</v>
      </c>
      <c r="B18" s="104" t="s">
        <v>953</v>
      </c>
      <c r="C18" s="104" t="s">
        <v>174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107">
        <v>6</v>
      </c>
      <c r="B19" s="108" t="s">
        <v>523</v>
      </c>
      <c r="C19" s="108" t="s">
        <v>162</v>
      </c>
      <c r="D19" s="21"/>
      <c r="E19" s="21"/>
      <c r="F19" s="21">
        <f t="shared" si="1"/>
        <v>0</v>
      </c>
      <c r="G19" s="21"/>
      <c r="H19" s="21"/>
      <c r="I19" s="22"/>
    </row>
    <row r="20" spans="1:9" ht="15.75" customHeight="1" x14ac:dyDescent="0.3"/>
    <row r="21" spans="1:9" ht="15.75" customHeight="1" x14ac:dyDescent="0.3">
      <c r="B21" s="2" t="s">
        <v>987</v>
      </c>
    </row>
    <row r="22" spans="1:9" ht="15.75" customHeight="1" x14ac:dyDescent="0.35">
      <c r="B22" s="152" t="s">
        <v>988</v>
      </c>
    </row>
    <row r="23" spans="1:9" ht="15.75" customHeight="1" x14ac:dyDescent="0.3"/>
    <row r="24" spans="1:9" ht="15.75" customHeight="1" x14ac:dyDescent="0.3">
      <c r="B24" s="4" t="s">
        <v>38</v>
      </c>
      <c r="F24" s="91" t="s">
        <v>25</v>
      </c>
    </row>
    <row r="25" spans="1:9" ht="15.75" customHeight="1" x14ac:dyDescent="0.3">
      <c r="B25" s="4" t="s">
        <v>39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202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V14:W19">
    <sortCondition ref="V14"/>
  </sortState>
  <mergeCells count="1">
    <mergeCell ref="D2:I2"/>
  </mergeCells>
  <hyperlinks>
    <hyperlink ref="B2" location="'Index'!A3" tooltip="Go to the Index sheet" display="á" xr:uid="{F7891465-231D-4DD6-AFBD-D315078DA8A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DF3D-3F24-495A-A0E5-59453A6193FC}">
  <sheetPr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49</v>
      </c>
      <c r="D1" s="80"/>
      <c r="E1" s="80"/>
      <c r="F1" s="80"/>
      <c r="G1" s="80" t="s">
        <v>284</v>
      </c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1038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"!$B$5"),"")</f>
        <v>B. Docherty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"!$C$5"),"")</f>
        <v>Callander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"!$E$5"),"")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"!$B$14"),"")</f>
        <v>D. Erskine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"!$C$14"),"")</f>
        <v>Cumb News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"!$D$14"),"")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"!$E$14"),"")</f>
        <v/>
      </c>
      <c r="F6" s="7">
        <f t="shared" ref="F6:F11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"!$B$16"),"")</f>
        <v>R. MacKay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"!$C$16"),"")</f>
        <v>Callander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"!$D$16"),"")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"!$E$16"),"")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"!$B$17"),"")</f>
        <v>J. Moffat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"!$C$17"),"")</f>
        <v>Callander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"!$D$17"),"")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"!$E$17"),"")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"!$B$18"),"")</f>
        <v>W. Pow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"!$C$18"),"")</f>
        <v>J.S.P.C.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"!$D$18"),"")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"!$E$18"),"")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"!$B$8"),"")</f>
        <v>J. Shine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"!$C$8"),"")</f>
        <v>Derby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"!$D$8"),"")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"!$E$8"),"")</f>
        <v/>
      </c>
      <c r="F10" s="7">
        <f t="shared" ca="1" si="0"/>
        <v>0</v>
      </c>
      <c r="G10" s="117"/>
      <c r="H10" s="117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7">
        <v>7</v>
      </c>
      <c r="B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"!$B$10"),"")</f>
        <v>K. Weddell</v>
      </c>
      <c r="C11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"!$C$10"),"")</f>
        <v>Callander</v>
      </c>
      <c r="D11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"!$D$10"),"")</f>
        <v/>
      </c>
      <c r="E11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"L-Barrelled Revolver Any" &amp; "'" &amp; "!$E$10"),"")</f>
        <v/>
      </c>
      <c r="F11" s="21">
        <f t="shared" ca="1" si="0"/>
        <v>0</v>
      </c>
      <c r="G11" s="121"/>
      <c r="H11" s="121"/>
      <c r="I11" s="122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53" t="s">
        <v>987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5">
      <c r="A14" s="115"/>
      <c r="B14" s="154" t="s">
        <v>988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38</v>
      </c>
      <c r="F16" s="91" t="s">
        <v>25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4" t="s">
        <v>39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/>
    <row r="31" spans="1:26" ht="15.75" customHeight="1" x14ac:dyDescent="0.3"/>
    <row r="32" spans="1:2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202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DE470192-42AB-43B7-AEC4-177FDD58554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BBE-8929-4B4B-A9BA-CE22470D9F5A}">
  <sheetPr codeName="Sheet35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88"/>
      <c r="B1" s="83" t="s">
        <v>50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  <c r="AH2" s="3"/>
    </row>
    <row r="3" spans="1:34" s="2" customFormat="1" ht="15.75" customHeight="1" x14ac:dyDescent="0.3">
      <c r="A3" s="1"/>
      <c r="B3" s="2" t="s">
        <v>0</v>
      </c>
      <c r="C3" s="102" t="s">
        <v>1041</v>
      </c>
      <c r="D3" s="102"/>
      <c r="E3" s="10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1027</v>
      </c>
      <c r="C5" s="137" t="s">
        <v>495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5">
        <v>2</v>
      </c>
      <c r="B6" s="104" t="s">
        <v>969</v>
      </c>
      <c r="C6" s="104" t="s">
        <v>970</v>
      </c>
      <c r="D6" s="7"/>
      <c r="E6" s="7"/>
      <c r="F6" s="7">
        <f t="shared" ref="F6:F15" si="0">SUM(D6:E6)</f>
        <v>0</v>
      </c>
      <c r="G6" s="7"/>
      <c r="H6" s="8"/>
      <c r="I6" s="106"/>
      <c r="K6" s="4"/>
    </row>
    <row r="7" spans="1:34" ht="15.75" customHeight="1" x14ac:dyDescent="0.3">
      <c r="A7" s="105">
        <v>3</v>
      </c>
      <c r="B7" s="104" t="s">
        <v>976</v>
      </c>
      <c r="C7" s="104" t="s">
        <v>947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5">
        <v>4</v>
      </c>
      <c r="B8" s="104" t="s">
        <v>814</v>
      </c>
      <c r="C8" s="104" t="s">
        <v>77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5">
        <v>5</v>
      </c>
      <c r="B9" s="104" t="s">
        <v>1036</v>
      </c>
      <c r="C9" s="104" t="s">
        <v>193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5">
        <v>6</v>
      </c>
      <c r="B10" s="104" t="s">
        <v>985</v>
      </c>
      <c r="C10" s="104" t="s">
        <v>495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5">
        <v>7</v>
      </c>
      <c r="B11" s="104" t="s">
        <v>1039</v>
      </c>
      <c r="C11" s="104" t="s">
        <v>266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5">
        <v>8</v>
      </c>
      <c r="B12" s="104" t="s">
        <v>1040</v>
      </c>
      <c r="C12" s="104" t="s">
        <v>495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5">
        <v>9</v>
      </c>
      <c r="B13" s="104" t="s">
        <v>946</v>
      </c>
      <c r="C13" s="104" t="s">
        <v>947</v>
      </c>
      <c r="D13" s="7"/>
      <c r="E13" s="7"/>
      <c r="F13" s="7">
        <f t="shared" si="0"/>
        <v>0</v>
      </c>
      <c r="G13" s="7"/>
      <c r="H13" s="7"/>
      <c r="I13" s="19"/>
    </row>
    <row r="14" spans="1:34" ht="15.75" customHeight="1" x14ac:dyDescent="0.3">
      <c r="A14" s="105">
        <v>10</v>
      </c>
      <c r="B14" s="104" t="s">
        <v>1016</v>
      </c>
      <c r="C14" s="104" t="s">
        <v>1012</v>
      </c>
      <c r="D14" s="7"/>
      <c r="E14" s="7"/>
      <c r="F14" s="7">
        <f t="shared" si="0"/>
        <v>0</v>
      </c>
      <c r="G14" s="7"/>
      <c r="H14" s="7"/>
      <c r="I14" s="19"/>
    </row>
    <row r="15" spans="1:34" ht="15.75" customHeight="1" x14ac:dyDescent="0.3">
      <c r="A15" s="107">
        <v>11</v>
      </c>
      <c r="B15" s="108" t="s">
        <v>1013</v>
      </c>
      <c r="C15" s="108" t="s">
        <v>502</v>
      </c>
      <c r="D15" s="21"/>
      <c r="E15" s="21"/>
      <c r="F15" s="21">
        <f t="shared" si="0"/>
        <v>0</v>
      </c>
      <c r="G15" s="21"/>
      <c r="H15" s="21"/>
      <c r="I15" s="22"/>
    </row>
    <row r="16" spans="1:34" ht="15.75" customHeight="1" x14ac:dyDescent="0.3"/>
    <row r="17" spans="2:6" ht="15.75" customHeight="1" x14ac:dyDescent="0.3">
      <c r="B17" s="2" t="s">
        <v>987</v>
      </c>
    </row>
    <row r="18" spans="2:6" ht="15.75" customHeight="1" x14ac:dyDescent="0.35">
      <c r="B18" s="152" t="s">
        <v>988</v>
      </c>
    </row>
    <row r="19" spans="2:6" ht="15.75" customHeight="1" x14ac:dyDescent="0.3"/>
    <row r="20" spans="2:6" ht="15.75" customHeight="1" x14ac:dyDescent="0.3">
      <c r="B20" s="4" t="s">
        <v>38</v>
      </c>
      <c r="F20" s="91" t="s">
        <v>25</v>
      </c>
    </row>
    <row r="21" spans="2:6" ht="15.75" customHeight="1" x14ac:dyDescent="0.3">
      <c r="B21" s="4" t="s">
        <v>39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202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5:W15">
    <sortCondition ref="V5"/>
  </sortState>
  <mergeCells count="1">
    <mergeCell ref="D2:I2"/>
  </mergeCells>
  <hyperlinks>
    <hyperlink ref="B2" location="'Index'!A3" tooltip="Go to the Index sheet" display="á" xr:uid="{0B066CB2-5826-4103-946D-2304EEAD91F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4B58-0434-44E7-9745-D5FCEC9D632E}">
  <sheetPr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3" customFormat="1" ht="18" x14ac:dyDescent="0.35">
      <c r="A1" s="1"/>
      <c r="B1" s="83" t="s">
        <v>22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s="83" customFormat="1" ht="20.100000000000001" customHeight="1" x14ac:dyDescent="0.35">
      <c r="A2" s="1"/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80"/>
      <c r="V2" s="80"/>
      <c r="W2" s="80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285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"!$B$17"),"")</f>
        <v>G. Mees</v>
      </c>
      <c r="C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"!$C$17"),"")</f>
        <v>Norwich City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"!$J$23"),"")</f>
        <v>B. Melvin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"!$K$23"),"")</f>
        <v>Bedlay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"!$J$8"),"")</f>
        <v>B. Moat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"!$K$8"),"")</f>
        <v>Blackburn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"!$L$8"),"")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"!$B$20"),"")</f>
        <v>R. A. Shaw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"!$C$20"),"")</f>
        <v>Vickers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"!$D$20"),"")</f>
        <v/>
      </c>
      <c r="E8" s="117"/>
      <c r="F8" s="117"/>
      <c r="G8" s="198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"!$B$21"),"")</f>
        <v>D. Spencer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"!$C$21"),"")</f>
        <v>Goodyear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"!$D$21"),"")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D. Stocks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Sutton Coldfield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"!$B$24"),"")</f>
        <v>E. Wethered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"!$C$24"),"")</f>
        <v>R &amp; L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"!$D$24"),"")</f>
        <v/>
      </c>
      <c r="E11" s="117"/>
      <c r="F11" s="117"/>
      <c r="G11" s="11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23">
        <v>8</v>
      </c>
      <c r="B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"!$J$25"),"")</f>
        <v>R. Wethered</v>
      </c>
      <c r="C1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"!$K$25"),"")</f>
        <v>R &amp; L</v>
      </c>
      <c r="D1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"!$L$25"),"")</f>
        <v/>
      </c>
      <c r="E12" s="121"/>
      <c r="F12" s="121"/>
      <c r="G12" s="122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"/>
      <c r="B14" s="2" t="s">
        <v>68</v>
      </c>
      <c r="C14" s="102" t="s">
        <v>286</v>
      </c>
      <c r="D14" s="102"/>
      <c r="E14" s="102"/>
      <c r="F14" s="2"/>
      <c r="G14" s="2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1">
        <v>1</v>
      </c>
      <c r="B15" s="112" t="s">
        <v>1</v>
      </c>
      <c r="C15" s="112" t="s">
        <v>2</v>
      </c>
      <c r="D15" s="49" t="s">
        <v>3</v>
      </c>
      <c r="E15" s="49" t="s">
        <v>4</v>
      </c>
      <c r="F15" s="49" t="s">
        <v>5</v>
      </c>
      <c r="G15" s="50" t="s">
        <v>6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09">
        <v>1</v>
      </c>
      <c r="B1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"!$B$43"),"")</f>
        <v>B. Elliott</v>
      </c>
      <c r="C1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"!$C$43"),"")</f>
        <v>Bedlay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"!$D$43"),"")</f>
        <v/>
      </c>
      <c r="E16" s="16"/>
      <c r="F16" s="47"/>
      <c r="G16" s="52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8">
        <v>2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"!$B$31"),"")</f>
        <v>P. Field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"!$C$31"),"")</f>
        <v>Altrincham</v>
      </c>
      <c r="D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"!$D$31"),"")</f>
        <v/>
      </c>
      <c r="E17" s="117"/>
      <c r="F17" s="117"/>
      <c r="G17" s="119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5">
        <v>3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"!$B$32"),"")</f>
        <v>K. Gardner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"!$C$32"),"")</f>
        <v>St Giles Yarners</v>
      </c>
      <c r="D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"!$D$32"),"")</f>
        <v/>
      </c>
      <c r="E18" s="117"/>
      <c r="F18" s="117"/>
      <c r="G18" s="119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4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"!$B$44"),"")</f>
        <v>J. Hough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"!$C$44"),"")</f>
        <v>Sutton Coldfield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"!$D$44"),"")</f>
        <v/>
      </c>
      <c r="E19" s="117"/>
      <c r="F19" s="117"/>
      <c r="G19" s="11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5">
        <v>5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"!$J$31"),"")</f>
        <v>M. Johnson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"!$K$31"),"")</f>
        <v>Norwich City</v>
      </c>
      <c r="D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"!$L$31"),"")</f>
        <v/>
      </c>
      <c r="E20" s="117"/>
      <c r="F20" s="117"/>
      <c r="G20" s="119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8">
        <v>6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"!$J$32"),"")</f>
        <v>I. Jones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"!$K$32"),"")</f>
        <v>Altrincham</v>
      </c>
      <c r="D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"!$L$32"),"")</f>
        <v/>
      </c>
      <c r="E21" s="117"/>
      <c r="F21" s="117"/>
      <c r="G21" s="119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05">
        <v>7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M. C. Jupp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Leek</v>
      </c>
      <c r="D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22" s="117"/>
      <c r="F22" s="117"/>
      <c r="G22" s="119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23">
        <v>8</v>
      </c>
      <c r="B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"!$B$34"),"")</f>
        <v>P. Stokes</v>
      </c>
      <c r="C2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"!$C$34"),"")</f>
        <v>Sutton Coldfield</v>
      </c>
      <c r="D2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"!$D$34"),"")</f>
        <v/>
      </c>
      <c r="E23" s="121"/>
      <c r="F23" s="121"/>
      <c r="G23" s="122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"/>
      <c r="B25" s="2" t="s">
        <v>85</v>
      </c>
      <c r="C25" s="102" t="s">
        <v>287</v>
      </c>
      <c r="D25" s="102"/>
      <c r="E25" s="102"/>
      <c r="F25" s="2"/>
      <c r="G25" s="2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1">
        <v>1</v>
      </c>
      <c r="B26" s="112" t="s">
        <v>1</v>
      </c>
      <c r="C26" s="112" t="s">
        <v>2</v>
      </c>
      <c r="D26" s="49" t="s">
        <v>3</v>
      </c>
      <c r="E26" s="49" t="s">
        <v>4</v>
      </c>
      <c r="F26" s="49" t="s">
        <v>5</v>
      </c>
      <c r="G26" s="50" t="s">
        <v>6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09">
        <v>1</v>
      </c>
      <c r="B27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"!$J$54"),"")</f>
        <v>D. Grocott</v>
      </c>
      <c r="C27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"!$K$54"),"")</f>
        <v>St Giles Yarners</v>
      </c>
      <c r="D2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"!$L$54"),"")</f>
        <v/>
      </c>
      <c r="E27" s="16"/>
      <c r="F27" s="47"/>
      <c r="G27" s="52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8">
        <v>2</v>
      </c>
      <c r="B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"!$B$56"),"")</f>
        <v>C. Hendry</v>
      </c>
      <c r="C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"!$C$56"),"")</f>
        <v>J.S.P.C.</v>
      </c>
      <c r="D2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"!$D$56"),"")</f>
        <v/>
      </c>
      <c r="E28" s="117"/>
      <c r="F28" s="117"/>
      <c r="G28" s="119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5">
        <v>3</v>
      </c>
      <c r="B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"!$J$47"),"")</f>
        <v>T. Osborne</v>
      </c>
      <c r="C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"!$K$47"),"")</f>
        <v>Vickers</v>
      </c>
      <c r="D2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"!$L$47"),"")</f>
        <v/>
      </c>
      <c r="E29" s="117"/>
      <c r="F29" s="117"/>
      <c r="G29" s="119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8">
        <v>4</v>
      </c>
      <c r="B3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"!$B$59"),"")</f>
        <v>T. Pearson</v>
      </c>
      <c r="C3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"!$C$59"),"")</f>
        <v>GWRSA</v>
      </c>
      <c r="D3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"!$D$59"),"")</f>
        <v/>
      </c>
      <c r="E30" s="117"/>
      <c r="F30" s="117"/>
      <c r="G30" s="119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5">
        <v>5</v>
      </c>
      <c r="B3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"!$B$11"),"")</f>
        <v>D. C. J. Poxon</v>
      </c>
      <c r="C3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"!$C$11"),"")</f>
        <v>Leicester</v>
      </c>
      <c r="D3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"!$D$11"),"")</f>
        <v/>
      </c>
      <c r="E31" s="117"/>
      <c r="F31" s="117"/>
      <c r="G31" s="119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8">
        <v>6</v>
      </c>
      <c r="B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"!$B$60"),"")</f>
        <v>T. Purcell</v>
      </c>
      <c r="C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"!$C$60"),"")</f>
        <v>Altrincham</v>
      </c>
      <c r="D3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"!$D$60"),"")</f>
        <v/>
      </c>
      <c r="E32" s="117"/>
      <c r="F32" s="117"/>
      <c r="G32" s="119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05">
        <v>7</v>
      </c>
      <c r="B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"!$J$61"),"")</f>
        <v>D. Sweeting</v>
      </c>
      <c r="C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"!$K$61"),"")</f>
        <v>Norwich City</v>
      </c>
      <c r="D3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"!$L$61"),"")</f>
        <v/>
      </c>
      <c r="E33" s="117"/>
      <c r="F33" s="117"/>
      <c r="G33" s="119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23">
        <v>8</v>
      </c>
      <c r="B3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"!$B$13"),"")</f>
        <v>J. Thomson</v>
      </c>
      <c r="C3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"!$C$13"),"")</f>
        <v>Balerno &amp; Currie</v>
      </c>
      <c r="D3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"!$D$13"),"")</f>
        <v/>
      </c>
      <c r="E34" s="121"/>
      <c r="F34" s="121"/>
      <c r="G34" s="122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"/>
      <c r="B36" s="2" t="s">
        <v>100</v>
      </c>
      <c r="C36" s="102" t="s">
        <v>288</v>
      </c>
      <c r="D36" s="102"/>
      <c r="E36" s="102"/>
      <c r="F36" s="2"/>
      <c r="G36" s="2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1">
        <v>1</v>
      </c>
      <c r="B37" s="112" t="s">
        <v>1</v>
      </c>
      <c r="C37" s="112" t="s">
        <v>2</v>
      </c>
      <c r="D37" s="49" t="s">
        <v>3</v>
      </c>
      <c r="E37" s="49" t="s">
        <v>4</v>
      </c>
      <c r="F37" s="49" t="s">
        <v>5</v>
      </c>
      <c r="G37" s="50" t="s">
        <v>6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09">
        <v>1</v>
      </c>
      <c r="B38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"!$B$17"),"")</f>
        <v>F. Braganza</v>
      </c>
      <c r="C38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"!$C$17"),"")</f>
        <v>Altrincham</v>
      </c>
      <c r="D38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"!$D$17"),"")</f>
        <v/>
      </c>
      <c r="E38" s="16"/>
      <c r="F38" s="47"/>
      <c r="G38" s="52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8">
        <v>2</v>
      </c>
      <c r="B3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"!$J$5"),"")</f>
        <v>N. Calder</v>
      </c>
      <c r="C3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"!$K$5"),"")</f>
        <v>St Andrews</v>
      </c>
      <c r="D3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"!$L$5"),"")</f>
        <v/>
      </c>
      <c r="E39" s="117"/>
      <c r="F39" s="117"/>
      <c r="G39" s="119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05">
        <v>3</v>
      </c>
      <c r="B4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"!$J$7"),"")</f>
        <v>A. Davis</v>
      </c>
      <c r="C4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"!$K$7"),"")</f>
        <v>Goodyear</v>
      </c>
      <c r="D4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"!$L$7"),"")</f>
        <v/>
      </c>
      <c r="E40" s="117"/>
      <c r="F40" s="117"/>
      <c r="G40" s="119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8">
        <v>4</v>
      </c>
      <c r="B4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"!$B$8"),"")</f>
        <v>J. Machin</v>
      </c>
      <c r="C4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"!$C$8"),"")</f>
        <v>Leek</v>
      </c>
      <c r="D4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"!$D$8"),"")</f>
        <v/>
      </c>
      <c r="E41" s="117"/>
      <c r="F41" s="117"/>
      <c r="G41" s="119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05">
        <v>5</v>
      </c>
      <c r="B4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"!$B$22"),"")</f>
        <v>P. McKelvey</v>
      </c>
      <c r="C4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"!$C$22"),"")</f>
        <v>Blackburn</v>
      </c>
      <c r="D4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"!$D$22"),"")</f>
        <v/>
      </c>
      <c r="E42" s="117"/>
      <c r="F42" s="117"/>
      <c r="G42" s="119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8">
        <v>6</v>
      </c>
      <c r="B4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"!$B$9"),"")</f>
        <v>T. Mooney</v>
      </c>
      <c r="C4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"!$C$9"),"")</f>
        <v>Crewe</v>
      </c>
      <c r="D4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"!$D$9"),"")</f>
        <v/>
      </c>
      <c r="E43" s="117"/>
      <c r="F43" s="117"/>
      <c r="G43" s="119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5">
        <v>7</v>
      </c>
      <c r="B4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"!$J$10"),"")</f>
        <v>A. Noble</v>
      </c>
      <c r="C4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"!$K$10"),"")</f>
        <v>Cumb News</v>
      </c>
      <c r="D4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"!$L$10"),"")</f>
        <v/>
      </c>
      <c r="E44" s="117"/>
      <c r="F44" s="117"/>
      <c r="G44" s="119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23">
        <v>8</v>
      </c>
      <c r="B4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"!$J$13"),"")</f>
        <v>P. Warwick</v>
      </c>
      <c r="C45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"!$K$13"),"")</f>
        <v>Blackpool</v>
      </c>
      <c r="D45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"!$L$13"),"")</f>
        <v/>
      </c>
      <c r="E45" s="121"/>
      <c r="F45" s="121"/>
      <c r="G45" s="122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"/>
      <c r="B47" s="2" t="s">
        <v>116</v>
      </c>
      <c r="C47" s="102" t="s">
        <v>289</v>
      </c>
      <c r="D47" s="102"/>
      <c r="E47" s="102"/>
      <c r="F47" s="2"/>
      <c r="G47" s="2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1">
        <v>1</v>
      </c>
      <c r="B48" s="112" t="s">
        <v>1</v>
      </c>
      <c r="C48" s="112" t="s">
        <v>2</v>
      </c>
      <c r="D48" s="49" t="s">
        <v>3</v>
      </c>
      <c r="E48" s="49" t="s">
        <v>4</v>
      </c>
      <c r="F48" s="49" t="s">
        <v>5</v>
      </c>
      <c r="G48" s="50" t="s">
        <v>6</v>
      </c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09">
        <v>1</v>
      </c>
      <c r="B49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"!$B$29"),"")</f>
        <v>M. Arnstein</v>
      </c>
      <c r="C49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"!$C$29"),"")</f>
        <v>Altrincham</v>
      </c>
      <c r="D49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"!$D$29"),"")</f>
        <v/>
      </c>
      <c r="E49" s="16"/>
      <c r="F49" s="47"/>
      <c r="G49" s="52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8">
        <v>2</v>
      </c>
      <c r="B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"!$J$17"),"")</f>
        <v>C. Brown</v>
      </c>
      <c r="C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"!$K$17"),"")</f>
        <v>Blackpool</v>
      </c>
      <c r="D5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"!$L$17"),"")</f>
        <v/>
      </c>
      <c r="E50" s="117"/>
      <c r="F50" s="117"/>
      <c r="G50" s="119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05">
        <v>3</v>
      </c>
      <c r="B5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"!$B$31"),"")</f>
        <v>P. Harrison</v>
      </c>
      <c r="C5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"!$C$31"),"")</f>
        <v>Altrincham</v>
      </c>
      <c r="D5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"!$D$31"),"")</f>
        <v/>
      </c>
      <c r="E51" s="117"/>
      <c r="F51" s="117"/>
      <c r="G51" s="119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8">
        <v>4</v>
      </c>
      <c r="B5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"!$J$21"),"")</f>
        <v>A. Hunton</v>
      </c>
      <c r="C5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"!$K$21"),"")</f>
        <v>Cumb News</v>
      </c>
      <c r="D5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"!$L$21"),"")</f>
        <v/>
      </c>
      <c r="E52" s="117"/>
      <c r="F52" s="117"/>
      <c r="G52" s="119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x14ac:dyDescent="0.3">
      <c r="A53" s="105">
        <v>5</v>
      </c>
      <c r="B5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"!$B$48"),"")</f>
        <v>K. Mundy</v>
      </c>
      <c r="C5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"!$C$48"),"")</f>
        <v>Goodyear</v>
      </c>
      <c r="D5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"!$D$48"),"")</f>
        <v/>
      </c>
      <c r="E53" s="117"/>
      <c r="F53" s="117"/>
      <c r="G53" s="119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x14ac:dyDescent="0.3">
      <c r="A54" s="118">
        <v>6</v>
      </c>
      <c r="B5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"!$B$50"),"")</f>
        <v>M. D. Peacock</v>
      </c>
      <c r="C5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"!$C$50"),"")</f>
        <v>Leek</v>
      </c>
      <c r="D5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"!$D$50"),"")</f>
        <v/>
      </c>
      <c r="E54" s="117"/>
      <c r="F54" s="117"/>
      <c r="G54" s="119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x14ac:dyDescent="0.3">
      <c r="A55" s="105">
        <v>7</v>
      </c>
      <c r="B5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"!$J$37"),"")</f>
        <v>D. Platt</v>
      </c>
      <c r="C5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"!$K$37"),"")</f>
        <v>Crewe</v>
      </c>
      <c r="D5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"!$L$37"),"")</f>
        <v/>
      </c>
      <c r="E55" s="117"/>
      <c r="F55" s="117"/>
      <c r="G55" s="119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x14ac:dyDescent="0.3">
      <c r="A56" s="118">
        <v>8</v>
      </c>
      <c r="B5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"!$J$24"),"")</f>
        <v>O. J. Spence</v>
      </c>
      <c r="C5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"!$K$24"),"")</f>
        <v>Leek</v>
      </c>
      <c r="D5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"!$L$24"),"")</f>
        <v/>
      </c>
      <c r="E56" s="117"/>
      <c r="F56" s="117"/>
      <c r="G56" s="119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x14ac:dyDescent="0.3">
      <c r="A57" s="107">
        <v>9</v>
      </c>
      <c r="B5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"!$J$25"),"")</f>
        <v>A. Tew</v>
      </c>
      <c r="C5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"!$K$25"),"")</f>
        <v>Crewe</v>
      </c>
      <c r="D57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"!$L$25"),"")</f>
        <v/>
      </c>
      <c r="E57" s="121"/>
      <c r="F57" s="121"/>
      <c r="G57" s="122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x14ac:dyDescent="0.3">
      <c r="A59" s="115"/>
      <c r="B59" s="4" t="s">
        <v>38</v>
      </c>
      <c r="F59" s="91" t="s">
        <v>25</v>
      </c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x14ac:dyDescent="0.3">
      <c r="A60" s="115"/>
      <c r="B60" s="4" t="s">
        <v>39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</sheetData>
  <sheetProtection sheet="1" objects="1" scenarios="1" selectLockedCells="1"/>
  <sortState xmlns:xlrd2="http://schemas.microsoft.com/office/spreadsheetml/2017/richdata2" ref="V49:W57">
    <sortCondition ref="V49"/>
  </sortState>
  <mergeCells count="1">
    <mergeCell ref="C2:G2"/>
  </mergeCells>
  <hyperlinks>
    <hyperlink ref="B2" location="'Index'!A3" tooltip="Go to the Index sheet" display="á" xr:uid="{4E97AA4E-ABD8-4C8A-9800-42B253E8B09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101"/>
      <c r="B1" s="83" t="s">
        <v>31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  <c r="AH2" s="3"/>
    </row>
    <row r="3" spans="1:34" s="2" customFormat="1" ht="15.75" customHeight="1" x14ac:dyDescent="0.3">
      <c r="A3" s="1"/>
      <c r="B3" s="2" t="s">
        <v>0</v>
      </c>
      <c r="C3" s="102" t="s">
        <v>457</v>
      </c>
      <c r="D3" s="102"/>
      <c r="E3" s="10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09">
        <v>1</v>
      </c>
      <c r="B5" s="137" t="s">
        <v>1053</v>
      </c>
      <c r="C5" s="137" t="s">
        <v>193</v>
      </c>
      <c r="D5" s="16"/>
      <c r="E5" s="16"/>
      <c r="F5" s="16">
        <f>SUM(D5:E5)</f>
        <v>0</v>
      </c>
      <c r="G5" s="16"/>
      <c r="H5" s="47"/>
      <c r="I5" s="52"/>
      <c r="K5" s="4"/>
    </row>
    <row r="6" spans="1:34" ht="15.75" customHeight="1" x14ac:dyDescent="0.3">
      <c r="A6" s="105">
        <v>2</v>
      </c>
      <c r="B6" s="104" t="s">
        <v>993</v>
      </c>
      <c r="C6" s="104" t="s">
        <v>502</v>
      </c>
      <c r="D6" s="7"/>
      <c r="E6" s="7"/>
      <c r="F6" s="7">
        <f t="shared" ref="F6:F14" si="0">SUM(D6:E6)</f>
        <v>0</v>
      </c>
      <c r="G6" s="7"/>
      <c r="H6" s="8"/>
      <c r="I6" s="106"/>
      <c r="K6" s="4"/>
    </row>
    <row r="7" spans="1:34" ht="15.75" customHeight="1" x14ac:dyDescent="0.3">
      <c r="A7" s="105">
        <v>3</v>
      </c>
      <c r="B7" s="104" t="s">
        <v>722</v>
      </c>
      <c r="C7" s="104" t="s">
        <v>118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5">
        <v>4</v>
      </c>
      <c r="B8" s="104" t="s">
        <v>82</v>
      </c>
      <c r="C8" s="104" t="s">
        <v>495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5">
        <v>5</v>
      </c>
      <c r="B9" s="104" t="s">
        <v>946</v>
      </c>
      <c r="C9" s="104" t="s">
        <v>947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5">
        <v>6</v>
      </c>
      <c r="B10" s="104" t="s">
        <v>1054</v>
      </c>
      <c r="C10" s="104" t="s">
        <v>495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5">
        <v>7</v>
      </c>
      <c r="B11" s="104" t="s">
        <v>1052</v>
      </c>
      <c r="C11" s="104" t="s">
        <v>947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5">
        <v>8</v>
      </c>
      <c r="B12" s="104" t="s">
        <v>948</v>
      </c>
      <c r="C12" s="104" t="s">
        <v>174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5">
        <v>9</v>
      </c>
      <c r="B13" s="104" t="s">
        <v>588</v>
      </c>
      <c r="C13" s="104" t="s">
        <v>491</v>
      </c>
      <c r="D13" s="7"/>
      <c r="E13" s="7"/>
      <c r="F13" s="7">
        <f t="shared" si="0"/>
        <v>0</v>
      </c>
      <c r="G13" s="7"/>
      <c r="H13" s="7"/>
      <c r="I13" s="19"/>
    </row>
    <row r="14" spans="1:34" ht="15.75" customHeight="1" x14ac:dyDescent="0.3">
      <c r="A14" s="107">
        <v>10</v>
      </c>
      <c r="B14" s="108" t="s">
        <v>952</v>
      </c>
      <c r="C14" s="108" t="s">
        <v>491</v>
      </c>
      <c r="D14" s="21"/>
      <c r="E14" s="21"/>
      <c r="F14" s="21">
        <f t="shared" si="0"/>
        <v>0</v>
      </c>
      <c r="G14" s="21"/>
      <c r="H14" s="21"/>
      <c r="I14" s="22"/>
    </row>
    <row r="15" spans="1:34" ht="15.75" customHeight="1" x14ac:dyDescent="0.3"/>
    <row r="16" spans="1:34" ht="15.75" customHeight="1" x14ac:dyDescent="0.3">
      <c r="A16" s="1"/>
      <c r="B16" s="2" t="s">
        <v>68</v>
      </c>
      <c r="C16" s="102" t="s">
        <v>1059</v>
      </c>
      <c r="D16" s="102"/>
      <c r="E16" s="102"/>
      <c r="F16" s="2"/>
      <c r="G16" s="2"/>
      <c r="H16" s="2"/>
      <c r="I16" s="2"/>
    </row>
    <row r="17" spans="1:9" ht="15.75" customHeight="1" x14ac:dyDescent="0.3">
      <c r="A17" s="111">
        <v>2</v>
      </c>
      <c r="B17" s="112" t="s">
        <v>1</v>
      </c>
      <c r="C17" s="13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109">
        <v>1</v>
      </c>
      <c r="B18" s="137" t="s">
        <v>165</v>
      </c>
      <c r="C18" s="137" t="s">
        <v>118</v>
      </c>
      <c r="D18" s="16"/>
      <c r="E18" s="16"/>
      <c r="F18" s="16">
        <f>SUM(D18:E18)</f>
        <v>0</v>
      </c>
      <c r="G18" s="16"/>
      <c r="H18" s="47"/>
      <c r="I18" s="52"/>
    </row>
    <row r="19" spans="1:9" ht="15.75" customHeight="1" x14ac:dyDescent="0.3">
      <c r="A19" s="105">
        <v>2</v>
      </c>
      <c r="B19" s="104" t="s">
        <v>1058</v>
      </c>
      <c r="C19" s="104" t="s">
        <v>495</v>
      </c>
      <c r="D19" s="7"/>
      <c r="E19" s="7"/>
      <c r="F19" s="7">
        <f t="shared" ref="F19:F27" si="1">SUM(D19:E19)</f>
        <v>0</v>
      </c>
      <c r="G19" s="7"/>
      <c r="H19" s="7"/>
      <c r="I19" s="19"/>
    </row>
    <row r="20" spans="1:9" ht="15.75" customHeight="1" x14ac:dyDescent="0.3">
      <c r="A20" s="105">
        <v>3</v>
      </c>
      <c r="B20" s="104" t="s">
        <v>1055</v>
      </c>
      <c r="C20" s="104" t="s">
        <v>495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105">
        <v>4</v>
      </c>
      <c r="B21" s="104" t="s">
        <v>964</v>
      </c>
      <c r="C21" s="104" t="s">
        <v>947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105">
        <v>5</v>
      </c>
      <c r="B22" s="104" t="s">
        <v>762</v>
      </c>
      <c r="C22" s="104" t="s">
        <v>118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105">
        <v>6</v>
      </c>
      <c r="B23" s="104" t="s">
        <v>1057</v>
      </c>
      <c r="C23" s="104" t="s">
        <v>491</v>
      </c>
      <c r="D23" s="7"/>
      <c r="E23" s="7"/>
      <c r="F23" s="7">
        <f t="shared" si="1"/>
        <v>0</v>
      </c>
      <c r="G23" s="7"/>
      <c r="H23" s="7"/>
      <c r="I23" s="19"/>
    </row>
    <row r="24" spans="1:9" ht="15.75" customHeight="1" x14ac:dyDescent="0.3">
      <c r="A24" s="105">
        <v>7</v>
      </c>
      <c r="B24" s="104" t="s">
        <v>1006</v>
      </c>
      <c r="C24" s="104" t="s">
        <v>174</v>
      </c>
      <c r="D24" s="7"/>
      <c r="E24" s="7"/>
      <c r="F24" s="7">
        <f t="shared" si="1"/>
        <v>0</v>
      </c>
      <c r="G24" s="7"/>
      <c r="H24" s="7"/>
      <c r="I24" s="19"/>
    </row>
    <row r="25" spans="1:9" ht="15.75" customHeight="1" x14ac:dyDescent="0.3">
      <c r="A25" s="105">
        <v>8</v>
      </c>
      <c r="B25" s="104" t="s">
        <v>953</v>
      </c>
      <c r="C25" s="104" t="s">
        <v>174</v>
      </c>
      <c r="D25" s="7"/>
      <c r="E25" s="7"/>
      <c r="F25" s="7">
        <f t="shared" si="1"/>
        <v>0</v>
      </c>
      <c r="G25" s="7"/>
      <c r="H25" s="7"/>
      <c r="I25" s="19"/>
    </row>
    <row r="26" spans="1:9" ht="15.75" customHeight="1" x14ac:dyDescent="0.3">
      <c r="A26" s="105">
        <v>9</v>
      </c>
      <c r="B26" s="104" t="s">
        <v>1056</v>
      </c>
      <c r="C26" s="104" t="s">
        <v>174</v>
      </c>
      <c r="D26" s="7"/>
      <c r="E26" s="7"/>
      <c r="F26" s="7">
        <f t="shared" si="1"/>
        <v>0</v>
      </c>
      <c r="G26" s="7"/>
      <c r="H26" s="7"/>
      <c r="I26" s="19"/>
    </row>
    <row r="27" spans="1:9" ht="15.75" customHeight="1" x14ac:dyDescent="0.3">
      <c r="A27" s="107">
        <v>10</v>
      </c>
      <c r="B27" s="108" t="s">
        <v>568</v>
      </c>
      <c r="C27" s="108" t="s">
        <v>495</v>
      </c>
      <c r="D27" s="21"/>
      <c r="E27" s="21"/>
      <c r="F27" s="21">
        <f t="shared" si="1"/>
        <v>0</v>
      </c>
      <c r="G27" s="21"/>
      <c r="H27" s="21"/>
      <c r="I27" s="22"/>
    </row>
    <row r="28" spans="1:9" ht="15.75" customHeight="1" x14ac:dyDescent="0.3"/>
    <row r="29" spans="1:9" ht="15.75" customHeight="1" x14ac:dyDescent="0.3">
      <c r="A29" s="1"/>
      <c r="B29" s="2" t="s">
        <v>85</v>
      </c>
      <c r="C29" s="102" t="s">
        <v>1063</v>
      </c>
      <c r="D29" s="102"/>
      <c r="E29" s="102"/>
      <c r="F29" s="2"/>
      <c r="G29" s="2"/>
      <c r="H29" s="2"/>
      <c r="I29" s="2"/>
    </row>
    <row r="30" spans="1:9" ht="15.75" customHeight="1" x14ac:dyDescent="0.3">
      <c r="A30" s="111">
        <v>2</v>
      </c>
      <c r="B30" s="112" t="s">
        <v>1</v>
      </c>
      <c r="C30" s="13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109">
        <v>1</v>
      </c>
      <c r="B31" s="137" t="s">
        <v>1061</v>
      </c>
      <c r="C31" s="137" t="s">
        <v>1012</v>
      </c>
      <c r="D31" s="16"/>
      <c r="E31" s="16"/>
      <c r="F31" s="16">
        <f>SUM(D31:E31)</f>
        <v>0</v>
      </c>
      <c r="G31" s="16"/>
      <c r="H31" s="47"/>
      <c r="I31" s="52"/>
    </row>
    <row r="32" spans="1:9" ht="15.75" customHeight="1" x14ac:dyDescent="0.3">
      <c r="A32" s="105">
        <v>2</v>
      </c>
      <c r="B32" s="104" t="s">
        <v>1027</v>
      </c>
      <c r="C32" s="104" t="s">
        <v>495</v>
      </c>
      <c r="D32" s="7"/>
      <c r="E32" s="7"/>
      <c r="F32" s="7">
        <f t="shared" ref="F32:F40" si="2">SUM(D32:E32)</f>
        <v>0</v>
      </c>
      <c r="G32" s="7"/>
      <c r="H32" s="7"/>
      <c r="I32" s="19"/>
    </row>
    <row r="33" spans="1:9" ht="15.75" customHeight="1" x14ac:dyDescent="0.3">
      <c r="A33" s="105">
        <v>3</v>
      </c>
      <c r="B33" s="104" t="s">
        <v>509</v>
      </c>
      <c r="C33" s="104" t="s">
        <v>508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5">
        <v>4</v>
      </c>
      <c r="B34" s="104" t="s">
        <v>1060</v>
      </c>
      <c r="C34" s="104" t="s">
        <v>947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105">
        <v>5</v>
      </c>
      <c r="B35" s="104" t="s">
        <v>985</v>
      </c>
      <c r="C35" s="104" t="s">
        <v>495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105">
        <v>6</v>
      </c>
      <c r="B36" s="104" t="s">
        <v>1062</v>
      </c>
      <c r="C36" s="104" t="s">
        <v>495</v>
      </c>
      <c r="D36" s="7"/>
      <c r="E36" s="7"/>
      <c r="F36" s="7">
        <f t="shared" si="2"/>
        <v>0</v>
      </c>
      <c r="G36" s="7"/>
      <c r="H36" s="7"/>
      <c r="I36" s="19"/>
    </row>
    <row r="37" spans="1:9" ht="15.75" customHeight="1" x14ac:dyDescent="0.3">
      <c r="A37" s="105">
        <v>7</v>
      </c>
      <c r="B37" s="104" t="s">
        <v>968</v>
      </c>
      <c r="C37" s="104" t="s">
        <v>947</v>
      </c>
      <c r="D37" s="7"/>
      <c r="E37" s="7"/>
      <c r="F37" s="7">
        <f t="shared" si="2"/>
        <v>0</v>
      </c>
      <c r="G37" s="7"/>
      <c r="H37" s="7"/>
      <c r="I37" s="19"/>
    </row>
    <row r="38" spans="1:9" ht="15.75" customHeight="1" x14ac:dyDescent="0.3">
      <c r="A38" s="105">
        <v>8</v>
      </c>
      <c r="B38" s="104" t="s">
        <v>1035</v>
      </c>
      <c r="C38" s="104" t="s">
        <v>63</v>
      </c>
      <c r="D38" s="7"/>
      <c r="E38" s="7"/>
      <c r="F38" s="7">
        <f t="shared" si="2"/>
        <v>0</v>
      </c>
      <c r="G38" s="7"/>
      <c r="H38" s="7"/>
      <c r="I38" s="19"/>
    </row>
    <row r="39" spans="1:9" ht="15.75" customHeight="1" x14ac:dyDescent="0.3">
      <c r="A39" s="105">
        <v>9</v>
      </c>
      <c r="B39" s="104" t="s">
        <v>883</v>
      </c>
      <c r="C39" s="104" t="s">
        <v>174</v>
      </c>
      <c r="D39" s="7"/>
      <c r="E39" s="7"/>
      <c r="F39" s="7">
        <f t="shared" si="2"/>
        <v>0</v>
      </c>
      <c r="G39" s="7"/>
      <c r="H39" s="7"/>
      <c r="I39" s="19"/>
    </row>
    <row r="40" spans="1:9" ht="15.75" customHeight="1" x14ac:dyDescent="0.3">
      <c r="A40" s="107">
        <v>10</v>
      </c>
      <c r="B40" s="108" t="s">
        <v>1011</v>
      </c>
      <c r="C40" s="108" t="s">
        <v>1012</v>
      </c>
      <c r="D40" s="21"/>
      <c r="E40" s="21"/>
      <c r="F40" s="21">
        <f t="shared" si="2"/>
        <v>0</v>
      </c>
      <c r="G40" s="21"/>
      <c r="H40" s="21"/>
      <c r="I40" s="22"/>
    </row>
    <row r="41" spans="1:9" ht="15.75" customHeight="1" x14ac:dyDescent="0.3"/>
    <row r="42" spans="1:9" ht="15.75" customHeight="1" x14ac:dyDescent="0.3">
      <c r="B42" s="4" t="s">
        <v>38</v>
      </c>
      <c r="F42" s="91" t="s">
        <v>25</v>
      </c>
    </row>
    <row r="43" spans="1:9" ht="15.75" customHeight="1" x14ac:dyDescent="0.3">
      <c r="B43" s="4" t="s">
        <v>39</v>
      </c>
    </row>
    <row r="44" spans="1:9" ht="15.75" customHeight="1" x14ac:dyDescent="0.3">
      <c r="E44" s="202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31:W40">
    <sortCondition ref="V31"/>
  </sortState>
  <mergeCells count="1">
    <mergeCell ref="D2:I2"/>
  </mergeCells>
  <hyperlinks>
    <hyperlink ref="B2" location="'Index'!A3" tooltip="Go to the Index sheet" display="á" xr:uid="{CB0C83E0-8B7C-4D71-A480-B3245F6B267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BC1F-65F2-4F44-8445-52A615B27C00}">
  <sheetPr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3" customFormat="1" ht="18" x14ac:dyDescent="0.35">
      <c r="A1" s="101"/>
      <c r="B1" s="83" t="s">
        <v>31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0</v>
      </c>
      <c r="C3" s="102" t="s">
        <v>1064</v>
      </c>
      <c r="D3" s="102"/>
      <c r="E3" s="102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"!$B$34"),"")</f>
        <v>G. Dutton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"!$C$34"),"")</f>
        <v>Rotherham Chantry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"!$D$34"),"")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"!$E$34"),"")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"!$B$9"),"")</f>
        <v>R. Marshall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"!$C$9"),"")</f>
        <v>Rotherham Chantry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"!$D$9"),"")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"!$E$9"),"")</f>
        <v/>
      </c>
      <c r="F6" s="7">
        <f t="shared" ref="F6:F13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"!$B$37"),"")</f>
        <v>A. Michalski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"!$C$37"),"")</f>
        <v>Rotherham Chantry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"!$D$37"),"")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"!$E$37"),"")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"!$B$38"),"")</f>
        <v>J. Moffat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"!$C$38"),"")</f>
        <v>Callander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"!$D$38"),"")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"!$E$38"),"")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"!$B$24"),"")</f>
        <v>J. Paterson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"!$C$24"),"")</f>
        <v>J.S.P.C.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"!$B$25"),"")</f>
        <v>W. Pow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"!$C$25"),"")</f>
        <v>J.S.P.C.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"!$D$25"),"")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"!$E$25"),"")</f>
        <v/>
      </c>
      <c r="F10" s="7">
        <f t="shared" ca="1" si="0"/>
        <v>0</v>
      </c>
      <c r="G10" s="117"/>
      <c r="H10" s="117"/>
      <c r="I10" s="119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"!$B$39"),"")</f>
        <v>S. Russell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"!$C$39"),"")</f>
        <v>J.S.P.C.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"!$D$39"),"")</f>
        <v/>
      </c>
      <c r="E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"!$E$39"),"")</f>
        <v/>
      </c>
      <c r="F11" s="7">
        <f t="shared" ca="1" si="0"/>
        <v>0</v>
      </c>
      <c r="G11" s="117"/>
      <c r="H11" s="117"/>
      <c r="I11" s="119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"!$B$13"),"")</f>
        <v>J. Sinclair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"!$C$13"),"")</f>
        <v>Derby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"!$D$13"),"")</f>
        <v/>
      </c>
      <c r="E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"!$E$13"),"")</f>
        <v/>
      </c>
      <c r="F12" s="7">
        <f t="shared" ca="1" si="0"/>
        <v>0</v>
      </c>
      <c r="G12" s="117"/>
      <c r="H12" s="117"/>
      <c r="I12" s="119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7">
        <v>9</v>
      </c>
      <c r="B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"!$B$14"),"")</f>
        <v>J. Smith</v>
      </c>
      <c r="C13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"!$C$14"),"")</f>
        <v>Derby</v>
      </c>
      <c r="D1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"!$D$14"),"")</f>
        <v/>
      </c>
      <c r="E13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"!$E$14"),"")</f>
        <v/>
      </c>
      <c r="F13" s="21">
        <f t="shared" ca="1" si="0"/>
        <v>0</v>
      </c>
      <c r="G13" s="121"/>
      <c r="H13" s="121"/>
      <c r="I13" s="122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38</v>
      </c>
      <c r="F15" s="91" t="s">
        <v>25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20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/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328CC23E-F3A4-434E-925A-C822443E857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9" customFormat="1" ht="18" x14ac:dyDescent="0.35">
      <c r="A1" s="88"/>
      <c r="B1" s="83" t="s">
        <v>27</v>
      </c>
      <c r="C1" s="80"/>
      <c r="D1" s="80"/>
      <c r="E1" s="80"/>
      <c r="F1" s="80"/>
      <c r="G1" s="80"/>
      <c r="H1" s="80"/>
      <c r="I1" s="80"/>
      <c r="J1" s="83"/>
      <c r="K1" s="80"/>
      <c r="L1" s="80"/>
      <c r="M1" s="83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7"/>
      <c r="Z1" s="87"/>
      <c r="AG1" s="4"/>
      <c r="AH1" s="3"/>
    </row>
    <row r="2" spans="1:34" ht="20.100000000000001" customHeight="1" x14ac:dyDescent="0.35">
      <c r="A2" s="1"/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  <c r="J2" s="2"/>
    </row>
    <row r="3" spans="1:34" s="38" customFormat="1" ht="15.75" customHeight="1" x14ac:dyDescent="0.3">
      <c r="A3" s="37"/>
      <c r="B3" s="38" t="s">
        <v>0</v>
      </c>
      <c r="C3" s="155" t="s">
        <v>1075</v>
      </c>
      <c r="D3" s="155"/>
      <c r="E3" s="15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9">
        <v>1</v>
      </c>
      <c r="B5" s="137" t="s">
        <v>1065</v>
      </c>
      <c r="C5" s="137" t="s">
        <v>613</v>
      </c>
      <c r="D5" s="16"/>
      <c r="E5" s="16"/>
      <c r="F5" s="16">
        <f>SUM(D5:E5)</f>
        <v>0</v>
      </c>
      <c r="G5" s="16"/>
      <c r="H5" s="47"/>
      <c r="I5" s="5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4" ht="15.75" customHeight="1" x14ac:dyDescent="0.3">
      <c r="A6" s="105">
        <v>2</v>
      </c>
      <c r="B6" s="104" t="s">
        <v>1074</v>
      </c>
      <c r="C6" s="104" t="s">
        <v>613</v>
      </c>
      <c r="D6" s="7"/>
      <c r="E6" s="7"/>
      <c r="F6" s="7">
        <f t="shared" ref="F6:F11" si="0">SUM(D6:E6)</f>
        <v>0</v>
      </c>
      <c r="G6" s="7"/>
      <c r="H6" s="7"/>
      <c r="I6" s="19"/>
    </row>
    <row r="7" spans="1:34" ht="15.75" customHeight="1" x14ac:dyDescent="0.3">
      <c r="A7" s="105">
        <v>3</v>
      </c>
      <c r="B7" s="104" t="s">
        <v>1068</v>
      </c>
      <c r="C7" s="104" t="s">
        <v>613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5">
        <v>4</v>
      </c>
      <c r="B8" s="104" t="s">
        <v>1073</v>
      </c>
      <c r="C8" s="104" t="s">
        <v>613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5">
        <v>5</v>
      </c>
      <c r="B9" s="104" t="s">
        <v>519</v>
      </c>
      <c r="C9" s="104" t="s">
        <v>129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5">
        <v>6</v>
      </c>
      <c r="B10" s="104" t="s">
        <v>1072</v>
      </c>
      <c r="C10" s="104" t="s">
        <v>613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7">
        <v>7</v>
      </c>
      <c r="B11" s="108" t="s">
        <v>1069</v>
      </c>
      <c r="C11" s="108" t="s">
        <v>489</v>
      </c>
      <c r="D11" s="21"/>
      <c r="E11" s="21"/>
      <c r="F11" s="21">
        <f t="shared" si="0"/>
        <v>0</v>
      </c>
      <c r="G11" s="21"/>
      <c r="H11" s="21"/>
      <c r="I11" s="22"/>
    </row>
    <row r="12" spans="1:34" ht="15.75" customHeight="1" x14ac:dyDescent="0.3">
      <c r="A12" s="4"/>
    </row>
    <row r="13" spans="1:34" ht="15.75" customHeight="1" x14ac:dyDescent="0.3">
      <c r="A13" s="4"/>
      <c r="B13" s="4" t="s">
        <v>38</v>
      </c>
      <c r="F13" s="91" t="s">
        <v>25</v>
      </c>
    </row>
    <row r="14" spans="1:34" ht="15.75" customHeight="1" x14ac:dyDescent="0.3">
      <c r="A14" s="4"/>
      <c r="B14" s="4" t="s">
        <v>39</v>
      </c>
    </row>
    <row r="15" spans="1:34" ht="15.75" customHeight="1" x14ac:dyDescent="0.3">
      <c r="A15" s="4"/>
    </row>
    <row r="16" spans="1:34" ht="15.75" customHeight="1" x14ac:dyDescent="0.3">
      <c r="A16" s="4"/>
    </row>
    <row r="17" spans="1:1" ht="15.75" customHeight="1" x14ac:dyDescent="0.3">
      <c r="A17" s="4"/>
    </row>
    <row r="18" spans="1:1" ht="15.75" customHeight="1" x14ac:dyDescent="0.3">
      <c r="A18" s="4"/>
    </row>
    <row r="19" spans="1:1" ht="15.75" customHeight="1" x14ac:dyDescent="0.3">
      <c r="A19" s="4"/>
    </row>
    <row r="20" spans="1:1" ht="15.75" customHeight="1" x14ac:dyDescent="0.3">
      <c r="A20" s="4"/>
    </row>
    <row r="21" spans="1:1" ht="15.75" customHeight="1" x14ac:dyDescent="0.3">
      <c r="A21" s="4"/>
    </row>
    <row r="22" spans="1:1" ht="15.75" customHeight="1" x14ac:dyDescent="0.3">
      <c r="A22" s="4"/>
    </row>
    <row r="23" spans="1:1" ht="15.75" customHeight="1" x14ac:dyDescent="0.3">
      <c r="A23" s="4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02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6EA8AC34-95ED-4E15-95AE-AB07DF24A34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89D9-0127-44A1-AD19-88489120A8A8}">
  <sheetPr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9" customFormat="1" ht="18" x14ac:dyDescent="0.35">
      <c r="A1" s="88"/>
      <c r="B1" s="83" t="s">
        <v>27</v>
      </c>
      <c r="C1" s="80"/>
      <c r="D1" s="80"/>
      <c r="E1" s="80"/>
      <c r="F1" s="80"/>
      <c r="G1" s="80" t="s">
        <v>284</v>
      </c>
      <c r="H1" s="80"/>
      <c r="I1" s="80"/>
      <c r="J1" s="83"/>
      <c r="K1" s="80"/>
      <c r="L1" s="80"/>
      <c r="M1" s="83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7"/>
      <c r="Z1" s="87"/>
      <c r="AG1" s="4"/>
      <c r="AH1" s="4"/>
    </row>
    <row r="2" spans="1:34" ht="20.100000000000001" customHeight="1" x14ac:dyDescent="0.35">
      <c r="A2" s="1"/>
      <c r="B2" s="195" t="s">
        <v>1377</v>
      </c>
      <c r="C2" s="114"/>
      <c r="D2" s="221" t="s">
        <v>197</v>
      </c>
      <c r="E2" s="221"/>
      <c r="F2" s="221"/>
      <c r="G2" s="221"/>
      <c r="H2" s="221"/>
      <c r="I2" s="221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38" customFormat="1" ht="15.75" customHeight="1" x14ac:dyDescent="0.3">
      <c r="A3" s="37"/>
      <c r="B3" s="38" t="s">
        <v>0</v>
      </c>
      <c r="C3" s="155" t="s">
        <v>1076</v>
      </c>
      <c r="D3" s="155"/>
      <c r="E3" s="15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"!$B$5"),"")</f>
        <v>A. Byrne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"!$C$5"),"")</f>
        <v>Llantrisant &amp; Cardiff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"!$E$5"),"")</f>
        <v/>
      </c>
      <c r="F5" s="16">
        <f ca="1">SUM(D5:E5)</f>
        <v>0</v>
      </c>
      <c r="G5" s="16"/>
      <c r="H5" s="47"/>
      <c r="I5" s="52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"!$B$6"),"")</f>
        <v>P. Ellis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"!$C$6"),"")</f>
        <v>Llantrisant &amp; Cardiff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"!$E$6"),"")</f>
        <v/>
      </c>
      <c r="F6" s="7">
        <f t="shared" ref="F6:F10" ca="1" si="0">SUM(D6:E6)</f>
        <v>0</v>
      </c>
      <c r="G6" s="117"/>
      <c r="H6" s="117"/>
      <c r="I6" s="119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"!$B$7"),"")</f>
        <v>A. Germain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"!$C$7"),"")</f>
        <v>Llantrisant &amp; Cardiff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"!$E$7"),"")</f>
        <v/>
      </c>
      <c r="F7" s="7">
        <f t="shared" ca="1" si="0"/>
        <v>0</v>
      </c>
      <c r="G7" s="117"/>
      <c r="H7" s="117"/>
      <c r="I7" s="11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"!$B$8"),"")</f>
        <v>P. Hawkins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"!$C$8"),"")</f>
        <v>Llantrisant &amp; Cardiff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"!$E$8"),"")</f>
        <v/>
      </c>
      <c r="F8" s="7">
        <f t="shared" ca="1" si="0"/>
        <v>0</v>
      </c>
      <c r="G8" s="117"/>
      <c r="H8" s="117"/>
      <c r="I8" s="11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"!$B$9"),"")</f>
        <v>D. Love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"!$C$9"),"")</f>
        <v>Penarth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"!$E$9"),"")</f>
        <v/>
      </c>
      <c r="F9" s="7">
        <f t="shared" ca="1" si="0"/>
        <v>0</v>
      </c>
      <c r="G9" s="117"/>
      <c r="H9" s="117"/>
      <c r="I9" s="11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23">
        <v>6</v>
      </c>
      <c r="B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"!$B$10"),"")</f>
        <v>W. Phelps</v>
      </c>
      <c r="C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"!$C$10"),"")</f>
        <v>Llantrisant &amp; Cardiff</v>
      </c>
      <c r="D1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"!$D$10"),"")</f>
        <v/>
      </c>
      <c r="E1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"!$E$10"),"")</f>
        <v/>
      </c>
      <c r="F10" s="21">
        <f t="shared" ca="1" si="0"/>
        <v>0</v>
      </c>
      <c r="G10" s="121"/>
      <c r="H10" s="121"/>
      <c r="I10" s="122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4" t="s">
        <v>38</v>
      </c>
      <c r="F12" s="91" t="s">
        <v>25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4" t="s">
        <v>39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4"/>
    </row>
    <row r="23" spans="1:26" ht="15.75" customHeight="1" x14ac:dyDescent="0.3">
      <c r="A23" s="4"/>
    </row>
    <row r="24" spans="1:26" ht="15.75" customHeight="1" x14ac:dyDescent="0.3"/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02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D2:I2"/>
  </mergeCells>
  <hyperlinks>
    <hyperlink ref="B2" location="'Index'!A3" tooltip="Go to the Index sheet" display="á" xr:uid="{FD55586E-2740-425F-B534-78A637AB7BE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89" customFormat="1" ht="18" x14ac:dyDescent="0.35">
      <c r="A1" s="83"/>
      <c r="B1" s="83" t="s">
        <v>47</v>
      </c>
      <c r="C1" s="80"/>
      <c r="D1" s="80"/>
      <c r="E1" s="80"/>
      <c r="F1" s="80"/>
      <c r="G1" s="80"/>
      <c r="H1" s="80"/>
      <c r="I1" s="80"/>
      <c r="J1" s="83"/>
      <c r="K1" s="80"/>
      <c r="L1" s="80"/>
      <c r="M1" s="83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7"/>
      <c r="Z1" s="87"/>
      <c r="AG1" s="4"/>
      <c r="AH1" s="3"/>
    </row>
    <row r="2" spans="1:34" ht="20.100000000000001" customHeight="1" x14ac:dyDescent="0.35">
      <c r="B2" s="195" t="s">
        <v>1377</v>
      </c>
      <c r="C2" s="96"/>
      <c r="D2" s="220" t="s">
        <v>197</v>
      </c>
      <c r="E2" s="220"/>
      <c r="F2" s="220"/>
      <c r="G2" s="220"/>
      <c r="H2" s="220"/>
      <c r="I2" s="220"/>
    </row>
    <row r="3" spans="1:34" ht="15.75" customHeight="1" x14ac:dyDescent="0.3">
      <c r="B3" s="2" t="s">
        <v>0</v>
      </c>
      <c r="C3" s="102" t="s">
        <v>1071</v>
      </c>
      <c r="D3" s="102"/>
      <c r="E3" s="102"/>
      <c r="J3" s="9"/>
      <c r="T3" s="9"/>
      <c r="U3" s="9"/>
      <c r="V3" s="9"/>
      <c r="W3" s="9"/>
      <c r="X3" s="9"/>
      <c r="Y3" s="9"/>
      <c r="Z3" s="9"/>
    </row>
    <row r="4" spans="1:34" ht="15.75" customHeight="1" x14ac:dyDescent="0.3">
      <c r="A4" s="111">
        <v>2</v>
      </c>
      <c r="B4" s="112" t="s">
        <v>1</v>
      </c>
      <c r="C4" s="13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09">
        <v>1</v>
      </c>
      <c r="B5" s="137" t="s">
        <v>1067</v>
      </c>
      <c r="C5" s="137" t="s">
        <v>202</v>
      </c>
      <c r="D5" s="16"/>
      <c r="E5" s="16"/>
      <c r="F5" s="16">
        <f>SUM(D5:E5)</f>
        <v>0</v>
      </c>
      <c r="G5" s="16"/>
      <c r="H5" s="47"/>
      <c r="I5" s="52"/>
      <c r="J5" s="9"/>
      <c r="T5" s="9"/>
      <c r="U5" s="9"/>
      <c r="X5" s="9"/>
      <c r="Y5" s="9"/>
      <c r="Z5" s="9"/>
    </row>
    <row r="6" spans="1:34" ht="15.75" customHeight="1" x14ac:dyDescent="0.3">
      <c r="A6" s="105">
        <v>2</v>
      </c>
      <c r="B6" s="104" t="s">
        <v>1065</v>
      </c>
      <c r="C6" s="104" t="s">
        <v>613</v>
      </c>
      <c r="D6" s="7"/>
      <c r="E6" s="7"/>
      <c r="F6" s="7">
        <f t="shared" ref="F6:F14" si="0">SUM(D6:E6)</f>
        <v>0</v>
      </c>
      <c r="G6" s="7"/>
      <c r="H6" s="7"/>
      <c r="I6" s="19"/>
    </row>
    <row r="7" spans="1:34" ht="15.75" customHeight="1" x14ac:dyDescent="0.3">
      <c r="A7" s="105">
        <v>3</v>
      </c>
      <c r="B7" s="104" t="s">
        <v>1066</v>
      </c>
      <c r="C7" s="104" t="s">
        <v>266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5">
        <v>4</v>
      </c>
      <c r="B8" s="104" t="s">
        <v>1068</v>
      </c>
      <c r="C8" s="104" t="s">
        <v>613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5">
        <v>5</v>
      </c>
      <c r="B9" s="104" t="s">
        <v>973</v>
      </c>
      <c r="C9" s="104" t="s">
        <v>319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5">
        <v>6</v>
      </c>
      <c r="B10" s="104" t="s">
        <v>519</v>
      </c>
      <c r="C10" s="104" t="s">
        <v>129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5">
        <v>7</v>
      </c>
      <c r="B11" s="104" t="s">
        <v>768</v>
      </c>
      <c r="C11" s="104" t="s">
        <v>129</v>
      </c>
      <c r="D11" s="7"/>
      <c r="E11" s="7"/>
      <c r="F11" s="7">
        <f t="shared" si="0"/>
        <v>0</v>
      </c>
      <c r="G11" s="7"/>
      <c r="H11" s="7"/>
      <c r="I11" s="19"/>
      <c r="V11" s="9"/>
      <c r="W11" s="9"/>
    </row>
    <row r="12" spans="1:34" ht="15.75" customHeight="1" x14ac:dyDescent="0.3">
      <c r="A12" s="105">
        <v>8</v>
      </c>
      <c r="B12" s="104" t="s">
        <v>1002</v>
      </c>
      <c r="C12" s="104" t="s">
        <v>489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5">
        <v>9</v>
      </c>
      <c r="B13" s="104" t="s">
        <v>1070</v>
      </c>
      <c r="C13" s="104" t="s">
        <v>613</v>
      </c>
      <c r="D13" s="7"/>
      <c r="E13" s="7"/>
      <c r="F13" s="7">
        <f t="shared" si="0"/>
        <v>0</v>
      </c>
      <c r="G13" s="7"/>
      <c r="H13" s="7"/>
      <c r="I13" s="19"/>
    </row>
    <row r="14" spans="1:34" ht="15.75" customHeight="1" x14ac:dyDescent="0.3">
      <c r="A14" s="107">
        <v>10</v>
      </c>
      <c r="B14" s="108" t="s">
        <v>1069</v>
      </c>
      <c r="C14" s="108" t="s">
        <v>489</v>
      </c>
      <c r="D14" s="21"/>
      <c r="E14" s="21"/>
      <c r="F14" s="21">
        <f t="shared" si="0"/>
        <v>0</v>
      </c>
      <c r="G14" s="21"/>
      <c r="H14" s="21"/>
      <c r="I14" s="22"/>
    </row>
    <row r="15" spans="1:34" ht="15.75" customHeight="1" x14ac:dyDescent="0.3"/>
    <row r="16" spans="1:34" ht="15.75" customHeight="1" x14ac:dyDescent="0.3">
      <c r="B16" s="4" t="s">
        <v>38</v>
      </c>
      <c r="F16" s="91" t="s">
        <v>25</v>
      </c>
    </row>
    <row r="17" spans="2:2" ht="15.75" customHeight="1" x14ac:dyDescent="0.3">
      <c r="B17" s="4" t="s">
        <v>39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02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5:W14">
    <sortCondition ref="V5"/>
  </sortState>
  <mergeCells count="1">
    <mergeCell ref="D2:I2"/>
  </mergeCells>
  <hyperlinks>
    <hyperlink ref="B2" location="'Index'!A3" tooltip="Go to the Index sheet" display="á" xr:uid="{4CBB70FE-7BD4-4A74-A9F7-75BC7969AA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89" customFormat="1" ht="18" x14ac:dyDescent="0.35">
      <c r="A1" s="83" t="s">
        <v>48</v>
      </c>
      <c r="B1" s="83"/>
      <c r="C1" s="80"/>
      <c r="D1" s="80"/>
      <c r="E1" s="80"/>
      <c r="F1" s="80"/>
      <c r="G1" s="90"/>
      <c r="H1" s="80"/>
      <c r="I1" s="80"/>
      <c r="J1" s="93">
        <v>2</v>
      </c>
      <c r="L1" s="80"/>
      <c r="M1" s="80"/>
      <c r="O1" s="80"/>
      <c r="P1" s="80"/>
      <c r="Q1" s="80"/>
      <c r="R1" s="80"/>
      <c r="S1" s="80"/>
      <c r="T1" s="80"/>
      <c r="U1" s="87"/>
      <c r="V1" s="87"/>
      <c r="W1" s="87"/>
      <c r="X1" s="87"/>
      <c r="Y1" s="87"/>
      <c r="Z1" s="87"/>
    </row>
    <row r="2" spans="1:26" ht="20.100000000000001" customHeight="1" x14ac:dyDescent="0.3">
      <c r="A2" s="97"/>
      <c r="C2" s="96"/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1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40</v>
      </c>
      <c r="G27" s="92" t="s">
        <v>25</v>
      </c>
      <c r="P27" s="9"/>
    </row>
    <row r="28" spans="1:20" ht="15.75" customHeight="1" x14ac:dyDescent="0.3">
      <c r="A28" s="4" t="s">
        <v>39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9" customFormat="1" ht="18" x14ac:dyDescent="0.35">
      <c r="B1" s="79" t="s">
        <v>41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">
      <c r="B2" s="195" t="s">
        <v>1377</v>
      </c>
      <c r="C2" s="222" t="s">
        <v>197</v>
      </c>
      <c r="D2" s="222"/>
      <c r="E2" s="222"/>
      <c r="F2" s="222"/>
      <c r="G2" s="222"/>
      <c r="AG2" s="4"/>
      <c r="AH2" s="4"/>
    </row>
    <row r="3" spans="1:34" s="38" customFormat="1" ht="15.75" customHeight="1" x14ac:dyDescent="0.3">
      <c r="B3" s="38" t="s">
        <v>0</v>
      </c>
      <c r="C3" s="155" t="s">
        <v>1044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999</v>
      </c>
      <c r="C5" s="156" t="s">
        <v>148</v>
      </c>
      <c r="D5" s="157"/>
      <c r="E5" s="157"/>
      <c r="F5" s="47"/>
      <c r="G5" s="52"/>
    </row>
    <row r="6" spans="1:34" ht="15.75" customHeight="1" x14ac:dyDescent="0.3">
      <c r="A6" s="160">
        <v>2</v>
      </c>
      <c r="B6" s="159" t="s">
        <v>956</v>
      </c>
      <c r="C6" s="159" t="s">
        <v>148</v>
      </c>
      <c r="D6" s="158"/>
      <c r="E6" s="158"/>
      <c r="F6" s="158"/>
      <c r="G6" s="161"/>
      <c r="V6" s="4"/>
      <c r="W6" s="4"/>
    </row>
    <row r="7" spans="1:34" s="4" customFormat="1" ht="15.75" customHeight="1" x14ac:dyDescent="0.3">
      <c r="A7" s="160">
        <v>3</v>
      </c>
      <c r="B7" s="104" t="s">
        <v>1043</v>
      </c>
      <c r="C7" s="104" t="s">
        <v>162</v>
      </c>
      <c r="D7" s="7"/>
      <c r="E7" s="7"/>
      <c r="F7" s="7"/>
      <c r="G7" s="19"/>
      <c r="J7" s="10"/>
    </row>
    <row r="8" spans="1:34" s="4" customFormat="1" ht="15.75" customHeight="1" x14ac:dyDescent="0.3">
      <c r="A8" s="160">
        <v>4</v>
      </c>
      <c r="B8" s="104" t="s">
        <v>945</v>
      </c>
      <c r="C8" s="104" t="s">
        <v>148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0">
        <v>5</v>
      </c>
      <c r="B9" s="104" t="s">
        <v>951</v>
      </c>
      <c r="C9" s="104" t="s">
        <v>148</v>
      </c>
      <c r="D9" s="158"/>
      <c r="E9" s="158"/>
      <c r="F9" s="158"/>
      <c r="G9" s="161"/>
    </row>
    <row r="10" spans="1:34" ht="15.75" customHeight="1" x14ac:dyDescent="0.3">
      <c r="A10" s="162">
        <v>6</v>
      </c>
      <c r="B10" s="108" t="s">
        <v>1042</v>
      </c>
      <c r="C10" s="108" t="s">
        <v>148</v>
      </c>
      <c r="D10" s="163"/>
      <c r="E10" s="163"/>
      <c r="F10" s="163"/>
      <c r="G10" s="164"/>
    </row>
    <row r="11" spans="1:34" ht="15.75" customHeight="1" x14ac:dyDescent="0.3"/>
    <row r="12" spans="1:34" ht="15.75" customHeight="1" x14ac:dyDescent="0.3">
      <c r="B12" s="38" t="s">
        <v>987</v>
      </c>
    </row>
    <row r="13" spans="1:34" ht="15.75" customHeight="1" x14ac:dyDescent="0.35">
      <c r="B13" s="167" t="s">
        <v>988</v>
      </c>
    </row>
    <row r="14" spans="1:34" ht="15.75" customHeight="1" x14ac:dyDescent="0.3"/>
    <row r="15" spans="1:34" ht="15.75" customHeight="1" x14ac:dyDescent="0.3">
      <c r="B15" s="4" t="s">
        <v>38</v>
      </c>
      <c r="C15" s="4"/>
      <c r="D15" s="4"/>
      <c r="E15" s="4"/>
      <c r="F15" s="91" t="s">
        <v>25</v>
      </c>
      <c r="G15" s="4"/>
    </row>
    <row r="16" spans="1:34" ht="15.75" customHeight="1" x14ac:dyDescent="0.3">
      <c r="B16" s="4" t="s">
        <v>39</v>
      </c>
      <c r="C16" s="4"/>
      <c r="D16" s="4"/>
      <c r="E16" s="4"/>
      <c r="F16" s="4"/>
      <c r="G16" s="4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12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10">
    <sortCondition ref="V5"/>
  </sortState>
  <mergeCells count="1">
    <mergeCell ref="C2:G2"/>
  </mergeCells>
  <hyperlinks>
    <hyperlink ref="B2" location="'Index'!A3" tooltip="Go to the Index sheet" display="á" xr:uid="{6D7F3CC2-76FD-4583-B829-486BA51EA0CE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9" customFormat="1" ht="18" x14ac:dyDescent="0.35">
      <c r="B1" s="79" t="s">
        <v>35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">
      <c r="B2" s="195" t="s">
        <v>1377</v>
      </c>
      <c r="C2" s="222" t="s">
        <v>197</v>
      </c>
      <c r="D2" s="222"/>
      <c r="E2" s="222"/>
      <c r="F2" s="222"/>
      <c r="G2" s="222"/>
      <c r="AG2" s="4"/>
      <c r="AH2" s="4"/>
    </row>
    <row r="3" spans="1:34" s="38" customFormat="1" ht="15.75" customHeight="1" x14ac:dyDescent="0.3">
      <c r="B3" s="38" t="s">
        <v>0</v>
      </c>
      <c r="C3" s="155" t="s">
        <v>1048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509</v>
      </c>
      <c r="C5" s="156" t="s">
        <v>508</v>
      </c>
      <c r="D5" s="157"/>
      <c r="E5" s="157"/>
      <c r="F5" s="47"/>
      <c r="G5" s="52"/>
    </row>
    <row r="6" spans="1:34" ht="15.75" customHeight="1" x14ac:dyDescent="0.3">
      <c r="A6" s="160">
        <v>2</v>
      </c>
      <c r="B6" s="159" t="s">
        <v>531</v>
      </c>
      <c r="C6" s="159" t="s">
        <v>508</v>
      </c>
      <c r="D6" s="158"/>
      <c r="E6" s="158"/>
      <c r="F6" s="158"/>
      <c r="G6" s="161"/>
    </row>
    <row r="7" spans="1:34" s="4" customFormat="1" ht="15.75" customHeight="1" x14ac:dyDescent="0.3">
      <c r="A7" s="160">
        <v>3</v>
      </c>
      <c r="B7" s="104" t="s">
        <v>113</v>
      </c>
      <c r="C7" s="104" t="s">
        <v>114</v>
      </c>
      <c r="D7" s="7"/>
      <c r="E7" s="7"/>
      <c r="F7" s="7"/>
      <c r="G7" s="19"/>
      <c r="J7" s="10"/>
    </row>
    <row r="8" spans="1:34" s="4" customFormat="1" ht="15.75" customHeight="1" x14ac:dyDescent="0.3">
      <c r="A8" s="160">
        <v>4</v>
      </c>
      <c r="B8" s="104" t="s">
        <v>949</v>
      </c>
      <c r="C8" s="104" t="s">
        <v>148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0">
        <v>5</v>
      </c>
      <c r="B9" s="104" t="s">
        <v>470</v>
      </c>
      <c r="C9" s="104" t="s">
        <v>114</v>
      </c>
      <c r="D9" s="158"/>
      <c r="E9" s="158"/>
      <c r="F9" s="158"/>
      <c r="G9" s="161"/>
    </row>
    <row r="10" spans="1:34" ht="15.75" customHeight="1" x14ac:dyDescent="0.3">
      <c r="A10" s="160">
        <v>6</v>
      </c>
      <c r="B10" s="104" t="s">
        <v>1046</v>
      </c>
      <c r="C10" s="104" t="s">
        <v>174</v>
      </c>
      <c r="D10" s="158"/>
      <c r="E10" s="158"/>
      <c r="F10" s="158"/>
      <c r="G10" s="161"/>
    </row>
    <row r="11" spans="1:34" ht="15.75" customHeight="1" x14ac:dyDescent="0.3">
      <c r="A11" s="160">
        <v>7</v>
      </c>
      <c r="B11" s="159" t="s">
        <v>1045</v>
      </c>
      <c r="C11" s="159" t="s">
        <v>174</v>
      </c>
      <c r="D11" s="158"/>
      <c r="E11" s="158"/>
      <c r="F11" s="158"/>
      <c r="G11" s="161"/>
    </row>
    <row r="12" spans="1:34" ht="15.75" customHeight="1" x14ac:dyDescent="0.3">
      <c r="A12" s="160">
        <v>8</v>
      </c>
      <c r="B12" s="159" t="s">
        <v>1042</v>
      </c>
      <c r="C12" s="159" t="s">
        <v>148</v>
      </c>
      <c r="D12" s="158"/>
      <c r="E12" s="158"/>
      <c r="F12" s="158"/>
      <c r="G12" s="161"/>
    </row>
    <row r="13" spans="1:34" ht="15.75" customHeight="1" x14ac:dyDescent="0.3">
      <c r="A13" s="160">
        <v>9</v>
      </c>
      <c r="B13" s="159" t="s">
        <v>567</v>
      </c>
      <c r="C13" s="159" t="s">
        <v>508</v>
      </c>
      <c r="D13" s="158"/>
      <c r="E13" s="158"/>
      <c r="F13" s="158"/>
      <c r="G13" s="161"/>
      <c r="V13" s="4"/>
      <c r="W13" s="4"/>
    </row>
    <row r="14" spans="1:34" ht="15.75" customHeight="1" x14ac:dyDescent="0.3">
      <c r="A14" s="162">
        <v>10</v>
      </c>
      <c r="B14" s="168" t="s">
        <v>1047</v>
      </c>
      <c r="C14" s="168" t="s">
        <v>508</v>
      </c>
      <c r="D14" s="163"/>
      <c r="E14" s="163"/>
      <c r="F14" s="163"/>
      <c r="G14" s="164"/>
    </row>
    <row r="15" spans="1:34" ht="15.75" customHeight="1" x14ac:dyDescent="0.3"/>
    <row r="16" spans="1:34" ht="15.75" customHeight="1" x14ac:dyDescent="0.3">
      <c r="B16" s="38" t="s">
        <v>987</v>
      </c>
    </row>
    <row r="17" spans="2:7" ht="15.75" customHeight="1" x14ac:dyDescent="0.35">
      <c r="B17" s="167" t="s">
        <v>988</v>
      </c>
    </row>
    <row r="18" spans="2:7" ht="15.75" customHeight="1" x14ac:dyDescent="0.3"/>
    <row r="19" spans="2:7" ht="15.75" customHeight="1" x14ac:dyDescent="0.3">
      <c r="B19" s="4" t="s">
        <v>38</v>
      </c>
      <c r="C19" s="4"/>
      <c r="D19" s="4"/>
      <c r="E19" s="4"/>
      <c r="F19" s="91" t="s">
        <v>25</v>
      </c>
      <c r="G19" s="4"/>
    </row>
    <row r="20" spans="2:7" ht="15.75" customHeight="1" x14ac:dyDescent="0.3">
      <c r="B20" s="4" t="s">
        <v>39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12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28B025CF-1C25-42AE-B304-398EC6B0C29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A420-D8D9-4DD5-8A96-54AB3E1C7E6C}">
  <sheetPr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9" customFormat="1" ht="18" x14ac:dyDescent="0.35">
      <c r="B1" s="79" t="s">
        <v>35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39"/>
      <c r="AH1" s="39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34" s="38" customFormat="1" ht="15.75" customHeight="1" x14ac:dyDescent="0.3">
      <c r="B3" s="38" t="s">
        <v>0</v>
      </c>
      <c r="C3" s="155" t="s">
        <v>1049</v>
      </c>
      <c r="D3" s="155"/>
      <c r="E3" s="15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65">
        <v>1</v>
      </c>
      <c r="B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"!$B$7"),"")</f>
        <v>A. Kirkham</v>
      </c>
      <c r="C5" s="15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"!$C$7"),"")</f>
        <v>Preston Grasshoppers</v>
      </c>
      <c r="D5" s="15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"!$D$7"),"")</f>
        <v/>
      </c>
      <c r="E5" s="157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"!$B$8"),"")</f>
        <v>M. Loader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"!$C$8"),"")</f>
        <v>Deddington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s="4" customFormat="1" ht="15.75" customHeight="1" x14ac:dyDescent="0.3">
      <c r="A7" s="160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C. Lockwood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Preston Grasshoppers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s="4" customFormat="1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D. Paul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J.S.P.C.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60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"!$B$11"),"")</f>
        <v>S. Rankine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"!$C$11"),"")</f>
        <v>J.S.P.C.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"!$D$11"),"")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23">
        <v>6</v>
      </c>
      <c r="B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"!$B$12"),"")</f>
        <v>R. Singleton</v>
      </c>
      <c r="C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"!$C$12"),"")</f>
        <v>Deddington</v>
      </c>
      <c r="D1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"!$D$12"),"")</f>
        <v/>
      </c>
      <c r="E10" s="121"/>
      <c r="F10" s="121"/>
      <c r="G10" s="122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153" t="s">
        <v>987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5">
      <c r="A13" s="115"/>
      <c r="B13" s="154" t="s">
        <v>988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4" t="s">
        <v>38</v>
      </c>
      <c r="C15" s="4"/>
      <c r="D15" s="4"/>
      <c r="E15" s="4"/>
      <c r="F15" s="91" t="s">
        <v>25</v>
      </c>
      <c r="G15" s="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39</v>
      </c>
      <c r="C16" s="4"/>
      <c r="D16" s="4"/>
      <c r="E16" s="4"/>
      <c r="F16" s="4"/>
      <c r="G16" s="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12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C2:G2"/>
  </mergeCells>
  <hyperlinks>
    <hyperlink ref="B2" location="'Index'!A3" tooltip="Go to the Index sheet" display="á" xr:uid="{6582CCEB-F583-4399-B7BD-1ED40FE07AB9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79" customFormat="1" ht="18" x14ac:dyDescent="0.35">
      <c r="B1" s="79" t="s">
        <v>17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">
      <c r="B2" s="195" t="s">
        <v>1377</v>
      </c>
      <c r="C2" s="222" t="s">
        <v>197</v>
      </c>
      <c r="D2" s="222"/>
      <c r="E2" s="222"/>
      <c r="F2" s="222"/>
      <c r="G2" s="222"/>
      <c r="AG2" s="4"/>
      <c r="AH2" s="4"/>
    </row>
    <row r="3" spans="1:34" s="38" customFormat="1" ht="15.75" customHeight="1" x14ac:dyDescent="0.3">
      <c r="B3" s="38" t="s">
        <v>0</v>
      </c>
      <c r="C3" s="155" t="s">
        <v>1051</v>
      </c>
      <c r="D3" s="155"/>
      <c r="E3" s="155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1</v>
      </c>
      <c r="B4" s="166" t="s">
        <v>1</v>
      </c>
      <c r="C4" s="166" t="s">
        <v>2</v>
      </c>
      <c r="D4" s="53" t="s">
        <v>3</v>
      </c>
      <c r="E4" s="53" t="s">
        <v>4</v>
      </c>
      <c r="F4" s="53" t="s">
        <v>5</v>
      </c>
      <c r="G4" s="54" t="s">
        <v>6</v>
      </c>
    </row>
    <row r="5" spans="1:34" ht="15.75" customHeight="1" x14ac:dyDescent="0.3">
      <c r="A5" s="165">
        <v>1</v>
      </c>
      <c r="B5" s="156" t="s">
        <v>1050</v>
      </c>
      <c r="C5" s="156" t="s">
        <v>508</v>
      </c>
      <c r="D5" s="157"/>
      <c r="E5" s="157"/>
      <c r="F5" s="47"/>
      <c r="G5" s="52"/>
    </row>
    <row r="6" spans="1:34" ht="15.75" customHeight="1" x14ac:dyDescent="0.3">
      <c r="A6" s="160">
        <v>2</v>
      </c>
      <c r="B6" s="159" t="s">
        <v>1040</v>
      </c>
      <c r="C6" s="159" t="s">
        <v>495</v>
      </c>
      <c r="D6" s="158"/>
      <c r="E6" s="158"/>
      <c r="F6" s="158"/>
      <c r="G6" s="161"/>
    </row>
    <row r="7" spans="1:34" s="4" customFormat="1" ht="15.75" customHeight="1" x14ac:dyDescent="0.3">
      <c r="A7" s="160">
        <v>3</v>
      </c>
      <c r="B7" s="104" t="s">
        <v>510</v>
      </c>
      <c r="C7" s="104" t="s">
        <v>162</v>
      </c>
      <c r="D7" s="7"/>
      <c r="E7" s="7"/>
      <c r="F7" s="7"/>
      <c r="G7" s="19"/>
      <c r="J7" s="10"/>
    </row>
    <row r="8" spans="1:34" s="4" customFormat="1" ht="15.75" customHeight="1" x14ac:dyDescent="0.3">
      <c r="A8" s="160">
        <v>4</v>
      </c>
      <c r="B8" s="104" t="s">
        <v>206</v>
      </c>
      <c r="C8" s="104" t="s">
        <v>70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0">
        <v>5</v>
      </c>
      <c r="B9" s="104" t="s">
        <v>494</v>
      </c>
      <c r="C9" s="104" t="s">
        <v>495</v>
      </c>
      <c r="D9" s="158"/>
      <c r="E9" s="158"/>
      <c r="F9" s="158"/>
      <c r="G9" s="161"/>
    </row>
    <row r="10" spans="1:34" ht="15.75" customHeight="1" x14ac:dyDescent="0.3">
      <c r="A10" s="160">
        <v>6</v>
      </c>
      <c r="B10" s="104" t="s">
        <v>798</v>
      </c>
      <c r="C10" s="104" t="s">
        <v>502</v>
      </c>
      <c r="D10" s="158"/>
      <c r="E10" s="158"/>
      <c r="F10" s="158"/>
      <c r="G10" s="161"/>
      <c r="V10" s="4"/>
      <c r="W10" s="4"/>
    </row>
    <row r="11" spans="1:34" ht="15.75" customHeight="1" x14ac:dyDescent="0.3">
      <c r="A11" s="160">
        <v>7</v>
      </c>
      <c r="B11" s="159" t="s">
        <v>1047</v>
      </c>
      <c r="C11" s="159" t="s">
        <v>508</v>
      </c>
      <c r="D11" s="158"/>
      <c r="E11" s="158"/>
      <c r="F11" s="158"/>
      <c r="G11" s="161"/>
    </row>
    <row r="12" spans="1:34" ht="15.75" customHeight="1" x14ac:dyDescent="0.3">
      <c r="A12" s="162">
        <v>8</v>
      </c>
      <c r="B12" s="168" t="s">
        <v>220</v>
      </c>
      <c r="C12" s="168" t="s">
        <v>70</v>
      </c>
      <c r="D12" s="163"/>
      <c r="E12" s="163"/>
      <c r="F12" s="163"/>
      <c r="G12" s="164"/>
    </row>
    <row r="13" spans="1:34" ht="15.75" customHeight="1" x14ac:dyDescent="0.3"/>
    <row r="14" spans="1:34" ht="15.75" customHeight="1" x14ac:dyDescent="0.3">
      <c r="B14" s="38" t="s">
        <v>987</v>
      </c>
    </row>
    <row r="15" spans="1:34" ht="15.75" customHeight="1" x14ac:dyDescent="0.35">
      <c r="B15" s="167" t="s">
        <v>988</v>
      </c>
    </row>
    <row r="16" spans="1:34" ht="15.75" customHeight="1" x14ac:dyDescent="0.3"/>
    <row r="17" spans="2:7" ht="15.75" customHeight="1" x14ac:dyDescent="0.3">
      <c r="B17" s="4" t="s">
        <v>38</v>
      </c>
      <c r="C17" s="4"/>
      <c r="D17" s="4"/>
      <c r="E17" s="4"/>
      <c r="F17" s="91" t="s">
        <v>25</v>
      </c>
      <c r="G17" s="4"/>
    </row>
    <row r="18" spans="2:7" ht="15.75" customHeight="1" x14ac:dyDescent="0.3">
      <c r="B18" s="4" t="s">
        <v>39</v>
      </c>
      <c r="C18" s="4"/>
      <c r="D18" s="4"/>
      <c r="E18" s="4"/>
      <c r="F18" s="4"/>
      <c r="G18" s="4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12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12">
    <sortCondition ref="V5"/>
  </sortState>
  <mergeCells count="1">
    <mergeCell ref="C2:G2"/>
  </mergeCells>
  <hyperlinks>
    <hyperlink ref="B2" location="'Index'!A3" tooltip="Go to the Index sheet" display="á" xr:uid="{D3AF4368-F29F-4EFE-A569-D3524B1735B2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3" t="s">
        <v>12</v>
      </c>
      <c r="D1" s="80"/>
      <c r="E1" s="80"/>
      <c r="F1" s="80"/>
      <c r="G1" s="90"/>
      <c r="H1" s="80"/>
      <c r="I1" s="80"/>
      <c r="J1" s="94">
        <v>4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B2" s="95"/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290</v>
      </c>
      <c r="B4" s="12"/>
      <c r="C4" s="127">
        <v>539</v>
      </c>
      <c r="D4" s="12"/>
      <c r="E4" s="61" t="s">
        <v>6</v>
      </c>
      <c r="F4" s="14">
        <f>SUM(F5:F7)</f>
        <v>0</v>
      </c>
      <c r="G4" s="3" t="s">
        <v>296</v>
      </c>
      <c r="H4" s="4" t="s">
        <v>295</v>
      </c>
    </row>
    <row r="5" spans="1:34" ht="15.75" customHeight="1" x14ac:dyDescent="0.3">
      <c r="A5" s="15" t="s">
        <v>57</v>
      </c>
      <c r="B5" s="16"/>
      <c r="C5" s="16"/>
      <c r="D5" s="16"/>
      <c r="E5" s="16"/>
      <c r="F5" s="17">
        <f>SUM(B5:E5)</f>
        <v>0</v>
      </c>
    </row>
    <row r="6" spans="1:34" ht="15.75" customHeight="1" x14ac:dyDescent="0.3">
      <c r="A6" s="18" t="s">
        <v>139</v>
      </c>
      <c r="B6" s="7"/>
      <c r="C6" s="7"/>
      <c r="D6" s="7"/>
      <c r="E6" s="7"/>
      <c r="F6" s="19">
        <f>SUM(B6:E6)</f>
        <v>0</v>
      </c>
    </row>
    <row r="7" spans="1:34" ht="15.75" customHeight="1" x14ac:dyDescent="0.3">
      <c r="A7" s="20" t="s">
        <v>64</v>
      </c>
      <c r="B7" s="21"/>
      <c r="C7" s="21"/>
      <c r="D7" s="21"/>
      <c r="E7" s="21"/>
      <c r="F7" s="22">
        <f>SUM(B7:E7)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291</v>
      </c>
      <c r="B9" s="12"/>
      <c r="C9" s="127">
        <v>527</v>
      </c>
      <c r="D9" s="199"/>
      <c r="E9" s="61" t="s">
        <v>6</v>
      </c>
      <c r="F9" s="14">
        <f>SUM(F10:F12)</f>
        <v>0</v>
      </c>
      <c r="G9" s="3" t="s">
        <v>296</v>
      </c>
      <c r="H9" s="11" t="s">
        <v>294</v>
      </c>
      <c r="I9" s="12"/>
      <c r="J9" s="127">
        <v>525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15" t="s">
        <v>166</v>
      </c>
      <c r="B10" s="16"/>
      <c r="C10" s="16"/>
      <c r="D10" s="16"/>
      <c r="E10" s="16"/>
      <c r="F10" s="17">
        <f>SUM(B10:E10)</f>
        <v>0</v>
      </c>
      <c r="H10" s="15" t="s">
        <v>124</v>
      </c>
      <c r="I10" s="16"/>
      <c r="J10" s="16"/>
      <c r="K10" s="16"/>
      <c r="L10" s="16"/>
      <c r="M10" s="17">
        <f>SUM(I10:L10)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53</v>
      </c>
      <c r="B11" s="7"/>
      <c r="C11" s="7"/>
      <c r="D11" s="7"/>
      <c r="E11" s="7"/>
      <c r="F11" s="19">
        <f>SUM(B11:E11)</f>
        <v>0</v>
      </c>
      <c r="H11" s="18" t="s">
        <v>108</v>
      </c>
      <c r="I11" s="7"/>
      <c r="J11" s="7"/>
      <c r="K11" s="7"/>
      <c r="L11" s="7"/>
      <c r="M11" s="19">
        <f>SUM(I11:L11)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149</v>
      </c>
      <c r="B12" s="21"/>
      <c r="C12" s="21"/>
      <c r="D12" s="21"/>
      <c r="E12" s="21"/>
      <c r="F12" s="22">
        <f>SUM(B12:E12)</f>
        <v>0</v>
      </c>
      <c r="H12" s="20" t="s">
        <v>80</v>
      </c>
      <c r="I12" s="21"/>
      <c r="J12" s="21"/>
      <c r="K12" s="21"/>
      <c r="L12" s="21"/>
      <c r="M12" s="22">
        <f>SUM(I12:L12)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292</v>
      </c>
      <c r="B14" s="12"/>
      <c r="C14" s="127">
        <v>536</v>
      </c>
      <c r="D14" s="12"/>
      <c r="E14" s="61" t="s">
        <v>6</v>
      </c>
      <c r="F14" s="14">
        <f>SUM(F15:F17)</f>
        <v>0</v>
      </c>
      <c r="G14" s="3" t="s">
        <v>296</v>
      </c>
      <c r="H14" s="11" t="s">
        <v>293</v>
      </c>
      <c r="I14" s="12"/>
      <c r="J14" s="127">
        <v>527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15" t="s">
        <v>71</v>
      </c>
      <c r="B15" s="16"/>
      <c r="C15" s="16"/>
      <c r="D15" s="16"/>
      <c r="E15" s="16"/>
      <c r="F15" s="17">
        <f>SUM(B15:E15)</f>
        <v>0</v>
      </c>
      <c r="H15" s="15" t="s">
        <v>136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96</v>
      </c>
      <c r="B16" s="7"/>
      <c r="C16" s="7"/>
      <c r="D16" s="7"/>
      <c r="E16" s="7"/>
      <c r="F16" s="19">
        <f>SUM(B16:E16)</f>
        <v>0</v>
      </c>
      <c r="H16" s="18" t="s">
        <v>78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69</v>
      </c>
      <c r="B17" s="21"/>
      <c r="C17" s="21"/>
      <c r="D17" s="21"/>
      <c r="E17" s="21"/>
      <c r="F17" s="22">
        <f>SUM(B17:E17)</f>
        <v>0</v>
      </c>
      <c r="H17" s="20" t="s">
        <v>90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297</v>
      </c>
      <c r="H20" s="126" t="s">
        <v>290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291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292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293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294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295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298</v>
      </c>
      <c r="B30" s="12"/>
      <c r="C30" s="127">
        <v>500</v>
      </c>
      <c r="D30" s="12"/>
      <c r="E30" s="61" t="s">
        <v>6</v>
      </c>
      <c r="F30" s="14">
        <f>SUM(F31:F33)</f>
        <v>0</v>
      </c>
      <c r="G30" s="135" t="s">
        <v>296</v>
      </c>
      <c r="H30" s="115" t="s">
        <v>295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15" t="s">
        <v>186</v>
      </c>
      <c r="B31" s="16"/>
      <c r="C31" s="16"/>
      <c r="D31" s="16"/>
      <c r="E31" s="16"/>
      <c r="F31" s="17">
        <f>SUM(B31:E31)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18" t="s">
        <v>187</v>
      </c>
      <c r="B32" s="7"/>
      <c r="C32" s="7"/>
      <c r="D32" s="7"/>
      <c r="E32" s="7"/>
      <c r="F32" s="19">
        <f>SUM(B32:E32)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20" t="s">
        <v>122</v>
      </c>
      <c r="B33" s="21"/>
      <c r="C33" s="21"/>
      <c r="D33" s="21"/>
      <c r="E33" s="21"/>
      <c r="F33" s="22">
        <f>SUM(B33:E33)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299</v>
      </c>
      <c r="B35" s="12"/>
      <c r="C35" s="127">
        <v>501</v>
      </c>
      <c r="D35" s="12"/>
      <c r="E35" s="61" t="s">
        <v>6</v>
      </c>
      <c r="F35" s="14">
        <f>SUM(F36:F38)</f>
        <v>0</v>
      </c>
      <c r="G35" s="135" t="s">
        <v>296</v>
      </c>
      <c r="H35" s="11" t="s">
        <v>302</v>
      </c>
      <c r="I35" s="12"/>
      <c r="J35" s="127">
        <v>520</v>
      </c>
      <c r="K35" s="12"/>
      <c r="L35" s="61" t="s">
        <v>6</v>
      </c>
      <c r="M35" s="14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15" t="s">
        <v>213</v>
      </c>
      <c r="B36" s="16"/>
      <c r="C36" s="16"/>
      <c r="D36" s="16"/>
      <c r="E36" s="16"/>
      <c r="F36" s="17">
        <f>SUM(B36:E36)</f>
        <v>0</v>
      </c>
      <c r="G36" s="135"/>
      <c r="H36" s="15" t="s">
        <v>91</v>
      </c>
      <c r="I36" s="16"/>
      <c r="J36" s="16"/>
      <c r="K36" s="16"/>
      <c r="L36" s="16"/>
      <c r="M36" s="17">
        <f>SUM(I36:L36)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18" t="s">
        <v>179</v>
      </c>
      <c r="B37" s="7"/>
      <c r="C37" s="7"/>
      <c r="D37" s="7"/>
      <c r="E37" s="7"/>
      <c r="F37" s="19">
        <f>SUM(B37:E37)</f>
        <v>0</v>
      </c>
      <c r="G37" s="135"/>
      <c r="H37" s="18" t="s">
        <v>169</v>
      </c>
      <c r="I37" s="7"/>
      <c r="J37" s="7"/>
      <c r="K37" s="7"/>
      <c r="L37" s="7"/>
      <c r="M37" s="19">
        <f>SUM(I37:L37)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20" t="s">
        <v>86</v>
      </c>
      <c r="B38" s="21"/>
      <c r="C38" s="21"/>
      <c r="D38" s="21"/>
      <c r="E38" s="21"/>
      <c r="F38" s="22">
        <f>SUM(B38:E38)</f>
        <v>0</v>
      </c>
      <c r="G38" s="135"/>
      <c r="H38" s="20" t="s">
        <v>95</v>
      </c>
      <c r="I38" s="21"/>
      <c r="J38" s="21"/>
      <c r="K38" s="21"/>
      <c r="L38" s="21"/>
      <c r="M38" s="22">
        <f>SUM(I38:L38)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300</v>
      </c>
      <c r="B40" s="12"/>
      <c r="C40" s="127">
        <v>503</v>
      </c>
      <c r="D40" s="12"/>
      <c r="E40" s="61" t="s">
        <v>6</v>
      </c>
      <c r="F40" s="14">
        <f>SUM(F41:F43)</f>
        <v>0</v>
      </c>
      <c r="G40" s="135" t="s">
        <v>296</v>
      </c>
      <c r="H40" s="11" t="s">
        <v>301</v>
      </c>
      <c r="I40" s="12"/>
      <c r="J40" s="127">
        <v>516</v>
      </c>
      <c r="K40" s="12"/>
      <c r="L40" s="61" t="s">
        <v>6</v>
      </c>
      <c r="M40" s="14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15" t="s">
        <v>191</v>
      </c>
      <c r="B41" s="16"/>
      <c r="C41" s="16"/>
      <c r="D41" s="16"/>
      <c r="E41" s="16"/>
      <c r="F41" s="17">
        <f>SUM(B41:E41)</f>
        <v>0</v>
      </c>
      <c r="G41" s="135"/>
      <c r="H41" s="15" t="s">
        <v>151</v>
      </c>
      <c r="I41" s="16"/>
      <c r="J41" s="16"/>
      <c r="K41" s="16"/>
      <c r="L41" s="16"/>
      <c r="M41" s="17">
        <f>SUM(I41:L41)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18" t="s">
        <v>142</v>
      </c>
      <c r="B42" s="7"/>
      <c r="C42" s="7"/>
      <c r="D42" s="7"/>
      <c r="E42" s="7"/>
      <c r="F42" s="19">
        <f>SUM(B42:E42)</f>
        <v>0</v>
      </c>
      <c r="G42" s="135"/>
      <c r="H42" s="18" t="s">
        <v>106</v>
      </c>
      <c r="I42" s="7"/>
      <c r="J42" s="7"/>
      <c r="K42" s="7"/>
      <c r="L42" s="7"/>
      <c r="M42" s="19">
        <f>SUM(I42:L42)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20" t="s">
        <v>156</v>
      </c>
      <c r="B43" s="21"/>
      <c r="C43" s="21"/>
      <c r="D43" s="21"/>
      <c r="E43" s="21"/>
      <c r="F43" s="22">
        <f>SUM(B43:E43)</f>
        <v>0</v>
      </c>
      <c r="G43" s="135"/>
      <c r="H43" s="20" t="s">
        <v>121</v>
      </c>
      <c r="I43" s="21"/>
      <c r="J43" s="21"/>
      <c r="K43" s="21"/>
      <c r="L43" s="21"/>
      <c r="M43" s="22">
        <f>SUM(I43:L43)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303</v>
      </c>
      <c r="H46" s="132" t="s">
        <v>298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299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300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301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302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295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/>
    <row r="53" spans="1:16" ht="15.75" customHeight="1" x14ac:dyDescent="0.3">
      <c r="A53" s="4" t="s">
        <v>40</v>
      </c>
      <c r="E53" s="3"/>
      <c r="G53" s="92" t="s">
        <v>25</v>
      </c>
    </row>
    <row r="54" spans="1:16" ht="15.75" customHeight="1" x14ac:dyDescent="0.3">
      <c r="A54" s="4" t="s">
        <v>39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AE2E5F8D-2D91-4867-8286-A38A38E4FF8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3" customFormat="1" ht="18" x14ac:dyDescent="0.35">
      <c r="A1" s="88"/>
      <c r="B1" s="83" t="s">
        <v>30</v>
      </c>
      <c r="D1" s="80"/>
      <c r="E1" s="80"/>
      <c r="F1" s="80"/>
      <c r="G1" s="80"/>
      <c r="H1" s="80"/>
      <c r="I1" s="80"/>
      <c r="K1" s="80"/>
      <c r="L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4"/>
      <c r="AH1" s="3"/>
    </row>
    <row r="2" spans="1:34" ht="20.100000000000001" customHeight="1" x14ac:dyDescent="0.35">
      <c r="B2" s="195" t="s">
        <v>1377</v>
      </c>
      <c r="C2" s="96"/>
      <c r="F2" s="220" t="s">
        <v>197</v>
      </c>
      <c r="G2" s="220"/>
      <c r="H2" s="220"/>
      <c r="I2" s="220"/>
      <c r="J2" s="220"/>
      <c r="K2" s="220"/>
      <c r="AH2" s="26"/>
    </row>
    <row r="3" spans="1:34" s="2" customFormat="1" ht="15.75" customHeight="1" x14ac:dyDescent="0.3">
      <c r="A3" s="1"/>
      <c r="B3" s="2" t="s">
        <v>0</v>
      </c>
      <c r="C3" s="102" t="s">
        <v>1079</v>
      </c>
      <c r="D3" s="102"/>
      <c r="E3" s="102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4</v>
      </c>
      <c r="B4" s="112" t="s">
        <v>1</v>
      </c>
      <c r="C4" s="138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9">
        <v>1</v>
      </c>
      <c r="B5" s="137" t="s">
        <v>897</v>
      </c>
      <c r="C5" s="137" t="s">
        <v>87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105">
        <v>2</v>
      </c>
      <c r="B6" s="104" t="s">
        <v>260</v>
      </c>
      <c r="C6" s="104" t="s">
        <v>56</v>
      </c>
      <c r="D6" s="7"/>
      <c r="E6" s="7"/>
      <c r="F6" s="7"/>
      <c r="G6" s="7"/>
      <c r="H6" s="7">
        <f t="shared" ref="H6:H13" si="0">SUM(D6:G6)</f>
        <v>0</v>
      </c>
      <c r="I6" s="7"/>
      <c r="J6" s="7"/>
      <c r="K6" s="19"/>
    </row>
    <row r="7" spans="1:34" ht="15.75" customHeight="1" x14ac:dyDescent="0.3">
      <c r="A7" s="105">
        <v>3</v>
      </c>
      <c r="B7" s="104" t="s">
        <v>179</v>
      </c>
      <c r="C7" s="104" t="s">
        <v>87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5">
        <v>4</v>
      </c>
      <c r="B8" s="104" t="s">
        <v>61</v>
      </c>
      <c r="C8" s="104" t="s">
        <v>56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5">
        <v>5</v>
      </c>
      <c r="B9" s="104" t="s">
        <v>1077</v>
      </c>
      <c r="C9" s="104" t="s">
        <v>87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5">
        <v>6</v>
      </c>
      <c r="B10" s="104" t="s">
        <v>216</v>
      </c>
      <c r="C10" s="104" t="s">
        <v>193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5">
        <v>7</v>
      </c>
      <c r="B11" s="104" t="s">
        <v>271</v>
      </c>
      <c r="C11" s="104" t="s">
        <v>56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5">
        <v>8</v>
      </c>
      <c r="B12" s="104" t="s">
        <v>220</v>
      </c>
      <c r="C12" s="104" t="s">
        <v>70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107">
        <v>9</v>
      </c>
      <c r="B13" s="108" t="s">
        <v>1078</v>
      </c>
      <c r="C13" s="108" t="s">
        <v>489</v>
      </c>
      <c r="D13" s="21"/>
      <c r="E13" s="21"/>
      <c r="F13" s="21"/>
      <c r="G13" s="21"/>
      <c r="H13" s="21">
        <f t="shared" si="0"/>
        <v>0</v>
      </c>
      <c r="I13" s="21"/>
      <c r="J13" s="21"/>
      <c r="K13" s="22"/>
    </row>
    <row r="14" spans="1:34" ht="15.75" customHeight="1" x14ac:dyDescent="0.3">
      <c r="A14" s="4"/>
    </row>
    <row r="15" spans="1:34" ht="15.75" customHeight="1" x14ac:dyDescent="0.35">
      <c r="A15" s="4"/>
      <c r="B15" s="152" t="s">
        <v>1080</v>
      </c>
    </row>
    <row r="16" spans="1:34" ht="15.75" customHeight="1" x14ac:dyDescent="0.3">
      <c r="A16" s="4"/>
    </row>
    <row r="17" spans="1:13" ht="15.75" customHeight="1" x14ac:dyDescent="0.3">
      <c r="A17" s="4"/>
      <c r="B17" s="4" t="s">
        <v>38</v>
      </c>
      <c r="F17" s="91" t="s">
        <v>25</v>
      </c>
    </row>
    <row r="18" spans="1:13" ht="15.75" customHeight="1" x14ac:dyDescent="0.3">
      <c r="A18" s="4"/>
      <c r="B18" s="4" t="s">
        <v>39</v>
      </c>
      <c r="M18" s="169" t="s">
        <v>1081</v>
      </c>
    </row>
    <row r="19" spans="1:13" ht="15.75" customHeight="1" x14ac:dyDescent="0.3">
      <c r="A19" s="4"/>
    </row>
    <row r="20" spans="1:13" ht="15.75" customHeight="1" x14ac:dyDescent="0.3">
      <c r="A20" s="4"/>
    </row>
    <row r="21" spans="1:13" ht="15.75" customHeight="1" x14ac:dyDescent="0.3">
      <c r="A21" s="4"/>
    </row>
    <row r="22" spans="1:13" ht="15.75" customHeight="1" x14ac:dyDescent="0.3">
      <c r="A22" s="4"/>
    </row>
    <row r="23" spans="1:13" ht="15.75" customHeight="1" x14ac:dyDescent="0.3">
      <c r="A23" s="4"/>
    </row>
    <row r="24" spans="1:13" ht="15.75" customHeight="1" x14ac:dyDescent="0.3">
      <c r="A24" s="4"/>
    </row>
    <row r="25" spans="1:13" ht="15.75" customHeight="1" x14ac:dyDescent="0.3">
      <c r="A25" s="4"/>
    </row>
    <row r="26" spans="1:13" ht="15.75" customHeight="1" x14ac:dyDescent="0.3">
      <c r="A26" s="4"/>
    </row>
    <row r="27" spans="1:13" ht="15.75" customHeight="1" x14ac:dyDescent="0.3">
      <c r="A27" s="4"/>
    </row>
    <row r="28" spans="1:13" ht="15.75" customHeight="1" x14ac:dyDescent="0.3">
      <c r="A28" s="4"/>
    </row>
    <row r="29" spans="1:13" ht="15.75" customHeight="1" x14ac:dyDescent="0.3">
      <c r="A29" s="4"/>
    </row>
    <row r="30" spans="1:13" ht="15.75" customHeight="1" x14ac:dyDescent="0.3">
      <c r="A30" s="4"/>
    </row>
    <row r="31" spans="1:13" ht="15.75" customHeight="1" x14ac:dyDescent="0.3">
      <c r="A31" s="4"/>
    </row>
    <row r="32" spans="1:13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3" ht="15.75" customHeight="1" x14ac:dyDescent="0.3">
      <c r="A49" s="4"/>
    </row>
    <row r="50" spans="1:3" ht="15.75" customHeight="1" x14ac:dyDescent="0.3">
      <c r="A50" s="4"/>
    </row>
    <row r="51" spans="1:3" ht="15.75" customHeight="1" x14ac:dyDescent="0.3">
      <c r="A51" s="4"/>
    </row>
    <row r="52" spans="1:3" ht="15.75" customHeight="1" x14ac:dyDescent="0.3">
      <c r="A52" s="4"/>
    </row>
    <row r="53" spans="1:3" ht="15.75" customHeight="1" x14ac:dyDescent="0.3">
      <c r="A53" s="4"/>
      <c r="C53" s="202"/>
    </row>
    <row r="54" spans="1:3" ht="15.75" customHeight="1" x14ac:dyDescent="0.3">
      <c r="A54" s="4"/>
    </row>
    <row r="55" spans="1:3" ht="15.75" customHeight="1" x14ac:dyDescent="0.3">
      <c r="A55" s="4"/>
    </row>
    <row r="56" spans="1:3" ht="15.75" customHeight="1" x14ac:dyDescent="0.3">
      <c r="A56" s="4"/>
    </row>
    <row r="57" spans="1:3" ht="15.75" customHeight="1" x14ac:dyDescent="0.3">
      <c r="A57" s="4"/>
    </row>
    <row r="58" spans="1:3" ht="15.75" customHeight="1" x14ac:dyDescent="0.3">
      <c r="A58" s="4"/>
    </row>
    <row r="59" spans="1:3" ht="15.75" customHeight="1" x14ac:dyDescent="0.3">
      <c r="A59" s="4"/>
    </row>
    <row r="60" spans="1:3" ht="15.75" customHeight="1" x14ac:dyDescent="0.3">
      <c r="A60" s="4"/>
    </row>
    <row r="61" spans="1:3" ht="15.75" customHeight="1" x14ac:dyDescent="0.3">
      <c r="A61" s="4"/>
    </row>
    <row r="62" spans="1:3" ht="15.75" customHeight="1" x14ac:dyDescent="0.3">
      <c r="A62" s="4"/>
    </row>
    <row r="63" spans="1:3" ht="15.75" customHeight="1" x14ac:dyDescent="0.3">
      <c r="A63" s="4"/>
    </row>
    <row r="64" spans="1:3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:W13">
    <sortCondition ref="V5"/>
  </sortState>
  <mergeCells count="1">
    <mergeCell ref="F2:K2"/>
  </mergeCells>
  <hyperlinks>
    <hyperlink ref="B2" location="'Index'!A3" tooltip="Go to the Index sheet" display="á" xr:uid="{3122C000-B223-4269-94DB-ECE09495512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83" customFormat="1" ht="18" x14ac:dyDescent="0.35">
      <c r="A1" s="88"/>
      <c r="B1" s="83" t="s">
        <v>18</v>
      </c>
      <c r="D1" s="80"/>
      <c r="E1" s="80"/>
      <c r="F1" s="80"/>
      <c r="G1" s="80"/>
      <c r="H1" s="80"/>
      <c r="I1" s="80"/>
      <c r="K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E2" s="220" t="s">
        <v>197</v>
      </c>
      <c r="F2" s="220"/>
      <c r="G2" s="220"/>
      <c r="H2" s="220"/>
      <c r="I2" s="220"/>
      <c r="J2" s="220"/>
    </row>
    <row r="3" spans="1:34" s="2" customFormat="1" ht="15.75" customHeight="1" x14ac:dyDescent="0.3">
      <c r="A3" s="1"/>
      <c r="B3" s="2" t="s">
        <v>0</v>
      </c>
      <c r="C3" s="102" t="s">
        <v>1086</v>
      </c>
      <c r="D3" s="102"/>
      <c r="E3" s="102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3</v>
      </c>
      <c r="B4" s="112" t="s">
        <v>1</v>
      </c>
      <c r="C4" s="112" t="s">
        <v>2</v>
      </c>
      <c r="D4" s="49">
        <v>150</v>
      </c>
      <c r="E4" s="49">
        <v>20</v>
      </c>
      <c r="F4" s="49">
        <v>10</v>
      </c>
      <c r="G4" s="49" t="s">
        <v>3</v>
      </c>
      <c r="H4" s="49" t="s">
        <v>4</v>
      </c>
      <c r="I4" s="49" t="s">
        <v>5</v>
      </c>
      <c r="J4" s="50" t="s">
        <v>6</v>
      </c>
    </row>
    <row r="5" spans="1:34" ht="15.75" customHeight="1" x14ac:dyDescent="0.3">
      <c r="A5" s="109">
        <v>1</v>
      </c>
      <c r="B5" s="137" t="s">
        <v>1027</v>
      </c>
      <c r="C5" s="137" t="s">
        <v>495</v>
      </c>
      <c r="D5" s="16"/>
      <c r="E5" s="16"/>
      <c r="F5" s="16"/>
      <c r="G5" s="16">
        <f>SUM(D5:F5)</f>
        <v>0</v>
      </c>
      <c r="H5" s="16"/>
      <c r="I5" s="47"/>
      <c r="J5" s="52"/>
    </row>
    <row r="6" spans="1:34" ht="15.75" customHeight="1" x14ac:dyDescent="0.3">
      <c r="A6" s="105">
        <v>2</v>
      </c>
      <c r="B6" s="104" t="s">
        <v>1085</v>
      </c>
      <c r="C6" s="104" t="s">
        <v>569</v>
      </c>
      <c r="D6" s="7"/>
      <c r="E6" s="7"/>
      <c r="F6" s="7"/>
      <c r="G6" s="7">
        <f t="shared" ref="G6:G12" si="0">SUM(D6:F6)</f>
        <v>0</v>
      </c>
      <c r="H6" s="7"/>
      <c r="I6" s="7"/>
      <c r="J6" s="19"/>
    </row>
    <row r="7" spans="1:34" ht="15.75" customHeight="1" x14ac:dyDescent="0.3">
      <c r="A7" s="105">
        <v>3</v>
      </c>
      <c r="B7" s="104" t="s">
        <v>1083</v>
      </c>
      <c r="C7" s="104" t="s">
        <v>495</v>
      </c>
      <c r="D7" s="7"/>
      <c r="E7" s="7"/>
      <c r="F7" s="7"/>
      <c r="G7" s="7">
        <f t="shared" si="0"/>
        <v>0</v>
      </c>
      <c r="H7" s="7"/>
      <c r="I7" s="7"/>
      <c r="J7" s="19"/>
    </row>
    <row r="8" spans="1:34" ht="15.75" customHeight="1" x14ac:dyDescent="0.3">
      <c r="A8" s="105">
        <v>4</v>
      </c>
      <c r="B8" s="104" t="s">
        <v>1033</v>
      </c>
      <c r="C8" s="104" t="s">
        <v>63</v>
      </c>
      <c r="D8" s="7"/>
      <c r="E8" s="7"/>
      <c r="F8" s="7"/>
      <c r="G8" s="7">
        <f t="shared" si="0"/>
        <v>0</v>
      </c>
      <c r="H8" s="7"/>
      <c r="I8" s="7"/>
      <c r="J8" s="19"/>
      <c r="K8" s="3"/>
    </row>
    <row r="9" spans="1:34" ht="15.75" customHeight="1" x14ac:dyDescent="0.3">
      <c r="A9" s="105">
        <v>5</v>
      </c>
      <c r="B9" s="104" t="s">
        <v>482</v>
      </c>
      <c r="C9" s="104" t="s">
        <v>629</v>
      </c>
      <c r="D9" s="7"/>
      <c r="E9" s="7"/>
      <c r="F9" s="7"/>
      <c r="G9" s="7">
        <f t="shared" si="0"/>
        <v>0</v>
      </c>
      <c r="H9" s="7"/>
      <c r="I9" s="7"/>
      <c r="J9" s="19"/>
    </row>
    <row r="10" spans="1:34" ht="15.75" customHeight="1" x14ac:dyDescent="0.3">
      <c r="A10" s="105">
        <v>6</v>
      </c>
      <c r="B10" s="104" t="s">
        <v>1084</v>
      </c>
      <c r="C10" s="104" t="s">
        <v>63</v>
      </c>
      <c r="D10" s="7"/>
      <c r="E10" s="7"/>
      <c r="F10" s="7"/>
      <c r="G10" s="7">
        <f t="shared" si="0"/>
        <v>0</v>
      </c>
      <c r="H10" s="7"/>
      <c r="I10" s="7"/>
      <c r="J10" s="19"/>
    </row>
    <row r="11" spans="1:34" ht="15.75" customHeight="1" x14ac:dyDescent="0.3">
      <c r="A11" s="105">
        <v>7</v>
      </c>
      <c r="B11" s="104" t="s">
        <v>1054</v>
      </c>
      <c r="C11" s="104" t="s">
        <v>495</v>
      </c>
      <c r="D11" s="7"/>
      <c r="E11" s="7"/>
      <c r="F11" s="7"/>
      <c r="G11" s="7">
        <f t="shared" si="0"/>
        <v>0</v>
      </c>
      <c r="H11" s="7"/>
      <c r="I11" s="7"/>
      <c r="J11" s="19"/>
    </row>
    <row r="12" spans="1:34" ht="15.75" customHeight="1" x14ac:dyDescent="0.3">
      <c r="A12" s="107">
        <v>8</v>
      </c>
      <c r="B12" s="108" t="s">
        <v>1082</v>
      </c>
      <c r="C12" s="108" t="s">
        <v>92</v>
      </c>
      <c r="D12" s="21"/>
      <c r="E12" s="21"/>
      <c r="F12" s="21"/>
      <c r="G12" s="21">
        <f t="shared" si="0"/>
        <v>0</v>
      </c>
      <c r="H12" s="21"/>
      <c r="I12" s="21"/>
      <c r="J12" s="22"/>
    </row>
    <row r="13" spans="1:34" ht="15.75" customHeight="1" x14ac:dyDescent="0.3">
      <c r="A13" s="4"/>
    </row>
    <row r="14" spans="1:34" ht="15.75" customHeight="1" x14ac:dyDescent="0.3">
      <c r="A14" s="1"/>
      <c r="B14" s="2" t="s">
        <v>68</v>
      </c>
      <c r="C14" s="102" t="s">
        <v>1093</v>
      </c>
      <c r="D14" s="102"/>
      <c r="E14" s="102"/>
      <c r="F14" s="2"/>
      <c r="G14" s="2"/>
      <c r="H14" s="2"/>
      <c r="I14" s="2"/>
      <c r="J14" s="2"/>
    </row>
    <row r="15" spans="1:34" ht="15.75" customHeight="1" x14ac:dyDescent="0.3">
      <c r="A15" s="111">
        <v>3</v>
      </c>
      <c r="B15" s="112" t="s">
        <v>1</v>
      </c>
      <c r="C15" s="112" t="s">
        <v>2</v>
      </c>
      <c r="D15" s="49">
        <v>150</v>
      </c>
      <c r="E15" s="49">
        <v>20</v>
      </c>
      <c r="F15" s="49">
        <v>10</v>
      </c>
      <c r="G15" s="49" t="s">
        <v>3</v>
      </c>
      <c r="H15" s="49" t="s">
        <v>4</v>
      </c>
      <c r="I15" s="49" t="s">
        <v>5</v>
      </c>
      <c r="J15" s="50" t="s">
        <v>6</v>
      </c>
    </row>
    <row r="16" spans="1:34" ht="15.75" customHeight="1" x14ac:dyDescent="0.3">
      <c r="A16" s="109">
        <v>1</v>
      </c>
      <c r="B16" s="137" t="s">
        <v>860</v>
      </c>
      <c r="C16" s="137" t="s">
        <v>92</v>
      </c>
      <c r="D16" s="16"/>
      <c r="E16" s="16"/>
      <c r="F16" s="16"/>
      <c r="G16" s="16">
        <f>SUM(D16:F16)</f>
        <v>0</v>
      </c>
      <c r="H16" s="16"/>
      <c r="I16" s="47"/>
      <c r="J16" s="52"/>
    </row>
    <row r="17" spans="1:10" ht="15.75" customHeight="1" x14ac:dyDescent="0.3">
      <c r="A17" s="105">
        <v>2</v>
      </c>
      <c r="B17" s="104" t="s">
        <v>1092</v>
      </c>
      <c r="C17" s="104" t="s">
        <v>105</v>
      </c>
      <c r="D17" s="7"/>
      <c r="E17" s="7"/>
      <c r="F17" s="7"/>
      <c r="G17" s="7">
        <f t="shared" ref="G17:G23" si="1">SUM(D17:F17)</f>
        <v>0</v>
      </c>
      <c r="H17" s="7"/>
      <c r="I17" s="7"/>
      <c r="J17" s="19"/>
    </row>
    <row r="18" spans="1:10" ht="15.75" customHeight="1" x14ac:dyDescent="0.3">
      <c r="A18" s="105">
        <v>3</v>
      </c>
      <c r="B18" s="104" t="s">
        <v>1090</v>
      </c>
      <c r="C18" s="104" t="s">
        <v>63</v>
      </c>
      <c r="D18" s="7"/>
      <c r="E18" s="7"/>
      <c r="F18" s="7"/>
      <c r="G18" s="7">
        <f t="shared" si="1"/>
        <v>0</v>
      </c>
      <c r="H18" s="7"/>
      <c r="I18" s="7"/>
      <c r="J18" s="19"/>
    </row>
    <row r="19" spans="1:10" ht="15.75" customHeight="1" x14ac:dyDescent="0.3">
      <c r="A19" s="105">
        <v>4</v>
      </c>
      <c r="B19" s="104" t="s">
        <v>1088</v>
      </c>
      <c r="C19" s="104" t="s">
        <v>569</v>
      </c>
      <c r="D19" s="7"/>
      <c r="E19" s="7"/>
      <c r="F19" s="7"/>
      <c r="G19" s="7">
        <f t="shared" si="1"/>
        <v>0</v>
      </c>
      <c r="H19" s="7"/>
      <c r="I19" s="7"/>
      <c r="J19" s="19"/>
    </row>
    <row r="20" spans="1:10" ht="15.75" customHeight="1" x14ac:dyDescent="0.3">
      <c r="A20" s="105">
        <v>5</v>
      </c>
      <c r="B20" s="104" t="s">
        <v>1091</v>
      </c>
      <c r="C20" s="104" t="s">
        <v>63</v>
      </c>
      <c r="D20" s="7"/>
      <c r="E20" s="7"/>
      <c r="F20" s="7"/>
      <c r="G20" s="7">
        <f t="shared" si="1"/>
        <v>0</v>
      </c>
      <c r="H20" s="7"/>
      <c r="I20" s="7"/>
      <c r="J20" s="19"/>
    </row>
    <row r="21" spans="1:10" ht="15.75" customHeight="1" x14ac:dyDescent="0.3">
      <c r="A21" s="105">
        <v>6</v>
      </c>
      <c r="B21" s="104" t="s">
        <v>1087</v>
      </c>
      <c r="C21" s="104" t="s">
        <v>63</v>
      </c>
      <c r="D21" s="7"/>
      <c r="E21" s="7"/>
      <c r="F21" s="7"/>
      <c r="G21" s="7">
        <f t="shared" si="1"/>
        <v>0</v>
      </c>
      <c r="H21" s="7"/>
      <c r="I21" s="7"/>
      <c r="J21" s="19"/>
    </row>
    <row r="22" spans="1:10" ht="15.75" customHeight="1" x14ac:dyDescent="0.3">
      <c r="A22" s="105">
        <v>7</v>
      </c>
      <c r="B22" s="104" t="s">
        <v>1089</v>
      </c>
      <c r="C22" s="104" t="s">
        <v>569</v>
      </c>
      <c r="D22" s="7"/>
      <c r="E22" s="7"/>
      <c r="F22" s="7"/>
      <c r="G22" s="7">
        <f t="shared" si="1"/>
        <v>0</v>
      </c>
      <c r="H22" s="7"/>
      <c r="I22" s="7"/>
      <c r="J22" s="19"/>
    </row>
    <row r="23" spans="1:10" ht="15.75" customHeight="1" x14ac:dyDescent="0.3">
      <c r="A23" s="107">
        <v>8</v>
      </c>
      <c r="B23" s="108" t="s">
        <v>572</v>
      </c>
      <c r="C23" s="108" t="s">
        <v>63</v>
      </c>
      <c r="D23" s="21"/>
      <c r="E23" s="21"/>
      <c r="F23" s="21"/>
      <c r="G23" s="21">
        <f t="shared" si="1"/>
        <v>0</v>
      </c>
      <c r="H23" s="21"/>
      <c r="I23" s="21"/>
      <c r="J23" s="22"/>
    </row>
    <row r="24" spans="1:10" ht="15.75" customHeight="1" x14ac:dyDescent="0.3">
      <c r="A24" s="4"/>
    </row>
    <row r="25" spans="1:10" ht="15.75" customHeight="1" x14ac:dyDescent="0.3">
      <c r="A25" s="1"/>
      <c r="B25" s="2" t="s">
        <v>85</v>
      </c>
      <c r="C25" s="102" t="s">
        <v>1100</v>
      </c>
      <c r="D25" s="102"/>
      <c r="E25" s="102"/>
      <c r="F25" s="2"/>
      <c r="G25" s="2"/>
      <c r="H25" s="2"/>
      <c r="I25" s="2"/>
      <c r="J25" s="2"/>
    </row>
    <row r="26" spans="1:10" ht="15.75" customHeight="1" x14ac:dyDescent="0.3">
      <c r="A26" s="111">
        <v>3</v>
      </c>
      <c r="B26" s="112" t="s">
        <v>1</v>
      </c>
      <c r="C26" s="112" t="s">
        <v>2</v>
      </c>
      <c r="D26" s="49">
        <v>150</v>
      </c>
      <c r="E26" s="49">
        <v>20</v>
      </c>
      <c r="F26" s="49">
        <v>10</v>
      </c>
      <c r="G26" s="49" t="s">
        <v>3</v>
      </c>
      <c r="H26" s="49" t="s">
        <v>4</v>
      </c>
      <c r="I26" s="49" t="s">
        <v>5</v>
      </c>
      <c r="J26" s="50" t="s">
        <v>6</v>
      </c>
    </row>
    <row r="27" spans="1:10" ht="15.75" customHeight="1" x14ac:dyDescent="0.3">
      <c r="A27" s="109">
        <v>1</v>
      </c>
      <c r="B27" s="137" t="s">
        <v>1095</v>
      </c>
      <c r="C27" s="137" t="s">
        <v>92</v>
      </c>
      <c r="D27" s="16"/>
      <c r="E27" s="16"/>
      <c r="F27" s="16"/>
      <c r="G27" s="16">
        <f>SUM(D27:F27)</f>
        <v>0</v>
      </c>
      <c r="H27" s="16"/>
      <c r="I27" s="47"/>
      <c r="J27" s="52"/>
    </row>
    <row r="28" spans="1:10" ht="15.75" customHeight="1" x14ac:dyDescent="0.3">
      <c r="A28" s="105">
        <v>2</v>
      </c>
      <c r="B28" s="104" t="s">
        <v>1094</v>
      </c>
      <c r="C28" s="104" t="s">
        <v>92</v>
      </c>
      <c r="D28" s="7"/>
      <c r="E28" s="7"/>
      <c r="F28" s="7"/>
      <c r="G28" s="7">
        <f t="shared" ref="G28:G33" si="2">SUM(D28:F28)</f>
        <v>0</v>
      </c>
      <c r="H28" s="7"/>
      <c r="I28" s="7"/>
      <c r="J28" s="19"/>
    </row>
    <row r="29" spans="1:10" ht="15.75" customHeight="1" x14ac:dyDescent="0.3">
      <c r="A29" s="105">
        <v>3</v>
      </c>
      <c r="B29" s="104" t="s">
        <v>1099</v>
      </c>
      <c r="C29" s="104" t="s">
        <v>105</v>
      </c>
      <c r="D29" s="7"/>
      <c r="E29" s="7"/>
      <c r="F29" s="7"/>
      <c r="G29" s="7">
        <f t="shared" si="2"/>
        <v>0</v>
      </c>
      <c r="H29" s="7"/>
      <c r="I29" s="7"/>
      <c r="J29" s="19"/>
    </row>
    <row r="30" spans="1:10" ht="15.75" customHeight="1" x14ac:dyDescent="0.3">
      <c r="A30" s="105">
        <v>4</v>
      </c>
      <c r="B30" s="104" t="s">
        <v>985</v>
      </c>
      <c r="C30" s="104" t="s">
        <v>495</v>
      </c>
      <c r="D30" s="7"/>
      <c r="E30" s="7"/>
      <c r="F30" s="7"/>
      <c r="G30" s="7">
        <f t="shared" si="2"/>
        <v>0</v>
      </c>
      <c r="H30" s="7"/>
      <c r="I30" s="7"/>
      <c r="J30" s="19"/>
    </row>
    <row r="31" spans="1:10" ht="15.75" customHeight="1" x14ac:dyDescent="0.3">
      <c r="A31" s="105">
        <v>5</v>
      </c>
      <c r="B31" s="104" t="s">
        <v>1097</v>
      </c>
      <c r="C31" s="104" t="s">
        <v>105</v>
      </c>
      <c r="D31" s="7"/>
      <c r="E31" s="7"/>
      <c r="F31" s="7"/>
      <c r="G31" s="7">
        <f t="shared" si="2"/>
        <v>0</v>
      </c>
      <c r="H31" s="7"/>
      <c r="I31" s="7"/>
      <c r="J31" s="19"/>
    </row>
    <row r="32" spans="1:10" ht="15.75" customHeight="1" x14ac:dyDescent="0.3">
      <c r="A32" s="105">
        <v>6</v>
      </c>
      <c r="B32" s="104" t="s">
        <v>1098</v>
      </c>
      <c r="C32" s="104" t="s">
        <v>105</v>
      </c>
      <c r="D32" s="7"/>
      <c r="E32" s="7"/>
      <c r="F32" s="7"/>
      <c r="G32" s="7">
        <f t="shared" si="2"/>
        <v>0</v>
      </c>
      <c r="H32" s="7"/>
      <c r="I32" s="7"/>
      <c r="J32" s="19"/>
    </row>
    <row r="33" spans="1:13" ht="15.75" customHeight="1" x14ac:dyDescent="0.3">
      <c r="A33" s="107">
        <v>7</v>
      </c>
      <c r="B33" s="108" t="s">
        <v>1096</v>
      </c>
      <c r="C33" s="108" t="s">
        <v>63</v>
      </c>
      <c r="D33" s="21"/>
      <c r="E33" s="21"/>
      <c r="F33" s="21"/>
      <c r="G33" s="21">
        <f t="shared" si="2"/>
        <v>0</v>
      </c>
      <c r="H33" s="21"/>
      <c r="I33" s="21"/>
      <c r="J33" s="22"/>
    </row>
    <row r="34" spans="1:13" ht="15.75" customHeight="1" x14ac:dyDescent="0.3">
      <c r="A34" s="4"/>
    </row>
    <row r="35" spans="1:13" ht="15.75" customHeight="1" x14ac:dyDescent="0.35">
      <c r="A35" s="4"/>
      <c r="B35" s="152" t="s">
        <v>1101</v>
      </c>
    </row>
    <row r="36" spans="1:13" ht="15.75" customHeight="1" x14ac:dyDescent="0.3">
      <c r="A36" s="4"/>
    </row>
    <row r="37" spans="1:13" ht="15.75" customHeight="1" x14ac:dyDescent="0.3">
      <c r="A37" s="4"/>
      <c r="B37" s="4" t="s">
        <v>38</v>
      </c>
      <c r="F37" s="91" t="s">
        <v>25</v>
      </c>
    </row>
    <row r="38" spans="1:13" ht="15.75" customHeight="1" x14ac:dyDescent="0.3">
      <c r="A38" s="4"/>
      <c r="B38" s="4" t="s">
        <v>39</v>
      </c>
      <c r="M38" s="169" t="s">
        <v>1081</v>
      </c>
    </row>
    <row r="39" spans="1:13" ht="15.75" customHeight="1" x14ac:dyDescent="0.3">
      <c r="A39" s="4"/>
    </row>
    <row r="40" spans="1:13" ht="15.75" customHeight="1" x14ac:dyDescent="0.3">
      <c r="A40" s="4"/>
    </row>
    <row r="41" spans="1:13" ht="15.75" customHeight="1" x14ac:dyDescent="0.3">
      <c r="A41" s="4"/>
    </row>
    <row r="42" spans="1:13" ht="15.75" customHeight="1" x14ac:dyDescent="0.3">
      <c r="A42" s="4"/>
    </row>
    <row r="43" spans="1:13" ht="15.75" customHeight="1" x14ac:dyDescent="0.3">
      <c r="A43" s="4"/>
    </row>
    <row r="44" spans="1:13" ht="15.75" customHeight="1" x14ac:dyDescent="0.3">
      <c r="A44" s="4"/>
    </row>
    <row r="45" spans="1:13" ht="15.75" customHeight="1" x14ac:dyDescent="0.3">
      <c r="A45" s="4"/>
    </row>
    <row r="46" spans="1:13" ht="15.75" customHeight="1" x14ac:dyDescent="0.3">
      <c r="A46" s="4"/>
    </row>
    <row r="47" spans="1:13" ht="15.75" customHeight="1" x14ac:dyDescent="0.3">
      <c r="A47" s="4"/>
    </row>
    <row r="48" spans="1:13" ht="15.75" customHeight="1" x14ac:dyDescent="0.3">
      <c r="A48" s="4"/>
    </row>
    <row r="49" spans="1:5" ht="15.75" customHeight="1" x14ac:dyDescent="0.3">
      <c r="A49" s="4"/>
    </row>
    <row r="50" spans="1:5" ht="15.75" customHeight="1" x14ac:dyDescent="0.3">
      <c r="A50" s="4"/>
    </row>
    <row r="51" spans="1:5" ht="15.75" customHeight="1" x14ac:dyDescent="0.3">
      <c r="A51" s="4"/>
    </row>
    <row r="52" spans="1:5" ht="15.75" customHeight="1" x14ac:dyDescent="0.3">
      <c r="A52" s="4"/>
    </row>
    <row r="53" spans="1:5" ht="15.75" customHeight="1" x14ac:dyDescent="0.3">
      <c r="A53" s="4"/>
    </row>
    <row r="54" spans="1:5" ht="15.75" customHeight="1" x14ac:dyDescent="0.3">
      <c r="A54" s="4"/>
      <c r="E54" s="202"/>
    </row>
    <row r="55" spans="1:5" ht="15.75" customHeight="1" x14ac:dyDescent="0.3">
      <c r="A55" s="4"/>
    </row>
    <row r="56" spans="1:5" ht="15.75" customHeight="1" x14ac:dyDescent="0.3">
      <c r="A56" s="4"/>
    </row>
    <row r="57" spans="1:5" ht="15.75" customHeight="1" x14ac:dyDescent="0.3">
      <c r="A57" s="4"/>
    </row>
    <row r="58" spans="1:5" ht="15.75" customHeight="1" x14ac:dyDescent="0.3">
      <c r="A58" s="4"/>
    </row>
    <row r="59" spans="1:5" ht="15.75" customHeight="1" x14ac:dyDescent="0.3">
      <c r="A59" s="4"/>
    </row>
    <row r="60" spans="1:5" ht="15.75" customHeight="1" x14ac:dyDescent="0.3">
      <c r="A60" s="4"/>
    </row>
    <row r="61" spans="1:5" ht="15.75" customHeight="1" x14ac:dyDescent="0.3">
      <c r="A61" s="4"/>
    </row>
    <row r="62" spans="1:5" ht="15.75" customHeight="1" x14ac:dyDescent="0.3">
      <c r="A62" s="4"/>
    </row>
    <row r="63" spans="1:5" ht="15.75" customHeight="1" x14ac:dyDescent="0.3">
      <c r="A63" s="4"/>
    </row>
    <row r="64" spans="1:5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27:W33">
    <sortCondition ref="V27"/>
  </sortState>
  <mergeCells count="1">
    <mergeCell ref="E2:J2"/>
  </mergeCells>
  <hyperlinks>
    <hyperlink ref="B2" location="'Index'!A3" tooltip="Go to the Index sheet" display="á" xr:uid="{C3CAEC72-EC37-4EEE-B490-8DFF55F1736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93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3" customFormat="1" ht="18" x14ac:dyDescent="0.35">
      <c r="A1" s="88"/>
      <c r="B1" s="83" t="s">
        <v>19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96"/>
      <c r="J2" s="220" t="s">
        <v>197</v>
      </c>
      <c r="K2" s="220"/>
      <c r="L2" s="220"/>
      <c r="M2" s="220"/>
      <c r="N2" s="220"/>
      <c r="O2" s="220"/>
    </row>
    <row r="3" spans="1:34" s="2" customFormat="1" ht="15.75" customHeight="1" x14ac:dyDescent="0.3">
      <c r="A3" s="1"/>
      <c r="B3" s="2" t="s">
        <v>0</v>
      </c>
      <c r="C3" s="102" t="s">
        <v>1233</v>
      </c>
      <c r="D3" s="102"/>
      <c r="E3" s="102"/>
      <c r="I3" s="1"/>
      <c r="J3" s="2" t="s">
        <v>68</v>
      </c>
      <c r="K3" s="102" t="s">
        <v>1244</v>
      </c>
      <c r="L3" s="102"/>
      <c r="M3" s="102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1">
        <v>1</v>
      </c>
      <c r="J4" s="112" t="s">
        <v>1</v>
      </c>
      <c r="K4" s="112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09">
        <v>1</v>
      </c>
      <c r="B5" s="137" t="s">
        <v>1228</v>
      </c>
      <c r="C5" s="137" t="s">
        <v>54</v>
      </c>
      <c r="D5" s="16"/>
      <c r="E5" s="16"/>
      <c r="F5" s="47"/>
      <c r="G5" s="52"/>
      <c r="I5" s="109">
        <v>1</v>
      </c>
      <c r="J5" s="137" t="s">
        <v>1240</v>
      </c>
      <c r="K5" s="137" t="s">
        <v>70</v>
      </c>
      <c r="L5" s="16"/>
      <c r="M5" s="16"/>
      <c r="N5" s="47"/>
      <c r="O5" s="52"/>
    </row>
    <row r="6" spans="1:34" ht="15.75" customHeight="1" x14ac:dyDescent="0.3">
      <c r="A6" s="105">
        <v>2</v>
      </c>
      <c r="B6" s="104" t="s">
        <v>993</v>
      </c>
      <c r="C6" s="104" t="s">
        <v>502</v>
      </c>
      <c r="D6" s="7"/>
      <c r="E6" s="7"/>
      <c r="F6" s="7"/>
      <c r="G6" s="19"/>
      <c r="I6" s="105">
        <v>2</v>
      </c>
      <c r="J6" s="104" t="s">
        <v>1242</v>
      </c>
      <c r="K6" s="104" t="s">
        <v>1243</v>
      </c>
      <c r="L6" s="7"/>
      <c r="M6" s="7"/>
      <c r="N6" s="7"/>
      <c r="O6" s="19"/>
    </row>
    <row r="7" spans="1:34" ht="15.75" customHeight="1" x14ac:dyDescent="0.3">
      <c r="A7" s="105">
        <v>3</v>
      </c>
      <c r="B7" s="104" t="s">
        <v>1227</v>
      </c>
      <c r="C7" s="104" t="s">
        <v>141</v>
      </c>
      <c r="D7" s="7"/>
      <c r="E7" s="7"/>
      <c r="F7" s="7"/>
      <c r="G7" s="19"/>
      <c r="I7" s="105">
        <v>3</v>
      </c>
      <c r="J7" s="113" t="s">
        <v>1237</v>
      </c>
      <c r="K7" s="104" t="s">
        <v>657</v>
      </c>
      <c r="L7" s="7"/>
      <c r="M7" s="7"/>
      <c r="N7" s="7"/>
      <c r="O7" s="19"/>
    </row>
    <row r="8" spans="1:34" ht="15.75" customHeight="1" x14ac:dyDescent="0.3">
      <c r="A8" s="105">
        <v>4</v>
      </c>
      <c r="B8" s="104" t="s">
        <v>1225</v>
      </c>
      <c r="C8" s="104" t="s">
        <v>54</v>
      </c>
      <c r="D8" s="7"/>
      <c r="E8" s="7"/>
      <c r="F8" s="7"/>
      <c r="G8" s="19"/>
      <c r="I8" s="105">
        <v>4</v>
      </c>
      <c r="J8" s="104" t="s">
        <v>1238</v>
      </c>
      <c r="K8" s="104" t="s">
        <v>1239</v>
      </c>
      <c r="L8" s="7"/>
      <c r="M8" s="7"/>
      <c r="N8" s="7"/>
      <c r="O8" s="19"/>
    </row>
    <row r="9" spans="1:34" ht="15.75" customHeight="1" x14ac:dyDescent="0.3">
      <c r="A9" s="105">
        <v>5</v>
      </c>
      <c r="B9" s="104" t="s">
        <v>1231</v>
      </c>
      <c r="C9" s="104" t="s">
        <v>92</v>
      </c>
      <c r="D9" s="7"/>
      <c r="E9" s="7"/>
      <c r="F9" s="7"/>
      <c r="G9" s="19"/>
      <c r="I9" s="105">
        <v>5</v>
      </c>
      <c r="J9" s="104" t="s">
        <v>1234</v>
      </c>
      <c r="K9" s="104" t="s">
        <v>911</v>
      </c>
      <c r="L9" s="7"/>
      <c r="M9" s="7"/>
      <c r="N9" s="7"/>
      <c r="O9" s="19"/>
    </row>
    <row r="10" spans="1:34" ht="15.75" customHeight="1" x14ac:dyDescent="0.3">
      <c r="A10" s="105">
        <v>6</v>
      </c>
      <c r="B10" s="104" t="s">
        <v>1229</v>
      </c>
      <c r="C10" s="104" t="s">
        <v>54</v>
      </c>
      <c r="D10" s="7"/>
      <c r="E10" s="7"/>
      <c r="F10" s="7"/>
      <c r="G10" s="19"/>
      <c r="I10" s="105">
        <v>6</v>
      </c>
      <c r="J10" s="104" t="s">
        <v>768</v>
      </c>
      <c r="K10" s="104" t="s">
        <v>129</v>
      </c>
      <c r="L10" s="7"/>
      <c r="M10" s="7"/>
      <c r="N10" s="7"/>
      <c r="O10" s="19"/>
    </row>
    <row r="11" spans="1:34" ht="15.75" customHeight="1" x14ac:dyDescent="0.3">
      <c r="A11" s="105">
        <v>7</v>
      </c>
      <c r="B11" s="104" t="s">
        <v>1230</v>
      </c>
      <c r="C11" s="104" t="s">
        <v>911</v>
      </c>
      <c r="D11" s="7"/>
      <c r="E11" s="7"/>
      <c r="F11" s="7"/>
      <c r="G11" s="19"/>
      <c r="I11" s="105">
        <v>7</v>
      </c>
      <c r="J11" s="104" t="s">
        <v>1235</v>
      </c>
      <c r="K11" s="104" t="s">
        <v>129</v>
      </c>
      <c r="L11" s="7"/>
      <c r="M11" s="7"/>
      <c r="N11" s="7"/>
      <c r="O11" s="19"/>
    </row>
    <row r="12" spans="1:34" ht="15.75" customHeight="1" x14ac:dyDescent="0.3">
      <c r="A12" s="105">
        <v>8</v>
      </c>
      <c r="B12" s="104" t="s">
        <v>1226</v>
      </c>
      <c r="C12" s="104" t="s">
        <v>141</v>
      </c>
      <c r="D12" s="7"/>
      <c r="E12" s="7"/>
      <c r="F12" s="7"/>
      <c r="G12" s="19"/>
      <c r="I12" s="105">
        <v>8</v>
      </c>
      <c r="J12" s="104" t="s">
        <v>1241</v>
      </c>
      <c r="K12" s="104" t="s">
        <v>54</v>
      </c>
      <c r="L12" s="7"/>
      <c r="M12" s="7"/>
      <c r="N12" s="7"/>
      <c r="O12" s="19"/>
    </row>
    <row r="13" spans="1:34" ht="15.75" customHeight="1" x14ac:dyDescent="0.3">
      <c r="A13" s="105">
        <v>9</v>
      </c>
      <c r="B13" s="104" t="s">
        <v>140</v>
      </c>
      <c r="C13" s="104" t="s">
        <v>141</v>
      </c>
      <c r="D13" s="7"/>
      <c r="E13" s="7"/>
      <c r="F13" s="7"/>
      <c r="G13" s="19"/>
      <c r="I13" s="105">
        <v>9</v>
      </c>
      <c r="J13" s="104" t="s">
        <v>1096</v>
      </c>
      <c r="K13" s="104" t="s">
        <v>63</v>
      </c>
      <c r="L13" s="7"/>
      <c r="M13" s="7"/>
      <c r="N13" s="7"/>
      <c r="O13" s="19"/>
    </row>
    <row r="14" spans="1:34" ht="15.75" customHeight="1" x14ac:dyDescent="0.3">
      <c r="A14" s="107">
        <v>10</v>
      </c>
      <c r="B14" s="108" t="s">
        <v>1232</v>
      </c>
      <c r="C14" s="108" t="s">
        <v>657</v>
      </c>
      <c r="D14" s="21"/>
      <c r="E14" s="21"/>
      <c r="F14" s="21"/>
      <c r="G14" s="22"/>
      <c r="I14" s="107">
        <v>10</v>
      </c>
      <c r="J14" s="108" t="s">
        <v>1236</v>
      </c>
      <c r="K14" s="108" t="s">
        <v>123</v>
      </c>
      <c r="L14" s="21"/>
      <c r="M14" s="21"/>
      <c r="N14" s="21"/>
      <c r="O14" s="22"/>
    </row>
    <row r="15" spans="1:34" ht="15.75" customHeight="1" x14ac:dyDescent="0.3">
      <c r="A15" s="4"/>
      <c r="I15" s="4"/>
    </row>
    <row r="16" spans="1:34" ht="15.75" customHeight="1" x14ac:dyDescent="0.3">
      <c r="A16" s="1"/>
      <c r="B16" s="2" t="s">
        <v>85</v>
      </c>
      <c r="C16" s="102" t="s">
        <v>1252</v>
      </c>
      <c r="D16" s="102"/>
      <c r="E16" s="102"/>
      <c r="F16" s="2"/>
      <c r="G16" s="2"/>
      <c r="I16" s="1"/>
      <c r="J16" s="2" t="s">
        <v>100</v>
      </c>
      <c r="K16" s="102" t="s">
        <v>1261</v>
      </c>
      <c r="L16" s="102"/>
      <c r="M16" s="102"/>
      <c r="N16" s="2"/>
      <c r="O16" s="2"/>
    </row>
    <row r="17" spans="1:15" ht="15.75" customHeight="1" x14ac:dyDescent="0.3">
      <c r="A17" s="111">
        <v>1</v>
      </c>
      <c r="B17" s="112" t="s">
        <v>1</v>
      </c>
      <c r="C17" s="112" t="s">
        <v>2</v>
      </c>
      <c r="D17" s="49" t="s">
        <v>3</v>
      </c>
      <c r="E17" s="49" t="s">
        <v>4</v>
      </c>
      <c r="F17" s="49" t="s">
        <v>5</v>
      </c>
      <c r="G17" s="50" t="s">
        <v>6</v>
      </c>
      <c r="I17" s="111">
        <v>1</v>
      </c>
      <c r="J17" s="112" t="s">
        <v>1</v>
      </c>
      <c r="K17" s="112" t="s">
        <v>2</v>
      </c>
      <c r="L17" s="49" t="s">
        <v>3</v>
      </c>
      <c r="M17" s="49" t="s">
        <v>4</v>
      </c>
      <c r="N17" s="49" t="s">
        <v>5</v>
      </c>
      <c r="O17" s="50" t="s">
        <v>6</v>
      </c>
    </row>
    <row r="18" spans="1:15" ht="15.75" customHeight="1" x14ac:dyDescent="0.3">
      <c r="A18" s="109">
        <v>1</v>
      </c>
      <c r="B18" s="137" t="s">
        <v>161</v>
      </c>
      <c r="C18" s="137" t="s">
        <v>162</v>
      </c>
      <c r="D18" s="16"/>
      <c r="E18" s="16"/>
      <c r="F18" s="47"/>
      <c r="G18" s="52"/>
      <c r="I18" s="109">
        <v>1</v>
      </c>
      <c r="J18" s="137" t="s">
        <v>1257</v>
      </c>
      <c r="K18" s="137" t="s">
        <v>141</v>
      </c>
      <c r="L18" s="16"/>
      <c r="M18" s="16"/>
      <c r="N18" s="47"/>
      <c r="O18" s="52"/>
    </row>
    <row r="19" spans="1:15" ht="15.75" customHeight="1" x14ac:dyDescent="0.3">
      <c r="A19" s="105">
        <v>2</v>
      </c>
      <c r="B19" s="104" t="s">
        <v>1250</v>
      </c>
      <c r="C19" s="104" t="s">
        <v>123</v>
      </c>
      <c r="D19" s="7"/>
      <c r="E19" s="7"/>
      <c r="F19" s="7"/>
      <c r="G19" s="19"/>
      <c r="I19" s="105">
        <v>2</v>
      </c>
      <c r="J19" s="104" t="s">
        <v>1255</v>
      </c>
      <c r="K19" s="104" t="s">
        <v>123</v>
      </c>
      <c r="L19" s="7"/>
      <c r="M19" s="7"/>
      <c r="N19" s="7"/>
      <c r="O19" s="19"/>
    </row>
    <row r="20" spans="1:15" ht="15.75" customHeight="1" x14ac:dyDescent="0.3">
      <c r="A20" s="105">
        <v>3</v>
      </c>
      <c r="B20" s="104" t="s">
        <v>265</v>
      </c>
      <c r="C20" s="104" t="s">
        <v>266</v>
      </c>
      <c r="D20" s="7"/>
      <c r="E20" s="7"/>
      <c r="F20" s="7"/>
      <c r="G20" s="19"/>
      <c r="I20" s="105">
        <v>3</v>
      </c>
      <c r="J20" s="104" t="s">
        <v>1253</v>
      </c>
      <c r="K20" s="104" t="s">
        <v>911</v>
      </c>
      <c r="L20" s="7"/>
      <c r="M20" s="7"/>
      <c r="N20" s="7"/>
      <c r="O20" s="19"/>
    </row>
    <row r="21" spans="1:15" ht="15.75" customHeight="1" x14ac:dyDescent="0.3">
      <c r="A21" s="105">
        <v>4</v>
      </c>
      <c r="B21" s="104" t="s">
        <v>1248</v>
      </c>
      <c r="C21" s="104" t="s">
        <v>911</v>
      </c>
      <c r="D21" s="7"/>
      <c r="E21" s="7"/>
      <c r="F21" s="7"/>
      <c r="G21" s="19"/>
      <c r="I21" s="105">
        <v>4</v>
      </c>
      <c r="J21" s="104" t="s">
        <v>1259</v>
      </c>
      <c r="K21" s="104" t="s">
        <v>911</v>
      </c>
      <c r="L21" s="7"/>
      <c r="M21" s="7"/>
      <c r="N21" s="7"/>
      <c r="O21" s="19"/>
    </row>
    <row r="22" spans="1:15" ht="15.75" customHeight="1" x14ac:dyDescent="0.3">
      <c r="A22" s="105">
        <v>5</v>
      </c>
      <c r="B22" s="104" t="s">
        <v>1247</v>
      </c>
      <c r="C22" s="104" t="s">
        <v>70</v>
      </c>
      <c r="D22" s="7"/>
      <c r="E22" s="7"/>
      <c r="F22" s="7"/>
      <c r="G22" s="19"/>
      <c r="I22" s="105">
        <v>5</v>
      </c>
      <c r="J22" s="104" t="s">
        <v>214</v>
      </c>
      <c r="K22" s="104" t="s">
        <v>162</v>
      </c>
      <c r="L22" s="7"/>
      <c r="M22" s="7"/>
      <c r="N22" s="7"/>
      <c r="O22" s="19"/>
    </row>
    <row r="23" spans="1:15" ht="15.75" customHeight="1" x14ac:dyDescent="0.3">
      <c r="A23" s="105">
        <v>6</v>
      </c>
      <c r="B23" s="104" t="s">
        <v>1245</v>
      </c>
      <c r="C23" s="104" t="s">
        <v>229</v>
      </c>
      <c r="D23" s="7"/>
      <c r="E23" s="7"/>
      <c r="F23" s="7"/>
      <c r="G23" s="19"/>
      <c r="I23" s="105">
        <v>6</v>
      </c>
      <c r="J23" s="104" t="s">
        <v>1258</v>
      </c>
      <c r="K23" s="104" t="s">
        <v>502</v>
      </c>
      <c r="L23" s="7"/>
      <c r="M23" s="7"/>
      <c r="N23" s="7"/>
      <c r="O23" s="19"/>
    </row>
    <row r="24" spans="1:15" ht="15.75" customHeight="1" x14ac:dyDescent="0.3">
      <c r="A24" s="105">
        <v>7</v>
      </c>
      <c r="B24" s="104" t="s">
        <v>1246</v>
      </c>
      <c r="C24" s="104" t="s">
        <v>123</v>
      </c>
      <c r="D24" s="7"/>
      <c r="E24" s="7"/>
      <c r="F24" s="7"/>
      <c r="G24" s="19"/>
      <c r="I24" s="105">
        <v>7</v>
      </c>
      <c r="J24" s="104" t="s">
        <v>1254</v>
      </c>
      <c r="K24" s="104" t="s">
        <v>229</v>
      </c>
      <c r="L24" s="7"/>
      <c r="M24" s="7"/>
      <c r="N24" s="7"/>
      <c r="O24" s="19"/>
    </row>
    <row r="25" spans="1:15" ht="15.75" customHeight="1" x14ac:dyDescent="0.3">
      <c r="A25" s="105">
        <v>8</v>
      </c>
      <c r="B25" s="104" t="s">
        <v>1251</v>
      </c>
      <c r="C25" s="104" t="s">
        <v>141</v>
      </c>
      <c r="D25" s="7"/>
      <c r="E25" s="7"/>
      <c r="F25" s="7"/>
      <c r="G25" s="19"/>
      <c r="I25" s="105">
        <v>8</v>
      </c>
      <c r="J25" s="104" t="s">
        <v>1256</v>
      </c>
      <c r="K25" s="104" t="s">
        <v>1008</v>
      </c>
      <c r="L25" s="7"/>
      <c r="M25" s="7"/>
      <c r="N25" s="7"/>
      <c r="O25" s="19"/>
    </row>
    <row r="26" spans="1:15" ht="15.75" customHeight="1" x14ac:dyDescent="0.3">
      <c r="A26" s="105">
        <v>9</v>
      </c>
      <c r="B26" s="104" t="s">
        <v>743</v>
      </c>
      <c r="C26" s="104" t="s">
        <v>744</v>
      </c>
      <c r="D26" s="7"/>
      <c r="E26" s="7"/>
      <c r="F26" s="7"/>
      <c r="G26" s="19"/>
      <c r="I26" s="105">
        <v>9</v>
      </c>
      <c r="J26" s="104" t="s">
        <v>187</v>
      </c>
      <c r="K26" s="104" t="s">
        <v>123</v>
      </c>
      <c r="L26" s="7"/>
      <c r="M26" s="7"/>
      <c r="N26" s="7"/>
      <c r="O26" s="19"/>
    </row>
    <row r="27" spans="1:15" ht="15.75" customHeight="1" x14ac:dyDescent="0.3">
      <c r="A27" s="107">
        <v>10</v>
      </c>
      <c r="B27" s="108" t="s">
        <v>1249</v>
      </c>
      <c r="C27" s="108" t="s">
        <v>533</v>
      </c>
      <c r="D27" s="21"/>
      <c r="E27" s="21"/>
      <c r="F27" s="21"/>
      <c r="G27" s="22"/>
      <c r="I27" s="107">
        <v>10</v>
      </c>
      <c r="J27" s="108" t="s">
        <v>1260</v>
      </c>
      <c r="K27" s="108" t="s">
        <v>533</v>
      </c>
      <c r="L27" s="21"/>
      <c r="M27" s="21"/>
      <c r="N27" s="21"/>
      <c r="O27" s="22"/>
    </row>
    <row r="28" spans="1:15" ht="15.75" customHeight="1" x14ac:dyDescent="0.3">
      <c r="A28" s="4"/>
      <c r="I28" s="4"/>
    </row>
    <row r="29" spans="1:15" ht="15.75" customHeight="1" x14ac:dyDescent="0.3">
      <c r="A29" s="1"/>
      <c r="B29" s="2" t="s">
        <v>116</v>
      </c>
      <c r="C29" s="102" t="s">
        <v>1269</v>
      </c>
      <c r="D29" s="102"/>
      <c r="E29" s="102"/>
      <c r="F29" s="2"/>
      <c r="G29" s="2"/>
      <c r="I29" s="1"/>
      <c r="J29" s="2" t="s">
        <v>131</v>
      </c>
      <c r="K29" s="102" t="s">
        <v>1278</v>
      </c>
      <c r="L29" s="102"/>
      <c r="M29" s="102"/>
      <c r="N29" s="2"/>
      <c r="O29" s="2"/>
    </row>
    <row r="30" spans="1:15" ht="15.75" customHeight="1" x14ac:dyDescent="0.3">
      <c r="A30" s="111">
        <v>1</v>
      </c>
      <c r="B30" s="112" t="s">
        <v>1</v>
      </c>
      <c r="C30" s="112" t="s">
        <v>2</v>
      </c>
      <c r="D30" s="49" t="s">
        <v>3</v>
      </c>
      <c r="E30" s="49" t="s">
        <v>4</v>
      </c>
      <c r="F30" s="49" t="s">
        <v>5</v>
      </c>
      <c r="G30" s="50" t="s">
        <v>6</v>
      </c>
      <c r="I30" s="111">
        <v>1</v>
      </c>
      <c r="J30" s="112" t="s">
        <v>1</v>
      </c>
      <c r="K30" s="112" t="s">
        <v>2</v>
      </c>
      <c r="L30" s="49" t="s">
        <v>3</v>
      </c>
      <c r="M30" s="49" t="s">
        <v>4</v>
      </c>
      <c r="N30" s="49" t="s">
        <v>5</v>
      </c>
      <c r="O30" s="50" t="s">
        <v>6</v>
      </c>
    </row>
    <row r="31" spans="1:15" ht="15.75" customHeight="1" x14ac:dyDescent="0.3">
      <c r="A31" s="109">
        <v>1</v>
      </c>
      <c r="B31" s="137" t="s">
        <v>726</v>
      </c>
      <c r="C31" s="137" t="s">
        <v>153</v>
      </c>
      <c r="D31" s="16"/>
      <c r="E31" s="16"/>
      <c r="F31" s="47"/>
      <c r="G31" s="52"/>
      <c r="I31" s="109">
        <v>1</v>
      </c>
      <c r="J31" s="137" t="s">
        <v>1270</v>
      </c>
      <c r="K31" s="137" t="s">
        <v>141</v>
      </c>
      <c r="L31" s="16"/>
      <c r="M31" s="16"/>
      <c r="N31" s="47"/>
      <c r="O31" s="52"/>
    </row>
    <row r="32" spans="1:15" ht="15.75" customHeight="1" x14ac:dyDescent="0.3">
      <c r="A32" s="105">
        <v>2</v>
      </c>
      <c r="B32" s="104" t="s">
        <v>1266</v>
      </c>
      <c r="C32" s="104" t="s">
        <v>533</v>
      </c>
      <c r="D32" s="7"/>
      <c r="E32" s="7"/>
      <c r="F32" s="7"/>
      <c r="G32" s="19"/>
      <c r="I32" s="105">
        <v>2</v>
      </c>
      <c r="J32" s="104" t="s">
        <v>1274</v>
      </c>
      <c r="K32" s="104" t="s">
        <v>54</v>
      </c>
      <c r="L32" s="7"/>
      <c r="M32" s="7"/>
      <c r="N32" s="7"/>
      <c r="O32" s="19"/>
    </row>
    <row r="33" spans="1:15" ht="15.75" customHeight="1" x14ac:dyDescent="0.3">
      <c r="A33" s="105">
        <v>3</v>
      </c>
      <c r="B33" s="104" t="s">
        <v>1262</v>
      </c>
      <c r="C33" s="104" t="s">
        <v>657</v>
      </c>
      <c r="D33" s="7"/>
      <c r="E33" s="7"/>
      <c r="F33" s="7"/>
      <c r="G33" s="19"/>
      <c r="I33" s="105">
        <v>3</v>
      </c>
      <c r="J33" s="104" t="s">
        <v>1275</v>
      </c>
      <c r="K33" s="104" t="s">
        <v>81</v>
      </c>
      <c r="L33" s="7"/>
      <c r="M33" s="7"/>
      <c r="N33" s="7"/>
      <c r="O33" s="19"/>
    </row>
    <row r="34" spans="1:15" ht="15.75" customHeight="1" x14ac:dyDescent="0.3">
      <c r="A34" s="105">
        <v>4</v>
      </c>
      <c r="B34" s="104" t="s">
        <v>1263</v>
      </c>
      <c r="C34" s="104" t="s">
        <v>193</v>
      </c>
      <c r="D34" s="7"/>
      <c r="E34" s="7"/>
      <c r="F34" s="7"/>
      <c r="G34" s="19"/>
      <c r="I34" s="105">
        <v>4</v>
      </c>
      <c r="J34" s="104" t="s">
        <v>1276</v>
      </c>
      <c r="K34" s="104" t="s">
        <v>502</v>
      </c>
      <c r="L34" s="7"/>
      <c r="M34" s="7"/>
      <c r="N34" s="7"/>
      <c r="O34" s="19"/>
    </row>
    <row r="35" spans="1:15" ht="15.75" customHeight="1" x14ac:dyDescent="0.3">
      <c r="A35" s="105">
        <v>5</v>
      </c>
      <c r="B35" s="104" t="s">
        <v>815</v>
      </c>
      <c r="C35" s="104" t="s">
        <v>744</v>
      </c>
      <c r="D35" s="7"/>
      <c r="E35" s="7"/>
      <c r="F35" s="7"/>
      <c r="G35" s="19"/>
      <c r="I35" s="105">
        <v>5</v>
      </c>
      <c r="J35" s="104" t="s">
        <v>1277</v>
      </c>
      <c r="K35" s="104" t="s">
        <v>911</v>
      </c>
      <c r="L35" s="7"/>
      <c r="M35" s="7"/>
      <c r="N35" s="7"/>
      <c r="O35" s="19"/>
    </row>
    <row r="36" spans="1:15" ht="15.75" customHeight="1" x14ac:dyDescent="0.3">
      <c r="A36" s="105">
        <v>6</v>
      </c>
      <c r="B36" s="104" t="s">
        <v>1264</v>
      </c>
      <c r="C36" s="104" t="s">
        <v>691</v>
      </c>
      <c r="D36" s="7"/>
      <c r="E36" s="7"/>
      <c r="F36" s="7"/>
      <c r="G36" s="19"/>
      <c r="I36" s="105">
        <v>6</v>
      </c>
      <c r="J36" s="104" t="s">
        <v>1273</v>
      </c>
      <c r="K36" s="104" t="s">
        <v>229</v>
      </c>
      <c r="L36" s="7"/>
      <c r="M36" s="7"/>
      <c r="N36" s="7"/>
      <c r="O36" s="19"/>
    </row>
    <row r="37" spans="1:15" ht="15.75" customHeight="1" x14ac:dyDescent="0.3">
      <c r="A37" s="105">
        <v>7</v>
      </c>
      <c r="B37" s="104" t="s">
        <v>1267</v>
      </c>
      <c r="C37" s="104" t="s">
        <v>129</v>
      </c>
      <c r="D37" s="7"/>
      <c r="E37" s="7"/>
      <c r="F37" s="7"/>
      <c r="G37" s="19"/>
      <c r="I37" s="105">
        <v>7</v>
      </c>
      <c r="J37" s="104" t="s">
        <v>1271</v>
      </c>
      <c r="K37" s="104" t="s">
        <v>63</v>
      </c>
      <c r="L37" s="7"/>
      <c r="M37" s="7"/>
      <c r="N37" s="7"/>
      <c r="O37" s="19"/>
    </row>
    <row r="38" spans="1:15" ht="15.75" customHeight="1" x14ac:dyDescent="0.3">
      <c r="A38" s="105">
        <v>8</v>
      </c>
      <c r="B38" s="104" t="s">
        <v>1265</v>
      </c>
      <c r="C38" s="104" t="s">
        <v>911</v>
      </c>
      <c r="D38" s="7"/>
      <c r="E38" s="7"/>
      <c r="F38" s="7"/>
      <c r="G38" s="19"/>
      <c r="I38" s="105">
        <v>8</v>
      </c>
      <c r="J38" s="104" t="s">
        <v>1272</v>
      </c>
      <c r="K38" s="104" t="s">
        <v>533</v>
      </c>
      <c r="L38" s="7"/>
      <c r="M38" s="7"/>
      <c r="N38" s="7"/>
      <c r="O38" s="19"/>
    </row>
    <row r="39" spans="1:15" ht="15.75" customHeight="1" x14ac:dyDescent="0.3">
      <c r="A39" s="107">
        <v>9</v>
      </c>
      <c r="B39" s="108" t="s">
        <v>1268</v>
      </c>
      <c r="C39" s="108" t="s">
        <v>52</v>
      </c>
      <c r="D39" s="21"/>
      <c r="E39" s="21"/>
      <c r="F39" s="21"/>
      <c r="G39" s="22"/>
      <c r="I39" s="105">
        <v>9</v>
      </c>
      <c r="J39" s="104" t="s">
        <v>952</v>
      </c>
      <c r="K39" s="104" t="s">
        <v>193</v>
      </c>
      <c r="L39" s="7"/>
      <c r="M39" s="7"/>
      <c r="N39" s="7"/>
      <c r="O39" s="19"/>
    </row>
    <row r="40" spans="1:15" ht="15.75" customHeight="1" x14ac:dyDescent="0.3">
      <c r="A40" s="4"/>
      <c r="I40" s="107">
        <v>10</v>
      </c>
      <c r="J40" s="108" t="s">
        <v>122</v>
      </c>
      <c r="K40" s="108" t="s">
        <v>123</v>
      </c>
      <c r="L40" s="21"/>
      <c r="M40" s="21"/>
      <c r="N40" s="21"/>
      <c r="O40" s="22"/>
    </row>
    <row r="41" spans="1:15" ht="15.75" customHeight="1" x14ac:dyDescent="0.3">
      <c r="A41" s="4"/>
      <c r="I41" s="4"/>
    </row>
    <row r="42" spans="1:15" ht="15.75" customHeight="1" x14ac:dyDescent="0.3">
      <c r="A42" s="1"/>
      <c r="B42" s="2" t="s">
        <v>145</v>
      </c>
      <c r="C42" s="102" t="s">
        <v>1289</v>
      </c>
      <c r="D42" s="102"/>
      <c r="E42" s="102"/>
      <c r="F42" s="2"/>
      <c r="G42" s="2"/>
      <c r="I42" s="1"/>
      <c r="J42" s="2" t="s">
        <v>160</v>
      </c>
      <c r="K42" s="102" t="s">
        <v>1297</v>
      </c>
      <c r="L42" s="102"/>
      <c r="M42" s="102"/>
      <c r="N42" s="2"/>
      <c r="O42" s="2"/>
    </row>
    <row r="43" spans="1:15" ht="15.75" customHeight="1" x14ac:dyDescent="0.3">
      <c r="A43" s="111">
        <v>1</v>
      </c>
      <c r="B43" s="112" t="s">
        <v>1</v>
      </c>
      <c r="C43" s="112" t="s">
        <v>2</v>
      </c>
      <c r="D43" s="49" t="s">
        <v>3</v>
      </c>
      <c r="E43" s="49" t="s">
        <v>4</v>
      </c>
      <c r="F43" s="49" t="s">
        <v>5</v>
      </c>
      <c r="G43" s="50" t="s">
        <v>6</v>
      </c>
      <c r="I43" s="111">
        <v>1</v>
      </c>
      <c r="J43" s="112" t="s">
        <v>1</v>
      </c>
      <c r="K43" s="112" t="s">
        <v>2</v>
      </c>
      <c r="L43" s="49" t="s">
        <v>3</v>
      </c>
      <c r="M43" s="49" t="s">
        <v>4</v>
      </c>
      <c r="N43" s="49" t="s">
        <v>5</v>
      </c>
      <c r="O43" s="50" t="s">
        <v>6</v>
      </c>
    </row>
    <row r="44" spans="1:15" ht="15.75" customHeight="1" x14ac:dyDescent="0.3">
      <c r="A44" s="109">
        <v>1</v>
      </c>
      <c r="B44" s="137" t="s">
        <v>1285</v>
      </c>
      <c r="C44" s="137" t="s">
        <v>911</v>
      </c>
      <c r="D44" s="16"/>
      <c r="E44" s="16"/>
      <c r="F44" s="47"/>
      <c r="G44" s="52"/>
      <c r="I44" s="109">
        <v>1</v>
      </c>
      <c r="J44" s="137" t="s">
        <v>1292</v>
      </c>
      <c r="K44" s="137" t="s">
        <v>502</v>
      </c>
      <c r="L44" s="16"/>
      <c r="M44" s="16"/>
      <c r="N44" s="47"/>
      <c r="O44" s="52"/>
    </row>
    <row r="45" spans="1:15" ht="15.75" customHeight="1" x14ac:dyDescent="0.3">
      <c r="A45" s="105">
        <v>2</v>
      </c>
      <c r="B45" s="104" t="s">
        <v>1286</v>
      </c>
      <c r="C45" s="104" t="s">
        <v>613</v>
      </c>
      <c r="D45" s="7"/>
      <c r="E45" s="7"/>
      <c r="F45" s="7"/>
      <c r="G45" s="19"/>
      <c r="I45" s="105">
        <v>2</v>
      </c>
      <c r="J45" s="104" t="s">
        <v>237</v>
      </c>
      <c r="K45" s="104" t="s">
        <v>70</v>
      </c>
      <c r="L45" s="7"/>
      <c r="M45" s="7"/>
      <c r="N45" s="7"/>
      <c r="O45" s="19"/>
    </row>
    <row r="46" spans="1:15" ht="15.75" customHeight="1" x14ac:dyDescent="0.3">
      <c r="A46" s="105">
        <v>3</v>
      </c>
      <c r="B46" s="104" t="s">
        <v>1280</v>
      </c>
      <c r="C46" s="104" t="s">
        <v>533</v>
      </c>
      <c r="D46" s="7"/>
      <c r="E46" s="7"/>
      <c r="F46" s="7"/>
      <c r="G46" s="19"/>
      <c r="I46" s="105">
        <v>3</v>
      </c>
      <c r="J46" s="104" t="s">
        <v>1293</v>
      </c>
      <c r="K46" s="104" t="s">
        <v>129</v>
      </c>
      <c r="L46" s="7"/>
      <c r="M46" s="7"/>
      <c r="N46" s="7"/>
      <c r="O46" s="19"/>
    </row>
    <row r="47" spans="1:15" ht="15.75" customHeight="1" x14ac:dyDescent="0.3">
      <c r="A47" s="105">
        <v>4</v>
      </c>
      <c r="B47" s="104" t="s">
        <v>1283</v>
      </c>
      <c r="C47" s="104" t="s">
        <v>911</v>
      </c>
      <c r="D47" s="7"/>
      <c r="E47" s="7"/>
      <c r="F47" s="7"/>
      <c r="G47" s="19"/>
      <c r="I47" s="105">
        <v>4</v>
      </c>
      <c r="J47" s="104" t="s">
        <v>527</v>
      </c>
      <c r="K47" s="104" t="s">
        <v>162</v>
      </c>
      <c r="L47" s="7"/>
      <c r="M47" s="7"/>
      <c r="N47" s="7"/>
      <c r="O47" s="19"/>
    </row>
    <row r="48" spans="1:15" ht="15.75" customHeight="1" x14ac:dyDescent="0.3">
      <c r="A48" s="105">
        <v>5</v>
      </c>
      <c r="B48" s="104" t="s">
        <v>1288</v>
      </c>
      <c r="C48" s="104" t="s">
        <v>81</v>
      </c>
      <c r="D48" s="7"/>
      <c r="E48" s="7"/>
      <c r="F48" s="7"/>
      <c r="G48" s="19"/>
      <c r="I48" s="105">
        <v>5</v>
      </c>
      <c r="J48" s="104" t="s">
        <v>1291</v>
      </c>
      <c r="K48" s="104" t="s">
        <v>1008</v>
      </c>
      <c r="L48" s="7"/>
      <c r="M48" s="7"/>
      <c r="N48" s="7"/>
      <c r="O48" s="19"/>
    </row>
    <row r="49" spans="1:15" ht="15.75" customHeight="1" x14ac:dyDescent="0.3">
      <c r="A49" s="105">
        <v>6</v>
      </c>
      <c r="B49" s="104" t="s">
        <v>973</v>
      </c>
      <c r="C49" s="104" t="s">
        <v>1282</v>
      </c>
      <c r="D49" s="7"/>
      <c r="E49" s="7"/>
      <c r="F49" s="7"/>
      <c r="G49" s="19"/>
      <c r="I49" s="105">
        <v>6</v>
      </c>
      <c r="J49" s="104" t="s">
        <v>1295</v>
      </c>
      <c r="K49" s="104" t="s">
        <v>92</v>
      </c>
      <c r="L49" s="7"/>
      <c r="M49" s="7"/>
      <c r="N49" s="7"/>
      <c r="O49" s="19"/>
    </row>
    <row r="50" spans="1:15" ht="15.75" customHeight="1" x14ac:dyDescent="0.3">
      <c r="A50" s="105">
        <v>7</v>
      </c>
      <c r="B50" s="104" t="s">
        <v>1287</v>
      </c>
      <c r="C50" s="104" t="s">
        <v>657</v>
      </c>
      <c r="D50" s="7"/>
      <c r="E50" s="7"/>
      <c r="F50" s="7"/>
      <c r="G50" s="19"/>
      <c r="I50" s="105">
        <v>7</v>
      </c>
      <c r="J50" s="104" t="s">
        <v>1296</v>
      </c>
      <c r="K50" s="104" t="s">
        <v>773</v>
      </c>
      <c r="L50" s="7"/>
      <c r="M50" s="7"/>
      <c r="N50" s="7"/>
      <c r="O50" s="19"/>
    </row>
    <row r="51" spans="1:15" ht="15.75" customHeight="1" x14ac:dyDescent="0.3">
      <c r="A51" s="105">
        <v>8</v>
      </c>
      <c r="B51" s="104" t="s">
        <v>1284</v>
      </c>
      <c r="C51" s="104" t="s">
        <v>533</v>
      </c>
      <c r="D51" s="7"/>
      <c r="E51" s="7"/>
      <c r="F51" s="7"/>
      <c r="G51" s="19"/>
      <c r="I51" s="105">
        <v>8</v>
      </c>
      <c r="J51" s="104" t="s">
        <v>1290</v>
      </c>
      <c r="K51" s="104" t="s">
        <v>129</v>
      </c>
      <c r="L51" s="7"/>
      <c r="M51" s="7"/>
      <c r="N51" s="7"/>
      <c r="O51" s="19"/>
    </row>
    <row r="52" spans="1:15" ht="15.75" customHeight="1" x14ac:dyDescent="0.3">
      <c r="A52" s="105">
        <v>9</v>
      </c>
      <c r="B52" s="104" t="s">
        <v>1281</v>
      </c>
      <c r="C52" s="104" t="s">
        <v>657</v>
      </c>
      <c r="D52" s="7"/>
      <c r="E52" s="7"/>
      <c r="F52" s="7"/>
      <c r="G52" s="19"/>
      <c r="I52" s="105">
        <v>9</v>
      </c>
      <c r="J52" s="104" t="s">
        <v>1070</v>
      </c>
      <c r="K52" s="104" t="s">
        <v>613</v>
      </c>
      <c r="L52" s="7"/>
      <c r="M52" s="7"/>
      <c r="N52" s="7"/>
      <c r="O52" s="19"/>
    </row>
    <row r="53" spans="1:15" ht="15.75" customHeight="1" x14ac:dyDescent="0.3">
      <c r="A53" s="105">
        <v>10</v>
      </c>
      <c r="B53" s="104" t="s">
        <v>1279</v>
      </c>
      <c r="C53" s="104" t="s">
        <v>153</v>
      </c>
      <c r="D53" s="7"/>
      <c r="E53" s="7"/>
      <c r="F53" s="7"/>
      <c r="G53" s="19"/>
      <c r="I53" s="107">
        <v>10</v>
      </c>
      <c r="J53" s="108" t="s">
        <v>1294</v>
      </c>
      <c r="K53" s="108" t="s">
        <v>657</v>
      </c>
      <c r="L53" s="21"/>
      <c r="M53" s="21"/>
      <c r="N53" s="21"/>
      <c r="O53" s="22"/>
    </row>
    <row r="54" spans="1:15" ht="15.75" customHeight="1" x14ac:dyDescent="0.3">
      <c r="A54" s="107">
        <v>11</v>
      </c>
      <c r="B54" s="108" t="s">
        <v>318</v>
      </c>
      <c r="C54" s="108" t="s">
        <v>120</v>
      </c>
      <c r="D54" s="21"/>
      <c r="E54" s="21"/>
      <c r="F54" s="21"/>
      <c r="G54" s="22"/>
      <c r="I54" s="4"/>
    </row>
    <row r="55" spans="1:15" ht="15.75" customHeight="1" x14ac:dyDescent="0.3">
      <c r="A55" s="4"/>
      <c r="I55" s="4"/>
      <c r="L55" s="202"/>
    </row>
    <row r="56" spans="1:15" ht="15.75" customHeight="1" x14ac:dyDescent="0.3">
      <c r="A56" s="1"/>
      <c r="B56" s="2" t="s">
        <v>172</v>
      </c>
      <c r="C56" s="102" t="s">
        <v>1307</v>
      </c>
      <c r="D56" s="102"/>
      <c r="E56" s="102"/>
      <c r="F56" s="2"/>
      <c r="G56" s="2"/>
      <c r="I56" s="1"/>
      <c r="J56" s="2" t="s">
        <v>185</v>
      </c>
      <c r="K56" s="102" t="s">
        <v>1316</v>
      </c>
      <c r="L56" s="102"/>
      <c r="M56" s="102"/>
      <c r="N56" s="2"/>
      <c r="O56" s="2"/>
    </row>
    <row r="57" spans="1:15" ht="15.75" customHeight="1" x14ac:dyDescent="0.3">
      <c r="A57" s="111">
        <v>1</v>
      </c>
      <c r="B57" s="112" t="s">
        <v>1</v>
      </c>
      <c r="C57" s="112" t="s">
        <v>2</v>
      </c>
      <c r="D57" s="49" t="s">
        <v>3</v>
      </c>
      <c r="E57" s="49" t="s">
        <v>4</v>
      </c>
      <c r="F57" s="49" t="s">
        <v>5</v>
      </c>
      <c r="G57" s="50" t="s">
        <v>6</v>
      </c>
      <c r="I57" s="111">
        <v>1</v>
      </c>
      <c r="J57" s="112" t="s">
        <v>1</v>
      </c>
      <c r="K57" s="112" t="s">
        <v>2</v>
      </c>
      <c r="L57" s="49" t="s">
        <v>3</v>
      </c>
      <c r="M57" s="49" t="s">
        <v>4</v>
      </c>
      <c r="N57" s="49" t="s">
        <v>5</v>
      </c>
      <c r="O57" s="50" t="s">
        <v>6</v>
      </c>
    </row>
    <row r="58" spans="1:15" ht="15.75" customHeight="1" x14ac:dyDescent="0.3">
      <c r="A58" s="109">
        <v>1</v>
      </c>
      <c r="B58" s="137" t="s">
        <v>1302</v>
      </c>
      <c r="C58" s="137" t="s">
        <v>533</v>
      </c>
      <c r="D58" s="16"/>
      <c r="E58" s="16"/>
      <c r="F58" s="47"/>
      <c r="G58" s="52"/>
      <c r="I58" s="109">
        <v>1</v>
      </c>
      <c r="J58" s="137" t="s">
        <v>1310</v>
      </c>
      <c r="K58" s="137" t="s">
        <v>533</v>
      </c>
      <c r="L58" s="16"/>
      <c r="M58" s="16"/>
      <c r="N58" s="47"/>
      <c r="O58" s="52"/>
    </row>
    <row r="59" spans="1:15" ht="15.75" customHeight="1" x14ac:dyDescent="0.3">
      <c r="A59" s="105">
        <v>2</v>
      </c>
      <c r="B59" s="104" t="s">
        <v>1300</v>
      </c>
      <c r="C59" s="104" t="s">
        <v>657</v>
      </c>
      <c r="D59" s="7"/>
      <c r="E59" s="7"/>
      <c r="F59" s="7"/>
      <c r="G59" s="19"/>
      <c r="I59" s="105">
        <v>2</v>
      </c>
      <c r="J59" s="104" t="s">
        <v>1314</v>
      </c>
      <c r="K59" s="104" t="s">
        <v>744</v>
      </c>
      <c r="L59" s="7"/>
      <c r="M59" s="7"/>
      <c r="N59" s="7"/>
      <c r="O59" s="19"/>
    </row>
    <row r="60" spans="1:15" ht="15.75" customHeight="1" x14ac:dyDescent="0.3">
      <c r="A60" s="105">
        <v>3</v>
      </c>
      <c r="B60" s="104" t="s">
        <v>1299</v>
      </c>
      <c r="C60" s="104" t="s">
        <v>911</v>
      </c>
      <c r="D60" s="7"/>
      <c r="E60" s="7"/>
      <c r="F60" s="7"/>
      <c r="G60" s="19"/>
      <c r="I60" s="105">
        <v>3</v>
      </c>
      <c r="J60" s="104" t="s">
        <v>186</v>
      </c>
      <c r="K60" s="104" t="s">
        <v>123</v>
      </c>
      <c r="L60" s="7"/>
      <c r="M60" s="7"/>
      <c r="N60" s="7"/>
      <c r="O60" s="19"/>
    </row>
    <row r="61" spans="1:15" ht="15.75" customHeight="1" x14ac:dyDescent="0.3">
      <c r="A61" s="105">
        <v>4</v>
      </c>
      <c r="B61" s="104" t="s">
        <v>1306</v>
      </c>
      <c r="C61" s="104" t="s">
        <v>1304</v>
      </c>
      <c r="D61" s="7"/>
      <c r="E61" s="7"/>
      <c r="F61" s="7"/>
      <c r="G61" s="19"/>
      <c r="I61" s="105">
        <v>4</v>
      </c>
      <c r="J61" s="104" t="s">
        <v>261</v>
      </c>
      <c r="K61" s="104" t="s">
        <v>123</v>
      </c>
      <c r="L61" s="7"/>
      <c r="M61" s="7"/>
      <c r="N61" s="7"/>
      <c r="O61" s="19"/>
    </row>
    <row r="62" spans="1:15" ht="15.75" customHeight="1" x14ac:dyDescent="0.3">
      <c r="A62" s="105">
        <v>5</v>
      </c>
      <c r="B62" s="104" t="s">
        <v>1305</v>
      </c>
      <c r="C62" s="104" t="s">
        <v>911</v>
      </c>
      <c r="D62" s="7"/>
      <c r="E62" s="7"/>
      <c r="F62" s="7"/>
      <c r="G62" s="19"/>
      <c r="I62" s="105">
        <v>5</v>
      </c>
      <c r="J62" s="104" t="s">
        <v>1308</v>
      </c>
      <c r="K62" s="104" t="s">
        <v>129</v>
      </c>
      <c r="L62" s="7"/>
      <c r="M62" s="7"/>
      <c r="N62" s="7"/>
      <c r="O62" s="19"/>
    </row>
    <row r="63" spans="1:15" ht="15.75" customHeight="1" x14ac:dyDescent="0.3">
      <c r="A63" s="105">
        <v>6</v>
      </c>
      <c r="B63" s="104" t="s">
        <v>1298</v>
      </c>
      <c r="C63" s="104" t="s">
        <v>162</v>
      </c>
      <c r="D63" s="7"/>
      <c r="E63" s="7"/>
      <c r="F63" s="7"/>
      <c r="G63" s="19"/>
      <c r="I63" s="105">
        <v>6</v>
      </c>
      <c r="J63" s="104" t="s">
        <v>1311</v>
      </c>
      <c r="K63" s="104" t="s">
        <v>81</v>
      </c>
      <c r="L63" s="7"/>
      <c r="M63" s="7"/>
      <c r="N63" s="7"/>
      <c r="O63" s="19"/>
    </row>
    <row r="64" spans="1:15" ht="15.75" customHeight="1" x14ac:dyDescent="0.3">
      <c r="A64" s="105">
        <v>7</v>
      </c>
      <c r="B64" s="104" t="s">
        <v>1301</v>
      </c>
      <c r="C64" s="104" t="s">
        <v>153</v>
      </c>
      <c r="D64" s="7"/>
      <c r="E64" s="7"/>
      <c r="F64" s="7"/>
      <c r="G64" s="19"/>
      <c r="I64" s="105">
        <v>7</v>
      </c>
      <c r="J64" s="104" t="s">
        <v>1309</v>
      </c>
      <c r="K64" s="104" t="s">
        <v>193</v>
      </c>
      <c r="L64" s="7"/>
      <c r="M64" s="7"/>
      <c r="N64" s="7"/>
      <c r="O64" s="19"/>
    </row>
    <row r="65" spans="1:15" ht="15.75" customHeight="1" x14ac:dyDescent="0.3">
      <c r="A65" s="105">
        <v>8</v>
      </c>
      <c r="B65" s="104" t="s">
        <v>519</v>
      </c>
      <c r="C65" s="104" t="s">
        <v>129</v>
      </c>
      <c r="D65" s="7"/>
      <c r="E65" s="7"/>
      <c r="F65" s="7"/>
      <c r="G65" s="19"/>
      <c r="I65" s="105">
        <v>8</v>
      </c>
      <c r="J65" s="104" t="s">
        <v>1315</v>
      </c>
      <c r="K65" s="104" t="s">
        <v>1243</v>
      </c>
      <c r="L65" s="7"/>
      <c r="M65" s="7"/>
      <c r="N65" s="7"/>
      <c r="O65" s="19"/>
    </row>
    <row r="66" spans="1:15" ht="15.75" customHeight="1" x14ac:dyDescent="0.3">
      <c r="A66" s="105">
        <v>9</v>
      </c>
      <c r="B66" s="104" t="s">
        <v>1002</v>
      </c>
      <c r="C66" s="104" t="s">
        <v>129</v>
      </c>
      <c r="D66" s="7"/>
      <c r="E66" s="7"/>
      <c r="F66" s="7"/>
      <c r="G66" s="19"/>
      <c r="I66" s="105">
        <v>9</v>
      </c>
      <c r="J66" s="104" t="s">
        <v>1312</v>
      </c>
      <c r="K66" s="104" t="s">
        <v>141</v>
      </c>
      <c r="L66" s="7"/>
      <c r="M66" s="7"/>
      <c r="N66" s="7"/>
      <c r="O66" s="19"/>
    </row>
    <row r="67" spans="1:15" ht="15.75" customHeight="1" x14ac:dyDescent="0.3">
      <c r="A67" s="107">
        <v>10</v>
      </c>
      <c r="B67" s="108" t="s">
        <v>1303</v>
      </c>
      <c r="C67" s="108" t="s">
        <v>1304</v>
      </c>
      <c r="D67" s="21"/>
      <c r="E67" s="21"/>
      <c r="F67" s="21"/>
      <c r="G67" s="22"/>
      <c r="I67" s="107">
        <v>10</v>
      </c>
      <c r="J67" s="108" t="s">
        <v>1313</v>
      </c>
      <c r="K67" s="108" t="s">
        <v>657</v>
      </c>
      <c r="L67" s="21"/>
      <c r="M67" s="21"/>
      <c r="N67" s="21"/>
      <c r="O67" s="22"/>
    </row>
    <row r="68" spans="1:15" ht="15.75" customHeight="1" x14ac:dyDescent="0.3">
      <c r="A68" s="4"/>
      <c r="I68" s="4"/>
    </row>
    <row r="69" spans="1:15" ht="15.75" customHeight="1" x14ac:dyDescent="0.3">
      <c r="A69" s="4"/>
      <c r="B69" s="4" t="s">
        <v>38</v>
      </c>
      <c r="F69" s="91" t="s">
        <v>25</v>
      </c>
      <c r="I69" s="4"/>
    </row>
    <row r="70" spans="1:15" ht="15.75" customHeight="1" x14ac:dyDescent="0.3">
      <c r="A70" s="4"/>
      <c r="B70" s="4" t="s">
        <v>39</v>
      </c>
      <c r="I70" s="4"/>
    </row>
    <row r="71" spans="1:15" ht="15.75" customHeight="1" x14ac:dyDescent="0.3">
      <c r="A71" s="4"/>
      <c r="I71" s="4"/>
    </row>
    <row r="72" spans="1:15" ht="15.75" customHeight="1" x14ac:dyDescent="0.3">
      <c r="A72" s="4"/>
      <c r="I72" s="4"/>
    </row>
    <row r="73" spans="1:15" ht="15.75" customHeight="1" x14ac:dyDescent="0.3">
      <c r="A73" s="4"/>
      <c r="I73" s="4"/>
    </row>
    <row r="74" spans="1:15" ht="15.75" customHeight="1" x14ac:dyDescent="0.3">
      <c r="A74" s="4"/>
      <c r="I74" s="4"/>
    </row>
    <row r="75" spans="1:15" ht="15.75" customHeight="1" x14ac:dyDescent="0.3">
      <c r="A75" s="4"/>
      <c r="I75" s="4"/>
    </row>
    <row r="76" spans="1:15" ht="15.75" customHeight="1" x14ac:dyDescent="0.3">
      <c r="A76" s="4"/>
      <c r="I76" s="4"/>
    </row>
    <row r="77" spans="1:15" ht="15.75" customHeight="1" x14ac:dyDescent="0.3">
      <c r="A77" s="4"/>
      <c r="I77" s="4"/>
    </row>
    <row r="78" spans="1:15" ht="15.75" customHeight="1" x14ac:dyDescent="0.3">
      <c r="A78" s="4"/>
      <c r="I78" s="4"/>
    </row>
    <row r="79" spans="1:15" ht="15.75" customHeight="1" x14ac:dyDescent="0.3">
      <c r="A79" s="4"/>
      <c r="I79" s="4"/>
    </row>
    <row r="80" spans="1:15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D58:AE67">
    <sortCondition ref="AD58"/>
  </sortState>
  <mergeCells count="1">
    <mergeCell ref="J2:O2"/>
  </mergeCells>
  <hyperlinks>
    <hyperlink ref="B2" location="'Index'!A3" tooltip="Go to the Index sheet" display="á" xr:uid="{9D9AAD92-BCCD-4031-9207-B7F2A5F010C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6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BD33-2C28-43B2-9BA6-A9D2333378EF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3" customFormat="1" ht="18" x14ac:dyDescent="0.35">
      <c r="A1" s="88"/>
      <c r="B1" s="83" t="s">
        <v>19</v>
      </c>
      <c r="D1" s="80"/>
      <c r="E1" s="80"/>
      <c r="F1" s="80"/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4"/>
      <c r="AH1" s="4"/>
    </row>
    <row r="2" spans="1:34" ht="20.100000000000001" customHeight="1" x14ac:dyDescent="0.35">
      <c r="B2" s="195" t="s">
        <v>1377</v>
      </c>
      <c r="C2" s="114"/>
      <c r="D2" s="114"/>
      <c r="E2" s="114"/>
      <c r="F2" s="114"/>
      <c r="G2" s="114"/>
      <c r="H2" s="114"/>
      <c r="I2" s="114"/>
      <c r="J2" s="221" t="s">
        <v>197</v>
      </c>
      <c r="K2" s="221"/>
      <c r="L2" s="221"/>
      <c r="M2" s="221"/>
      <c r="N2" s="221"/>
      <c r="O2" s="221"/>
      <c r="P2" s="114"/>
      <c r="Q2" s="114"/>
      <c r="R2" s="114"/>
      <c r="S2" s="114"/>
      <c r="T2" s="114"/>
    </row>
    <row r="3" spans="1:34" s="2" customFormat="1" ht="15.75" customHeight="1" x14ac:dyDescent="0.3">
      <c r="A3" s="1"/>
      <c r="B3" s="2" t="s">
        <v>198</v>
      </c>
      <c r="C3" s="102" t="s">
        <v>1324</v>
      </c>
      <c r="D3" s="102"/>
      <c r="E3" s="102"/>
      <c r="H3" s="115"/>
      <c r="I3" s="1"/>
      <c r="J3" s="2" t="s">
        <v>210</v>
      </c>
      <c r="K3" s="102" t="s">
        <v>1334</v>
      </c>
      <c r="L3" s="102"/>
      <c r="M3" s="102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1">
        <v>1</v>
      </c>
      <c r="J4" s="112" t="s">
        <v>1</v>
      </c>
      <c r="K4" s="112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">
        <v>666</v>
      </c>
      <c r="C5" s="137" t="s">
        <v>123</v>
      </c>
      <c r="D5" s="16"/>
      <c r="E5" s="16"/>
      <c r="F5" s="47"/>
      <c r="G5" s="52"/>
      <c r="H5" s="115"/>
      <c r="I5" s="109">
        <v>1</v>
      </c>
      <c r="J5" s="137" t="s">
        <v>1327</v>
      </c>
      <c r="K5" s="137" t="s">
        <v>123</v>
      </c>
      <c r="L5" s="16"/>
      <c r="M5" s="16"/>
      <c r="N5" s="47"/>
      <c r="O5" s="52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">
        <v>1318</v>
      </c>
      <c r="C6" s="116" t="s">
        <v>81</v>
      </c>
      <c r="D6" s="117"/>
      <c r="E6" s="117"/>
      <c r="F6" s="117"/>
      <c r="G6" s="119"/>
      <c r="H6" s="115"/>
      <c r="I6" s="118">
        <v>2</v>
      </c>
      <c r="J6" s="116" t="s">
        <v>1332</v>
      </c>
      <c r="K6" s="116" t="s">
        <v>193</v>
      </c>
      <c r="L6" s="117"/>
      <c r="M6" s="117"/>
      <c r="N6" s="117"/>
      <c r="O6" s="119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">
        <v>1319</v>
      </c>
      <c r="C7" s="116" t="s">
        <v>533</v>
      </c>
      <c r="D7" s="117"/>
      <c r="E7" s="117"/>
      <c r="F7" s="117"/>
      <c r="G7" s="119"/>
      <c r="H7" s="115"/>
      <c r="I7" s="105">
        <v>3</v>
      </c>
      <c r="J7" s="116" t="s">
        <v>1330</v>
      </c>
      <c r="K7" s="116" t="s">
        <v>1008</v>
      </c>
      <c r="L7" s="117"/>
      <c r="M7" s="117"/>
      <c r="N7" s="117"/>
      <c r="O7" s="119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">
        <v>1321</v>
      </c>
      <c r="C8" s="116" t="s">
        <v>911</v>
      </c>
      <c r="D8" s="117"/>
      <c r="E8" s="117"/>
      <c r="F8" s="117"/>
      <c r="G8" s="119"/>
      <c r="H8" s="115"/>
      <c r="I8" s="118">
        <v>4</v>
      </c>
      <c r="J8" s="116" t="s">
        <v>1333</v>
      </c>
      <c r="K8" s="116" t="s">
        <v>1243</v>
      </c>
      <c r="L8" s="117"/>
      <c r="M8" s="117"/>
      <c r="N8" s="117"/>
      <c r="O8" s="119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">
        <v>1322</v>
      </c>
      <c r="C9" s="116" t="s">
        <v>123</v>
      </c>
      <c r="D9" s="117"/>
      <c r="E9" s="117"/>
      <c r="F9" s="117"/>
      <c r="G9" s="119"/>
      <c r="H9" s="115"/>
      <c r="I9" s="105">
        <v>5</v>
      </c>
      <c r="J9" s="116" t="s">
        <v>1329</v>
      </c>
      <c r="K9" s="116" t="s">
        <v>1239</v>
      </c>
      <c r="L9" s="117"/>
      <c r="M9" s="117"/>
      <c r="N9" s="117"/>
      <c r="O9" s="119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">
        <v>1317</v>
      </c>
      <c r="C10" s="116" t="s">
        <v>911</v>
      </c>
      <c r="D10" s="117"/>
      <c r="E10" s="117"/>
      <c r="F10" s="117"/>
      <c r="G10" s="119"/>
      <c r="H10" s="115"/>
      <c r="I10" s="118">
        <v>6</v>
      </c>
      <c r="J10" s="116" t="s">
        <v>1127</v>
      </c>
      <c r="K10" s="116" t="s">
        <v>162</v>
      </c>
      <c r="L10" s="117"/>
      <c r="M10" s="117"/>
      <c r="N10" s="117"/>
      <c r="O10" s="119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">
        <v>1320</v>
      </c>
      <c r="C11" s="116" t="s">
        <v>911</v>
      </c>
      <c r="D11" s="117"/>
      <c r="E11" s="117"/>
      <c r="F11" s="117"/>
      <c r="G11" s="119"/>
      <c r="H11" s="115"/>
      <c r="I11" s="105">
        <v>7</v>
      </c>
      <c r="J11" s="116" t="s">
        <v>1326</v>
      </c>
      <c r="K11" s="116" t="s">
        <v>911</v>
      </c>
      <c r="L11" s="117"/>
      <c r="M11" s="117"/>
      <c r="N11" s="117"/>
      <c r="O11" s="119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">
        <v>1323</v>
      </c>
      <c r="C12" s="116" t="s">
        <v>1304</v>
      </c>
      <c r="D12" s="117"/>
      <c r="E12" s="117"/>
      <c r="F12" s="117"/>
      <c r="G12" s="119"/>
      <c r="H12" s="115"/>
      <c r="I12" s="118">
        <v>8</v>
      </c>
      <c r="J12" s="116" t="s">
        <v>1325</v>
      </c>
      <c r="K12" s="116" t="s">
        <v>229</v>
      </c>
      <c r="L12" s="117"/>
      <c r="M12" s="117"/>
      <c r="N12" s="117"/>
      <c r="O12" s="119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">
        <v>472</v>
      </c>
      <c r="C13" s="116" t="s">
        <v>81</v>
      </c>
      <c r="D13" s="117"/>
      <c r="E13" s="117"/>
      <c r="F13" s="117"/>
      <c r="G13" s="119"/>
      <c r="H13" s="115"/>
      <c r="I13" s="105">
        <v>9</v>
      </c>
      <c r="J13" s="116" t="s">
        <v>1328</v>
      </c>
      <c r="K13" s="116" t="s">
        <v>129</v>
      </c>
      <c r="L13" s="117"/>
      <c r="M13" s="117"/>
      <c r="N13" s="117"/>
      <c r="O13" s="119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23">
        <v>10</v>
      </c>
      <c r="B14" s="120" t="s">
        <v>126</v>
      </c>
      <c r="C14" s="120" t="s">
        <v>81</v>
      </c>
      <c r="D14" s="121"/>
      <c r="E14" s="121"/>
      <c r="F14" s="121"/>
      <c r="G14" s="122"/>
      <c r="H14" s="115"/>
      <c r="I14" s="123">
        <v>10</v>
      </c>
      <c r="J14" s="120" t="s">
        <v>1331</v>
      </c>
      <c r="K14" s="120" t="s">
        <v>162</v>
      </c>
      <c r="L14" s="121"/>
      <c r="M14" s="121"/>
      <c r="N14" s="121"/>
      <c r="O14" s="122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4" t="s">
        <v>38</v>
      </c>
      <c r="F16" s="91" t="s">
        <v>25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4" t="s">
        <v>39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20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D5:AE14">
    <sortCondition ref="AD5"/>
  </sortState>
  <mergeCells count="1">
    <mergeCell ref="J2:O2"/>
  </mergeCells>
  <hyperlinks>
    <hyperlink ref="B2" location="'Index'!A3" tooltip="Go to the Index sheet" display="á" xr:uid="{EA698221-01A1-4C1B-B9A3-F216CAEE9B4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5B81-9140-4730-9CF3-E2284F01D3DF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3" customFormat="1" ht="18" x14ac:dyDescent="0.35">
      <c r="A1" s="88"/>
      <c r="B1" s="83" t="s">
        <v>19</v>
      </c>
      <c r="D1" s="80"/>
      <c r="E1" s="80"/>
      <c r="F1" s="80" t="s">
        <v>282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1316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"!$B$5"),"")</f>
        <v>A. Ashdown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"!$C$5"),"")</f>
        <v>Bury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"!$D$5"),"")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"!$B$44"),"")</f>
        <v>A. Boothroyd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"!$C$44"),"")</f>
        <v>Kendal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"!$B$11"),"")</f>
        <v>B. Hubbard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"!$C$11"),"")</f>
        <v>Kendal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"!$D$11"),"")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"!$J$11"),"")</f>
        <v>O. Hubbard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"!$K$11"),"")</f>
        <v>Kendal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"!$L$11"),"")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7">
        <v>5</v>
      </c>
      <c r="B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"!$B$37"),"")</f>
        <v>B. Rose</v>
      </c>
      <c r="C9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"!$C$37"),"")</f>
        <v>Penarth</v>
      </c>
      <c r="D9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"!$D$37"),"")</f>
        <v/>
      </c>
      <c r="E9" s="121"/>
      <c r="F9" s="121"/>
      <c r="G9" s="122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4" t="s">
        <v>38</v>
      </c>
      <c r="F11" s="91" t="s">
        <v>25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4" t="s">
        <v>39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20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mergeCells count="1">
    <mergeCell ref="C2:G2"/>
  </mergeCells>
  <hyperlinks>
    <hyperlink ref="B2" location="'Index'!A3" tooltip="Go to the Index sheet" display="á" xr:uid="{CAB54DE3-A52F-47EF-A1DD-4AA0AAD24CD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4CD7-9410-429A-9D1B-BF6F8946185E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3" customFormat="1" ht="18" x14ac:dyDescent="0.35">
      <c r="A1" s="88"/>
      <c r="B1" s="83" t="s">
        <v>19</v>
      </c>
      <c r="D1" s="80"/>
      <c r="E1" s="80"/>
      <c r="F1" s="80" t="s">
        <v>284</v>
      </c>
      <c r="G1" s="80"/>
      <c r="H1" s="80"/>
      <c r="I1" s="80"/>
      <c r="K1" s="80"/>
      <c r="L1" s="80"/>
      <c r="N1" s="80"/>
      <c r="O1" s="80"/>
      <c r="P1" s="80"/>
      <c r="Q1" s="80"/>
      <c r="R1" s="80"/>
      <c r="S1" s="80"/>
      <c r="T1" s="80"/>
      <c r="U1" s="80"/>
      <c r="V1" s="80"/>
      <c r="W1" s="80"/>
      <c r="AG1" s="115"/>
      <c r="AH1" s="115"/>
    </row>
    <row r="2" spans="1:34" ht="20.100000000000001" customHeight="1" x14ac:dyDescent="0.35"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s="2" customFormat="1" ht="15.75" customHeight="1" x14ac:dyDescent="0.3">
      <c r="A3" s="1"/>
      <c r="B3" s="2" t="s">
        <v>0</v>
      </c>
      <c r="C3" s="102" t="s">
        <v>1335</v>
      </c>
      <c r="D3" s="102"/>
      <c r="E3" s="102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1</v>
      </c>
      <c r="B4" s="112" t="s">
        <v>1</v>
      </c>
      <c r="C4" s="11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"!$J$18"),"")</f>
        <v>P. Ager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"!$K$18"),"")</f>
        <v>Dunfermline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"!$L$18"),"")</f>
        <v/>
      </c>
      <c r="E5" s="16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"!$B$33"),"")</f>
        <v>K. L. Dinkel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"!$C$33"),"")</f>
        <v>Sunderland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"!$D$33"),"")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"!$J$23"),"")</f>
        <v>N. Harcus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"!$K$23"),"")</f>
        <v>Felton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"!$L$23"),"")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"!$B$34"),"")</f>
        <v>N. Morewood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"!$C$34"),"")</f>
        <v>Cumb News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"!$D$34"),"")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"!$B$35"),"")</f>
        <v>C. Murnin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"!$C$35"),"")</f>
        <v>Lanark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23">
        <v>6</v>
      </c>
      <c r="B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"!$B$38"),"")</f>
        <v>J. Whittaker</v>
      </c>
      <c r="C1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"!$C$38"),"")</f>
        <v>Kendal</v>
      </c>
      <c r="D1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"!$D$38"),"")</f>
        <v/>
      </c>
      <c r="E10" s="121"/>
      <c r="F10" s="121"/>
      <c r="G10" s="122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"/>
      <c r="B12" s="2" t="s">
        <v>68</v>
      </c>
      <c r="C12" s="102" t="s">
        <v>1336</v>
      </c>
      <c r="D12" s="102"/>
      <c r="E12" s="102"/>
      <c r="F12" s="2"/>
      <c r="G12" s="2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1">
        <v>1</v>
      </c>
      <c r="B13" s="112" t="s">
        <v>1</v>
      </c>
      <c r="C13" s="112" t="s">
        <v>2</v>
      </c>
      <c r="D13" s="49" t="s">
        <v>3</v>
      </c>
      <c r="E13" s="49" t="s">
        <v>4</v>
      </c>
      <c r="F13" s="49" t="s">
        <v>5</v>
      </c>
      <c r="G13" s="50" t="s">
        <v>6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09">
        <v>1</v>
      </c>
      <c r="B1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"!$J$44"),"")</f>
        <v>P. Bailey</v>
      </c>
      <c r="C1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"!$K$44"),"")</f>
        <v>Felton</v>
      </c>
      <c r="D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"!$L$44"),"")</f>
        <v/>
      </c>
      <c r="E14" s="16"/>
      <c r="F14" s="47"/>
      <c r="G14" s="52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8">
        <v>2</v>
      </c>
      <c r="B1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"!$B$45"),"")</f>
        <v>M. Bryan</v>
      </c>
      <c r="C1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"!$C$45"),"")</f>
        <v>Llantrisant &amp; Cardiff</v>
      </c>
      <c r="D1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"!$D$45"),"")</f>
        <v/>
      </c>
      <c r="E15" s="117"/>
      <c r="F15" s="117"/>
      <c r="G15" s="119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05">
        <v>3</v>
      </c>
      <c r="B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"!$J$34"),"")</f>
        <v>P. Dodds</v>
      </c>
      <c r="C1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"!$K$34"),"")</f>
        <v>Felton</v>
      </c>
      <c r="D1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"!$L$34"),"")</f>
        <v/>
      </c>
      <c r="E16" s="117"/>
      <c r="F16" s="117"/>
      <c r="G16" s="119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8">
        <v>4</v>
      </c>
      <c r="B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"!$B$50"),"")</f>
        <v>A. N. Mackie</v>
      </c>
      <c r="C1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"!$C$50"),"")</f>
        <v>Sunderland</v>
      </c>
      <c r="D1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"!$D$50"),"")</f>
        <v/>
      </c>
      <c r="E17" s="117"/>
      <c r="F17" s="117"/>
      <c r="G17" s="119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05">
        <v>5</v>
      </c>
      <c r="B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"!$J$52"),"")</f>
        <v>E. Pearce</v>
      </c>
      <c r="C1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"!$K$52"),"")</f>
        <v>Llantrisant &amp; Cardiff</v>
      </c>
      <c r="D1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"!$L$52"),"")</f>
        <v/>
      </c>
      <c r="E18" s="117"/>
      <c r="F18" s="117"/>
      <c r="G18" s="119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8">
        <v>6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"!$J$53"),"")</f>
        <v>K. Sherris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"!$K$53"),"")</f>
        <v>Sunderland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"!$L$53"),"")</f>
        <v/>
      </c>
      <c r="E19" s="117"/>
      <c r="F19" s="117"/>
      <c r="G19" s="11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7">
        <v>7</v>
      </c>
      <c r="B2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"!$J$39"),"")</f>
        <v>J. Smith</v>
      </c>
      <c r="C2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"!$K$39"),"")</f>
        <v>Cumb News</v>
      </c>
      <c r="D2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"!$L$39"),"")</f>
        <v/>
      </c>
      <c r="E20" s="121"/>
      <c r="F20" s="121"/>
      <c r="G20" s="122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"/>
      <c r="B22" s="2" t="s">
        <v>85</v>
      </c>
      <c r="C22" s="102" t="s">
        <v>1337</v>
      </c>
      <c r="D22" s="102"/>
      <c r="E22" s="102"/>
      <c r="F22" s="2"/>
      <c r="G22" s="2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1">
        <v>1</v>
      </c>
      <c r="B23" s="112" t="s">
        <v>1</v>
      </c>
      <c r="C23" s="112" t="s">
        <v>2</v>
      </c>
      <c r="D23" s="49" t="s">
        <v>3</v>
      </c>
      <c r="E23" s="49" t="s">
        <v>4</v>
      </c>
      <c r="F23" s="49" t="s">
        <v>5</v>
      </c>
      <c r="G23" s="50" t="s">
        <v>6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09">
        <v>1</v>
      </c>
      <c r="B2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"!$B$59"),"")</f>
        <v>P. G. Barnett</v>
      </c>
      <c r="C24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"!$C$59"),"")</f>
        <v>Sunderland</v>
      </c>
      <c r="D2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"!$D$59"),"")</f>
        <v/>
      </c>
      <c r="E24" s="16"/>
      <c r="F24" s="47"/>
      <c r="G24" s="52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8">
        <v>2</v>
      </c>
      <c r="B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"!$J$45"),"")</f>
        <v>C. Brown</v>
      </c>
      <c r="C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"!$K$45"),"")</f>
        <v>Blackpool</v>
      </c>
      <c r="D2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"!$L$45"),"")</f>
        <v/>
      </c>
      <c r="E25" s="117"/>
      <c r="F25" s="117"/>
      <c r="G25" s="11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05">
        <v>3</v>
      </c>
      <c r="B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"!$J$59"),"")</f>
        <v>J. Davies</v>
      </c>
      <c r="C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"!$K$59"),"")</f>
        <v>Lanark</v>
      </c>
      <c r="D2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"!$L$59"),"")</f>
        <v/>
      </c>
      <c r="E26" s="117"/>
      <c r="F26" s="117"/>
      <c r="G26" s="119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8">
        <v>4</v>
      </c>
      <c r="B2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"!$B$65"),"")</f>
        <v>D. Love</v>
      </c>
      <c r="C2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"!$C$65"),"")</f>
        <v>Penarth</v>
      </c>
      <c r="D2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"!$D$65"),"")</f>
        <v/>
      </c>
      <c r="E27" s="117"/>
      <c r="F27" s="117"/>
      <c r="G27" s="119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05">
        <v>5</v>
      </c>
      <c r="B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"!$J$50"),"")</f>
        <v>S. McHugh</v>
      </c>
      <c r="C2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"!$K$50"),"")</f>
        <v>Morecambe</v>
      </c>
      <c r="D2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"!$L$50"),"")</f>
        <v/>
      </c>
      <c r="E28" s="117"/>
      <c r="F28" s="117"/>
      <c r="G28" s="119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8">
        <v>6</v>
      </c>
      <c r="B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"!$B$66"),"")</f>
        <v>J. Morris</v>
      </c>
      <c r="C2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"!$C$66"),"")</f>
        <v>Penarth</v>
      </c>
      <c r="D2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"!$D$66"),"")</f>
        <v/>
      </c>
      <c r="E29" s="117"/>
      <c r="F29" s="117"/>
      <c r="G29" s="119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07">
        <v>7</v>
      </c>
      <c r="B3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"!$J$67")&lt;&gt;"",INDIRECT("'"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"!$J$67"),"")</f>
        <v>G. A. Smith</v>
      </c>
      <c r="C3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"!$K$67")&lt;&gt;"",INDIRECT("'"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"!$K$67"),"")</f>
        <v>Sunderland</v>
      </c>
      <c r="D3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"!$L$67")&lt;&gt;"",INDIRECT("'"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"!$L$67"),"")</f>
        <v/>
      </c>
      <c r="E30" s="121"/>
      <c r="F30" s="121"/>
      <c r="G30" s="122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4" t="s">
        <v>38</v>
      </c>
      <c r="F32" s="91" t="s">
        <v>25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4" t="s">
        <v>39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20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24:W30">
    <sortCondition ref="V24"/>
  </sortState>
  <mergeCells count="1">
    <mergeCell ref="C2:G2"/>
  </mergeCells>
  <hyperlinks>
    <hyperlink ref="B2" location="'Index'!A3" tooltip="Go to the Index sheet" display="á" xr:uid="{22F18D18-6FA5-44AA-9881-181BA754276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3" t="s">
        <v>24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1338</v>
      </c>
      <c r="B4" s="12"/>
      <c r="C4" s="127">
        <v>584</v>
      </c>
      <c r="D4" s="12"/>
      <c r="E4" s="61" t="s">
        <v>6</v>
      </c>
      <c r="F4" s="14">
        <f>SUM(F5:F7)</f>
        <v>0</v>
      </c>
      <c r="G4" s="3" t="s">
        <v>296</v>
      </c>
      <c r="H4" s="11" t="s">
        <v>1342</v>
      </c>
      <c r="I4" s="12"/>
      <c r="J4" s="127">
        <v>577</v>
      </c>
      <c r="K4" s="12"/>
      <c r="L4" s="61" t="s">
        <v>6</v>
      </c>
      <c r="M4" s="14">
        <f>SUM(M5:M7)</f>
        <v>0</v>
      </c>
    </row>
    <row r="5" spans="1:34" ht="15.75" customHeight="1" x14ac:dyDescent="0.3">
      <c r="A5" s="31" t="s">
        <v>445</v>
      </c>
      <c r="B5" s="32"/>
      <c r="C5" s="33"/>
      <c r="D5" s="16"/>
      <c r="E5" s="16"/>
      <c r="F5" s="17">
        <f>SUM(D5:E5)</f>
        <v>0</v>
      </c>
      <c r="H5" s="31" t="s">
        <v>1237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1228</v>
      </c>
      <c r="B6" s="27"/>
      <c r="C6" s="5"/>
      <c r="D6" s="7"/>
      <c r="E6" s="7"/>
      <c r="F6" s="19">
        <f>SUM(D6:E6)</f>
        <v>0</v>
      </c>
      <c r="H6" s="34" t="s">
        <v>1262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1229</v>
      </c>
      <c r="B7" s="28"/>
      <c r="C7" s="29"/>
      <c r="D7" s="21"/>
      <c r="E7" s="21"/>
      <c r="F7" s="22">
        <f>SUM(D7:E7)</f>
        <v>0</v>
      </c>
      <c r="H7" s="35" t="s">
        <v>1232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N8" s="23"/>
    </row>
    <row r="9" spans="1:34" ht="15.75" customHeight="1" x14ac:dyDescent="0.3">
      <c r="A9" s="11" t="s">
        <v>1339</v>
      </c>
      <c r="B9" s="12"/>
      <c r="C9" s="127">
        <v>582</v>
      </c>
      <c r="D9" s="12"/>
      <c r="E9" s="61" t="s">
        <v>6</v>
      </c>
      <c r="F9" s="14">
        <f>SUM(F10:F12)</f>
        <v>0</v>
      </c>
      <c r="G9" s="3" t="s">
        <v>296</v>
      </c>
      <c r="H9" s="11" t="s">
        <v>929</v>
      </c>
      <c r="I9" s="12"/>
      <c r="J9" s="127">
        <v>577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1343</v>
      </c>
      <c r="B10" s="32"/>
      <c r="C10" s="33"/>
      <c r="D10" s="16"/>
      <c r="E10" s="16"/>
      <c r="F10" s="17">
        <f>SUM(D10:E10)</f>
        <v>0</v>
      </c>
      <c r="H10" s="31" t="s">
        <v>768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1344</v>
      </c>
      <c r="B11" s="27"/>
      <c r="C11" s="5"/>
      <c r="D11" s="7"/>
      <c r="E11" s="7"/>
      <c r="F11" s="19">
        <f>SUM(D11:E11)</f>
        <v>0</v>
      </c>
      <c r="H11" s="34" t="s">
        <v>1235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494</v>
      </c>
      <c r="B12" s="28"/>
      <c r="C12" s="29"/>
      <c r="D12" s="21"/>
      <c r="E12" s="21"/>
      <c r="F12" s="22">
        <f>SUM(D12:E12)</f>
        <v>0</v>
      </c>
      <c r="H12" s="35" t="s">
        <v>1267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1340</v>
      </c>
      <c r="B14" s="12"/>
      <c r="C14" s="127">
        <v>590</v>
      </c>
      <c r="D14" s="12"/>
      <c r="E14" s="61" t="s">
        <v>6</v>
      </c>
      <c r="F14" s="14">
        <f>SUM(F15:F17)</f>
        <v>0</v>
      </c>
      <c r="G14" s="3" t="s">
        <v>296</v>
      </c>
      <c r="H14" s="11" t="s">
        <v>1341</v>
      </c>
      <c r="I14" s="12"/>
      <c r="J14" s="127">
        <v>580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1227</v>
      </c>
      <c r="B15" s="32"/>
      <c r="C15" s="33"/>
      <c r="D15" s="16"/>
      <c r="E15" s="16"/>
      <c r="F15" s="17">
        <f>SUM(D15:E15)</f>
        <v>0</v>
      </c>
      <c r="H15" s="31" t="s">
        <v>1234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1226</v>
      </c>
      <c r="B16" s="27"/>
      <c r="C16" s="5"/>
      <c r="D16" s="7"/>
      <c r="E16" s="7"/>
      <c r="F16" s="19">
        <f>SUM(D16:E16)</f>
        <v>0</v>
      </c>
      <c r="H16" s="34" t="s">
        <v>1248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140</v>
      </c>
      <c r="B17" s="28"/>
      <c r="C17" s="29"/>
      <c r="D17" s="21"/>
      <c r="E17" s="21"/>
      <c r="F17" s="22">
        <f>SUM(D17:E17)</f>
        <v>0</v>
      </c>
      <c r="H17" s="35" t="s">
        <v>1230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1345</v>
      </c>
      <c r="H20" s="15" t="s">
        <v>1338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1339</v>
      </c>
      <c r="I21" s="7"/>
      <c r="J21" s="7"/>
      <c r="K21" s="7"/>
      <c r="L21" s="7"/>
      <c r="M21" s="7"/>
      <c r="N21" s="19"/>
    </row>
    <row r="22" spans="1:20" ht="15.75" customHeight="1" x14ac:dyDescent="0.3">
      <c r="H22" s="125" t="s">
        <v>1340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1341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929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1342</v>
      </c>
      <c r="I25" s="21"/>
      <c r="J25" s="21"/>
      <c r="K25" s="21"/>
      <c r="L25" s="21"/>
      <c r="M25" s="21"/>
      <c r="N25" s="22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918</v>
      </c>
      <c r="B30" s="12"/>
      <c r="C30" s="127">
        <v>565</v>
      </c>
      <c r="D30" s="12"/>
      <c r="E30" s="61" t="s">
        <v>6</v>
      </c>
      <c r="F30" s="14">
        <f>SUM(F31:F33)</f>
        <v>0</v>
      </c>
      <c r="G30" s="135" t="s">
        <v>296</v>
      </c>
      <c r="H30" s="11" t="s">
        <v>1350</v>
      </c>
      <c r="I30" s="12"/>
      <c r="J30" s="127">
        <v>559</v>
      </c>
      <c r="K30" s="12"/>
      <c r="L30" s="61" t="s">
        <v>6</v>
      </c>
      <c r="M30" s="14">
        <f>SUM(M31:M33)</f>
        <v>0</v>
      </c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237</v>
      </c>
      <c r="B31" s="32"/>
      <c r="C31" s="33"/>
      <c r="D31" s="16"/>
      <c r="E31" s="16"/>
      <c r="F31" s="17">
        <f>SUM(D31:E31)</f>
        <v>0</v>
      </c>
      <c r="G31" s="135"/>
      <c r="H31" s="31" t="s">
        <v>1259</v>
      </c>
      <c r="I31" s="32"/>
      <c r="J31" s="33"/>
      <c r="K31" s="16"/>
      <c r="L31" s="16"/>
      <c r="M31" s="17">
        <f>SUM(K31:L31)</f>
        <v>0</v>
      </c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1240</v>
      </c>
      <c r="B32" s="27"/>
      <c r="C32" s="5"/>
      <c r="D32" s="7"/>
      <c r="E32" s="7"/>
      <c r="F32" s="19">
        <f>SUM(D32:E32)</f>
        <v>0</v>
      </c>
      <c r="G32" s="135"/>
      <c r="H32" s="34" t="s">
        <v>1299</v>
      </c>
      <c r="I32" s="27"/>
      <c r="J32" s="5"/>
      <c r="K32" s="7"/>
      <c r="L32" s="7"/>
      <c r="M32" s="19">
        <f>SUM(K32:L32)</f>
        <v>0</v>
      </c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1247</v>
      </c>
      <c r="B33" s="28"/>
      <c r="C33" s="29"/>
      <c r="D33" s="21"/>
      <c r="E33" s="21"/>
      <c r="F33" s="22">
        <f>SUM(D33:E33)</f>
        <v>0</v>
      </c>
      <c r="G33" s="135"/>
      <c r="H33" s="35" t="s">
        <v>1265</v>
      </c>
      <c r="I33" s="28"/>
      <c r="J33" s="29"/>
      <c r="K33" s="21"/>
      <c r="L33" s="21"/>
      <c r="M33" s="22">
        <f>SUM(K33:L33)</f>
        <v>0</v>
      </c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1346</v>
      </c>
      <c r="B35" s="12"/>
      <c r="C35" s="127">
        <v>575</v>
      </c>
      <c r="D35" s="12"/>
      <c r="E35" s="61" t="s">
        <v>6</v>
      </c>
      <c r="F35" s="14">
        <f>SUM(F36:F38)</f>
        <v>0</v>
      </c>
      <c r="G35" s="135" t="s">
        <v>296</v>
      </c>
      <c r="H35" s="11" t="s">
        <v>1349</v>
      </c>
      <c r="I35" s="12"/>
      <c r="J35" s="127">
        <v>572</v>
      </c>
      <c r="K35" s="12"/>
      <c r="L35" s="61" t="s">
        <v>6</v>
      </c>
      <c r="M35" s="14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1255</v>
      </c>
      <c r="B36" s="32"/>
      <c r="C36" s="33"/>
      <c r="D36" s="16"/>
      <c r="E36" s="16"/>
      <c r="F36" s="17">
        <f>SUM(D36:E36)</f>
        <v>0</v>
      </c>
      <c r="G36" s="135"/>
      <c r="H36" s="31" t="s">
        <v>1276</v>
      </c>
      <c r="I36" s="32"/>
      <c r="J36" s="33"/>
      <c r="K36" s="16"/>
      <c r="L36" s="16"/>
      <c r="M36" s="17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1250</v>
      </c>
      <c r="B37" s="27"/>
      <c r="C37" s="5"/>
      <c r="D37" s="7"/>
      <c r="E37" s="7"/>
      <c r="F37" s="19">
        <f>SUM(D37:E37)</f>
        <v>0</v>
      </c>
      <c r="G37" s="135"/>
      <c r="H37" s="34" t="s">
        <v>993</v>
      </c>
      <c r="I37" s="27"/>
      <c r="J37" s="5"/>
      <c r="K37" s="7"/>
      <c r="L37" s="7"/>
      <c r="M37" s="1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1236</v>
      </c>
      <c r="B38" s="28"/>
      <c r="C38" s="29"/>
      <c r="D38" s="21"/>
      <c r="E38" s="21"/>
      <c r="F38" s="22">
        <f>SUM(D38:E38)</f>
        <v>0</v>
      </c>
      <c r="G38" s="135"/>
      <c r="H38" s="35" t="s">
        <v>1258</v>
      </c>
      <c r="I38" s="28"/>
      <c r="J38" s="29"/>
      <c r="K38" s="21"/>
      <c r="L38" s="21"/>
      <c r="M38" s="22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1347</v>
      </c>
      <c r="B40" s="12"/>
      <c r="C40" s="127">
        <v>571</v>
      </c>
      <c r="D40" s="12"/>
      <c r="E40" s="61" t="s">
        <v>6</v>
      </c>
      <c r="F40" s="14">
        <f>SUM(F41:F43)</f>
        <v>0</v>
      </c>
      <c r="G40" s="135" t="s">
        <v>296</v>
      </c>
      <c r="H40" s="11" t="s">
        <v>1348</v>
      </c>
      <c r="I40" s="12"/>
      <c r="J40" s="127">
        <v>569</v>
      </c>
      <c r="K40" s="12"/>
      <c r="L40" s="61" t="s">
        <v>6</v>
      </c>
      <c r="M40" s="14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1351</v>
      </c>
      <c r="B41" s="32"/>
      <c r="C41" s="33"/>
      <c r="D41" s="16"/>
      <c r="E41" s="16"/>
      <c r="F41" s="17">
        <f>SUM(D41:E41)</f>
        <v>0</v>
      </c>
      <c r="G41" s="135"/>
      <c r="H41" s="31" t="s">
        <v>1257</v>
      </c>
      <c r="I41" s="32"/>
      <c r="J41" s="33"/>
      <c r="K41" s="16"/>
      <c r="L41" s="16"/>
      <c r="M41" s="17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952</v>
      </c>
      <c r="B42" s="27"/>
      <c r="C42" s="5"/>
      <c r="D42" s="7"/>
      <c r="E42" s="7"/>
      <c r="F42" s="19">
        <f>SUM(D42:E42)</f>
        <v>0</v>
      </c>
      <c r="G42" s="135"/>
      <c r="H42" s="34" t="s">
        <v>1270</v>
      </c>
      <c r="I42" s="27"/>
      <c r="J42" s="5"/>
      <c r="K42" s="7"/>
      <c r="L42" s="7"/>
      <c r="M42" s="1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1268</v>
      </c>
      <c r="B43" s="28"/>
      <c r="C43" s="29"/>
      <c r="D43" s="21"/>
      <c r="E43" s="21"/>
      <c r="F43" s="22">
        <f>SUM(D43:E43)</f>
        <v>0</v>
      </c>
      <c r="G43" s="135"/>
      <c r="H43" s="35" t="s">
        <v>1251</v>
      </c>
      <c r="I43" s="28"/>
      <c r="J43" s="29"/>
      <c r="K43" s="21"/>
      <c r="L43" s="21"/>
      <c r="M43" s="22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1352</v>
      </c>
      <c r="H46" s="132" t="s">
        <v>918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1346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1347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1348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1349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1350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/>
    <row r="53" spans="1:16" ht="15.75" customHeight="1" x14ac:dyDescent="0.3">
      <c r="A53" s="4" t="s">
        <v>40</v>
      </c>
      <c r="E53" s="3"/>
      <c r="G53" s="92" t="s">
        <v>25</v>
      </c>
    </row>
    <row r="54" spans="1:16" ht="15.75" customHeight="1" x14ac:dyDescent="0.3">
      <c r="A54" s="4" t="s">
        <v>39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202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26238E2E-8969-43F1-94BE-17FB40E6A34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C384-DAE3-4864-B595-CBB04543D58B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3" t="s">
        <v>24</v>
      </c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85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1353</v>
      </c>
      <c r="B4" s="12"/>
      <c r="C4" s="127">
        <v>546</v>
      </c>
      <c r="D4" s="12"/>
      <c r="E4" s="61" t="s">
        <v>6</v>
      </c>
      <c r="F4" s="14">
        <f>SUM(F5:F7)</f>
        <v>0</v>
      </c>
      <c r="G4" s="135" t="s">
        <v>296</v>
      </c>
      <c r="H4" s="11" t="s">
        <v>1358</v>
      </c>
      <c r="I4" s="12"/>
      <c r="J4" s="127">
        <v>553</v>
      </c>
      <c r="K4" s="12"/>
      <c r="L4" s="61" t="s">
        <v>6</v>
      </c>
      <c r="M4" s="14">
        <f>SUM(M5:M7)</f>
        <v>0</v>
      </c>
      <c r="N4" s="115"/>
      <c r="O4" s="115"/>
      <c r="P4" s="115"/>
      <c r="Q4" s="115"/>
      <c r="R4" s="115"/>
      <c r="S4" s="115"/>
      <c r="T4" s="115"/>
    </row>
    <row r="5" spans="1:34" ht="15.75" customHeight="1" x14ac:dyDescent="0.3">
      <c r="A5" s="31" t="s">
        <v>1275</v>
      </c>
      <c r="B5" s="32"/>
      <c r="C5" s="33"/>
      <c r="D5" s="16"/>
      <c r="E5" s="16"/>
      <c r="F5" s="17">
        <f>SUM(D5:E5)</f>
        <v>0</v>
      </c>
      <c r="G5" s="135"/>
      <c r="H5" s="31" t="s">
        <v>1242</v>
      </c>
      <c r="I5" s="32"/>
      <c r="J5" s="33"/>
      <c r="K5" s="16"/>
      <c r="L5" s="16"/>
      <c r="M5" s="17">
        <f>SUM(K5:L5)</f>
        <v>0</v>
      </c>
      <c r="N5" s="115"/>
      <c r="O5" s="115"/>
      <c r="P5" s="115"/>
      <c r="Q5" s="115"/>
      <c r="R5" s="115"/>
      <c r="S5" s="115"/>
      <c r="T5" s="115"/>
    </row>
    <row r="6" spans="1:34" ht="15.75" customHeight="1" x14ac:dyDescent="0.3">
      <c r="A6" s="34" t="s">
        <v>1288</v>
      </c>
      <c r="B6" s="27"/>
      <c r="C6" s="5"/>
      <c r="D6" s="7"/>
      <c r="E6" s="7"/>
      <c r="F6" s="19">
        <f>SUM(D6:E6)</f>
        <v>0</v>
      </c>
      <c r="G6" s="135"/>
      <c r="H6" s="34" t="s">
        <v>1315</v>
      </c>
      <c r="I6" s="27"/>
      <c r="J6" s="5"/>
      <c r="K6" s="7"/>
      <c r="L6" s="7"/>
      <c r="M6" s="19">
        <f>SUM(K6:L6)</f>
        <v>0</v>
      </c>
      <c r="N6" s="115"/>
      <c r="O6" s="115"/>
      <c r="P6" s="115"/>
      <c r="Q6" s="115"/>
      <c r="R6" s="115"/>
      <c r="S6" s="115"/>
      <c r="T6" s="115"/>
    </row>
    <row r="7" spans="1:34" ht="15.75" customHeight="1" x14ac:dyDescent="0.3">
      <c r="A7" s="35" t="s">
        <v>1311</v>
      </c>
      <c r="B7" s="28"/>
      <c r="C7" s="29"/>
      <c r="D7" s="21"/>
      <c r="E7" s="21"/>
      <c r="F7" s="22">
        <f>SUM(D7:E7)</f>
        <v>0</v>
      </c>
      <c r="G7" s="135"/>
      <c r="H7" s="35" t="s">
        <v>1359</v>
      </c>
      <c r="I7" s="28"/>
      <c r="J7" s="29"/>
      <c r="K7" s="21"/>
      <c r="L7" s="21"/>
      <c r="M7" s="22">
        <f>SUM(K7:L7)</f>
        <v>0</v>
      </c>
      <c r="N7" s="115"/>
      <c r="O7" s="115"/>
      <c r="P7" s="115"/>
      <c r="Q7" s="115"/>
      <c r="R7" s="115"/>
      <c r="S7" s="115"/>
      <c r="T7" s="115"/>
    </row>
    <row r="8" spans="1:34" ht="15.75" customHeight="1" x14ac:dyDescent="0.3">
      <c r="A8" s="115"/>
      <c r="B8" s="115"/>
      <c r="C8" s="115"/>
      <c r="D8" s="115"/>
      <c r="E8" s="115"/>
      <c r="F8" s="115"/>
      <c r="G8" s="13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spans="1:34" ht="15.75" customHeight="1" x14ac:dyDescent="0.3">
      <c r="A9" s="11" t="s">
        <v>1354</v>
      </c>
      <c r="B9" s="12"/>
      <c r="C9" s="127">
        <v>516</v>
      </c>
      <c r="D9" s="12"/>
      <c r="E9" s="61" t="s">
        <v>6</v>
      </c>
      <c r="F9" s="14">
        <f>SUM(F10:F12)</f>
        <v>0</v>
      </c>
      <c r="G9" s="135" t="s">
        <v>296</v>
      </c>
      <c r="H9" s="11" t="s">
        <v>1357</v>
      </c>
      <c r="I9" s="12"/>
      <c r="J9" s="127">
        <v>551</v>
      </c>
      <c r="K9" s="12"/>
      <c r="L9" s="61" t="s">
        <v>6</v>
      </c>
      <c r="M9" s="14">
        <f>SUM(M10:M12)</f>
        <v>0</v>
      </c>
      <c r="N9" s="115"/>
      <c r="O9" s="115"/>
      <c r="P9" s="115"/>
      <c r="Q9" s="115"/>
      <c r="R9" s="115"/>
      <c r="S9" s="115"/>
      <c r="T9" s="115"/>
    </row>
    <row r="10" spans="1:34" ht="15.75" customHeight="1" x14ac:dyDescent="0.3">
      <c r="A10" s="31" t="s">
        <v>1318</v>
      </c>
      <c r="B10" s="32"/>
      <c r="C10" s="33"/>
      <c r="D10" s="16"/>
      <c r="E10" s="16"/>
      <c r="F10" s="17">
        <f>SUM(D10:E10)</f>
        <v>0</v>
      </c>
      <c r="G10" s="135"/>
      <c r="H10" s="31" t="s">
        <v>1287</v>
      </c>
      <c r="I10" s="32"/>
      <c r="J10" s="33"/>
      <c r="K10" s="16"/>
      <c r="L10" s="16"/>
      <c r="M10" s="17">
        <f>SUM(K10:L10)</f>
        <v>0</v>
      </c>
      <c r="N10" s="115"/>
      <c r="O10" s="115"/>
      <c r="P10" s="115"/>
      <c r="Q10" s="115"/>
      <c r="R10" s="115"/>
      <c r="S10" s="115"/>
      <c r="T10" s="115"/>
      <c r="AA10"/>
      <c r="AB10"/>
      <c r="AC10"/>
      <c r="AD10"/>
      <c r="AE10"/>
      <c r="AF10"/>
    </row>
    <row r="11" spans="1:34" ht="15.75" customHeight="1" x14ac:dyDescent="0.3">
      <c r="A11" s="34" t="s">
        <v>472</v>
      </c>
      <c r="B11" s="27"/>
      <c r="C11" s="5"/>
      <c r="D11" s="7"/>
      <c r="E11" s="7"/>
      <c r="F11" s="19">
        <f>SUM(D11:E11)</f>
        <v>0</v>
      </c>
      <c r="G11" s="135"/>
      <c r="H11" s="34" t="s">
        <v>1281</v>
      </c>
      <c r="I11" s="27"/>
      <c r="J11" s="5"/>
      <c r="K11" s="7"/>
      <c r="L11" s="7"/>
      <c r="M11" s="19">
        <f>SUM(K11:L11)</f>
        <v>0</v>
      </c>
      <c r="N11" s="115"/>
      <c r="O11" s="115"/>
      <c r="P11" s="115"/>
      <c r="Q11" s="115"/>
      <c r="R11" s="115"/>
      <c r="S11" s="115"/>
      <c r="T11" s="115"/>
      <c r="AA11"/>
      <c r="AB11"/>
      <c r="AC11"/>
      <c r="AD11"/>
      <c r="AE11"/>
      <c r="AF11"/>
    </row>
    <row r="12" spans="1:34" ht="15.75" customHeight="1" x14ac:dyDescent="0.3">
      <c r="A12" s="35" t="s">
        <v>126</v>
      </c>
      <c r="B12" s="28"/>
      <c r="C12" s="29"/>
      <c r="D12" s="21"/>
      <c r="E12" s="21"/>
      <c r="F12" s="22">
        <f>SUM(D12:E12)</f>
        <v>0</v>
      </c>
      <c r="G12" s="135"/>
      <c r="H12" s="35" t="s">
        <v>1294</v>
      </c>
      <c r="I12" s="28"/>
      <c r="J12" s="29"/>
      <c r="K12" s="21"/>
      <c r="L12" s="21"/>
      <c r="M12" s="22">
        <f>SUM(K12:L12)</f>
        <v>0</v>
      </c>
      <c r="N12" s="115"/>
      <c r="O12" s="115"/>
      <c r="P12" s="115"/>
      <c r="Q12" s="115"/>
      <c r="R12" s="115"/>
      <c r="S12" s="115"/>
      <c r="T12" s="115"/>
      <c r="AA12"/>
      <c r="AB12"/>
      <c r="AC12"/>
      <c r="AD12"/>
      <c r="AE12"/>
      <c r="AF12"/>
    </row>
    <row r="13" spans="1:34" ht="15.75" customHeight="1" x14ac:dyDescent="0.3">
      <c r="A13" s="115"/>
      <c r="B13" s="115"/>
      <c r="C13" s="115"/>
      <c r="D13" s="115"/>
      <c r="E13" s="115"/>
      <c r="F13" s="115"/>
      <c r="G13" s="13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AA13"/>
      <c r="AB13"/>
      <c r="AC13"/>
      <c r="AD13"/>
      <c r="AE13"/>
      <c r="AF13"/>
    </row>
    <row r="14" spans="1:34" ht="15.75" customHeight="1" x14ac:dyDescent="0.3">
      <c r="A14" s="11" t="s">
        <v>1355</v>
      </c>
      <c r="B14" s="12"/>
      <c r="C14" s="127">
        <v>509</v>
      </c>
      <c r="D14" s="12"/>
      <c r="E14" s="61" t="s">
        <v>6</v>
      </c>
      <c r="F14" s="14">
        <f>SUM(F15:F17)</f>
        <v>0</v>
      </c>
      <c r="G14" s="135" t="s">
        <v>296</v>
      </c>
      <c r="H14" s="11" t="s">
        <v>1356</v>
      </c>
      <c r="I14" s="12"/>
      <c r="J14" s="127">
        <v>546</v>
      </c>
      <c r="K14" s="12"/>
      <c r="L14" s="61" t="s">
        <v>6</v>
      </c>
      <c r="M14" s="14">
        <f>SUM(M15:M17)</f>
        <v>0</v>
      </c>
      <c r="N14" s="115"/>
      <c r="O14" s="115"/>
      <c r="P14" s="115"/>
      <c r="Q14" s="115"/>
      <c r="R14" s="115"/>
      <c r="S14" s="115"/>
      <c r="T14" s="115"/>
    </row>
    <row r="15" spans="1:34" ht="15.75" customHeight="1" x14ac:dyDescent="0.3">
      <c r="A15" s="31" t="s">
        <v>1321</v>
      </c>
      <c r="B15" s="32"/>
      <c r="C15" s="33"/>
      <c r="D15" s="16"/>
      <c r="E15" s="16"/>
      <c r="F15" s="17">
        <f>SUM(D15:E15)</f>
        <v>0</v>
      </c>
      <c r="G15" s="135"/>
      <c r="H15" s="31" t="s">
        <v>1293</v>
      </c>
      <c r="I15" s="32"/>
      <c r="J15" s="33"/>
      <c r="K15" s="16"/>
      <c r="L15" s="16"/>
      <c r="M15" s="17">
        <f>SUM(K15:L15)</f>
        <v>0</v>
      </c>
      <c r="N15" s="115"/>
      <c r="O15" s="115"/>
      <c r="P15" s="115"/>
      <c r="Q15" s="115"/>
      <c r="R15" s="115"/>
      <c r="S15" s="115"/>
      <c r="T15" s="115"/>
    </row>
    <row r="16" spans="1:34" ht="15.75" customHeight="1" x14ac:dyDescent="0.3">
      <c r="A16" s="34" t="s">
        <v>1320</v>
      </c>
      <c r="B16" s="27"/>
      <c r="C16" s="5"/>
      <c r="D16" s="7"/>
      <c r="E16" s="7"/>
      <c r="F16" s="19">
        <f>SUM(D16:E16)</f>
        <v>0</v>
      </c>
      <c r="G16" s="135"/>
      <c r="H16" s="34" t="s">
        <v>1002</v>
      </c>
      <c r="I16" s="27"/>
      <c r="J16" s="5"/>
      <c r="K16" s="7"/>
      <c r="L16" s="7"/>
      <c r="M16" s="19">
        <f>SUM(K16:L16)</f>
        <v>0</v>
      </c>
      <c r="N16" s="115"/>
      <c r="O16" s="115"/>
      <c r="P16" s="115"/>
      <c r="Q16" s="115"/>
      <c r="R16" s="115"/>
      <c r="S16" s="115"/>
      <c r="T16" s="115"/>
    </row>
    <row r="17" spans="1:20" ht="15.75" customHeight="1" x14ac:dyDescent="0.3">
      <c r="A17" s="35" t="s">
        <v>1326</v>
      </c>
      <c r="B17" s="28"/>
      <c r="C17" s="29"/>
      <c r="D17" s="21"/>
      <c r="E17" s="21"/>
      <c r="F17" s="22">
        <f>SUM(D17:E17)</f>
        <v>0</v>
      </c>
      <c r="G17" s="135"/>
      <c r="H17" s="35" t="s">
        <v>1290</v>
      </c>
      <c r="I17" s="28"/>
      <c r="J17" s="29"/>
      <c r="K17" s="21"/>
      <c r="L17" s="21"/>
      <c r="M17" s="22">
        <f>SUM(K17:L17)</f>
        <v>0</v>
      </c>
      <c r="N17" s="115"/>
      <c r="O17" s="115"/>
      <c r="P17" s="115"/>
      <c r="Q17" s="115"/>
      <c r="R17" s="115"/>
      <c r="S17" s="115"/>
      <c r="T17" s="115"/>
    </row>
    <row r="18" spans="1:20" ht="15.75" customHeight="1" x14ac:dyDescent="0.3">
      <c r="A18" s="115"/>
      <c r="B18" s="115"/>
      <c r="C18" s="115"/>
      <c r="D18" s="115"/>
      <c r="E18" s="115"/>
      <c r="F18" s="115"/>
      <c r="G18" s="13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75" customHeight="1" x14ac:dyDescent="0.3">
      <c r="H19" s="63" t="s">
        <v>85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2" t="s">
        <v>1360</v>
      </c>
      <c r="H20" s="132" t="s">
        <v>1353</v>
      </c>
      <c r="I20" s="133"/>
      <c r="J20" s="133"/>
      <c r="K20" s="133"/>
      <c r="L20" s="133"/>
      <c r="M20" s="133"/>
      <c r="N20" s="134"/>
      <c r="O20" s="115"/>
      <c r="P20" s="115"/>
    </row>
    <row r="21" spans="1:20" ht="15.75" customHeight="1" x14ac:dyDescent="0.3">
      <c r="B21" s="102"/>
      <c r="H21" s="130" t="s">
        <v>1354</v>
      </c>
      <c r="I21" s="117"/>
      <c r="J21" s="117"/>
      <c r="K21" s="117"/>
      <c r="L21" s="117"/>
      <c r="M21" s="117"/>
      <c r="N21" s="119"/>
      <c r="O21" s="115"/>
      <c r="P21" s="115"/>
    </row>
    <row r="22" spans="1:20" ht="15.75" customHeight="1" x14ac:dyDescent="0.3">
      <c r="H22" s="130" t="s">
        <v>1355</v>
      </c>
      <c r="I22" s="117"/>
      <c r="J22" s="117"/>
      <c r="K22" s="117"/>
      <c r="L22" s="117"/>
      <c r="M22" s="117"/>
      <c r="N22" s="119"/>
      <c r="O22" s="115"/>
      <c r="P22" s="115"/>
    </row>
    <row r="23" spans="1:20" ht="15.75" customHeight="1" x14ac:dyDescent="0.3">
      <c r="H23" s="130" t="s">
        <v>1356</v>
      </c>
      <c r="I23" s="117"/>
      <c r="J23" s="117"/>
      <c r="K23" s="117"/>
      <c r="L23" s="117"/>
      <c r="M23" s="117"/>
      <c r="N23" s="119"/>
      <c r="O23" s="115"/>
      <c r="P23" s="115"/>
    </row>
    <row r="24" spans="1:20" ht="15.75" customHeight="1" x14ac:dyDescent="0.3">
      <c r="H24" s="130" t="s">
        <v>1357</v>
      </c>
      <c r="I24" s="117"/>
      <c r="J24" s="117"/>
      <c r="K24" s="117"/>
      <c r="L24" s="117"/>
      <c r="M24" s="117"/>
      <c r="N24" s="119"/>
      <c r="O24" s="115"/>
      <c r="P24" s="115"/>
    </row>
    <row r="25" spans="1:20" ht="15.75" customHeight="1" x14ac:dyDescent="0.3">
      <c r="H25" s="131" t="s">
        <v>1358</v>
      </c>
      <c r="I25" s="121"/>
      <c r="J25" s="121"/>
      <c r="K25" s="121"/>
      <c r="L25" s="121"/>
      <c r="M25" s="121"/>
      <c r="N25" s="122"/>
      <c r="O25" s="115"/>
      <c r="P25" s="115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4" t="s">
        <v>40</v>
      </c>
      <c r="E27" s="3"/>
      <c r="G27" s="92" t="s">
        <v>25</v>
      </c>
      <c r="H27" s="30"/>
      <c r="I27" s="9"/>
      <c r="J27" s="9"/>
      <c r="K27" s="9"/>
      <c r="L27" s="9"/>
      <c r="M27" s="9"/>
      <c r="N27" s="9"/>
    </row>
    <row r="28" spans="1:20" ht="15.75" customHeight="1" x14ac:dyDescent="0.3">
      <c r="A28" s="4" t="s">
        <v>39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9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91"/>
      <c r="H30"/>
      <c r="I30"/>
      <c r="J30"/>
      <c r="K30"/>
      <c r="L30"/>
      <c r="M30"/>
      <c r="N30"/>
      <c r="O30"/>
      <c r="P30"/>
      <c r="Q30" s="115"/>
      <c r="R30" s="115"/>
      <c r="S30" s="115"/>
      <c r="T30" s="115"/>
    </row>
    <row r="31" spans="1:20" ht="15.75" customHeight="1" x14ac:dyDescent="0.3">
      <c r="A31"/>
      <c r="B31"/>
      <c r="C31"/>
      <c r="D31"/>
      <c r="E31"/>
      <c r="F31"/>
      <c r="G31" s="191"/>
      <c r="H31"/>
      <c r="I31"/>
      <c r="J31"/>
      <c r="K31"/>
      <c r="L31"/>
      <c r="M31"/>
      <c r="N31"/>
      <c r="O31"/>
      <c r="P31"/>
      <c r="Q31" s="115"/>
      <c r="R31" s="115"/>
      <c r="S31" s="115"/>
      <c r="T31" s="115"/>
    </row>
    <row r="32" spans="1:20" ht="15.75" customHeight="1" x14ac:dyDescent="0.3">
      <c r="A32"/>
      <c r="B32"/>
      <c r="C32"/>
      <c r="D32"/>
      <c r="E32"/>
      <c r="F32"/>
      <c r="G32" s="191"/>
      <c r="H32"/>
      <c r="I32"/>
      <c r="J32"/>
      <c r="K32"/>
      <c r="L32"/>
      <c r="M32"/>
      <c r="N32"/>
      <c r="O32"/>
      <c r="P32"/>
      <c r="Q32" s="115"/>
      <c r="R32" s="115"/>
      <c r="S32" s="115"/>
      <c r="T32" s="115"/>
    </row>
    <row r="33" spans="1:20" ht="15.75" customHeight="1" x14ac:dyDescent="0.3">
      <c r="A33"/>
      <c r="B33"/>
      <c r="C33"/>
      <c r="D33"/>
      <c r="E33"/>
      <c r="F33"/>
      <c r="G33" s="191"/>
      <c r="H33"/>
      <c r="I33"/>
      <c r="J33"/>
      <c r="K33"/>
      <c r="L33"/>
      <c r="M33"/>
      <c r="N33"/>
      <c r="O33"/>
      <c r="P33"/>
      <c r="Q33" s="115"/>
      <c r="R33" s="115"/>
      <c r="S33" s="115"/>
      <c r="T33" s="115"/>
    </row>
    <row r="34" spans="1:20" ht="15.75" customHeight="1" x14ac:dyDescent="0.3">
      <c r="A34"/>
      <c r="B34"/>
      <c r="C34"/>
      <c r="D34"/>
      <c r="E34"/>
      <c r="F34"/>
      <c r="G34" s="191"/>
      <c r="H34"/>
      <c r="I34"/>
      <c r="J34"/>
      <c r="K34"/>
      <c r="L34"/>
      <c r="M34"/>
      <c r="N34"/>
      <c r="O34"/>
      <c r="P34"/>
      <c r="Q34" s="115"/>
      <c r="R34" s="115"/>
      <c r="S34" s="115"/>
      <c r="T34" s="115"/>
    </row>
    <row r="35" spans="1:20" ht="15.75" customHeight="1" x14ac:dyDescent="0.3">
      <c r="A35"/>
      <c r="B35"/>
      <c r="C35"/>
      <c r="D35"/>
      <c r="E35"/>
      <c r="F35"/>
      <c r="G35" s="191"/>
      <c r="H35"/>
      <c r="I35"/>
      <c r="J35"/>
      <c r="K35"/>
      <c r="L35"/>
      <c r="M35"/>
      <c r="N35"/>
      <c r="O35"/>
      <c r="P35"/>
      <c r="Q35" s="115"/>
      <c r="R35" s="115"/>
      <c r="S35" s="115"/>
      <c r="T35" s="115"/>
    </row>
    <row r="36" spans="1:20" ht="15.75" customHeight="1" x14ac:dyDescent="0.3">
      <c r="A36"/>
      <c r="B36"/>
      <c r="C36"/>
      <c r="D36"/>
      <c r="E36"/>
      <c r="F36"/>
      <c r="G36" s="191"/>
      <c r="H36"/>
      <c r="I36"/>
      <c r="J36"/>
      <c r="K36"/>
      <c r="L36"/>
      <c r="M36"/>
      <c r="N36"/>
      <c r="O36"/>
      <c r="P36"/>
      <c r="Q36" s="115"/>
      <c r="R36" s="115"/>
      <c r="S36" s="115"/>
      <c r="T36" s="115"/>
    </row>
    <row r="37" spans="1:20" ht="15.75" customHeight="1" x14ac:dyDescent="0.3">
      <c r="A37"/>
      <c r="B37"/>
      <c r="C37"/>
      <c r="D37"/>
      <c r="E37"/>
      <c r="F37"/>
      <c r="G37" s="191"/>
      <c r="H37"/>
      <c r="I37"/>
      <c r="J37"/>
      <c r="K37"/>
      <c r="L37"/>
      <c r="M37"/>
      <c r="N37"/>
      <c r="O37"/>
      <c r="P37"/>
      <c r="Q37" s="115"/>
      <c r="R37" s="115"/>
      <c r="S37" s="115"/>
      <c r="T37" s="115"/>
    </row>
    <row r="38" spans="1:20" ht="15.75" customHeight="1" x14ac:dyDescent="0.3">
      <c r="A38"/>
      <c r="B38"/>
      <c r="C38"/>
      <c r="D38"/>
      <c r="E38"/>
      <c r="F38"/>
      <c r="G38" s="191"/>
      <c r="H38"/>
      <c r="I38"/>
      <c r="J38"/>
      <c r="K38"/>
      <c r="L38"/>
      <c r="M38"/>
      <c r="N38"/>
      <c r="O38"/>
      <c r="P38"/>
      <c r="Q38" s="115"/>
      <c r="R38" s="115"/>
      <c r="S38" s="115"/>
      <c r="T38" s="115"/>
    </row>
    <row r="39" spans="1:20" ht="15.75" customHeight="1" x14ac:dyDescent="0.3">
      <c r="A39"/>
      <c r="B39"/>
      <c r="C39"/>
      <c r="D39"/>
      <c r="E39"/>
      <c r="F39"/>
      <c r="G39" s="191"/>
      <c r="H39"/>
      <c r="I39"/>
      <c r="J39"/>
      <c r="K39"/>
      <c r="L39"/>
      <c r="M39"/>
      <c r="N39"/>
      <c r="O39"/>
      <c r="P39"/>
      <c r="Q39" s="115"/>
      <c r="R39" s="115"/>
      <c r="S39" s="115"/>
      <c r="T39" s="115"/>
    </row>
    <row r="40" spans="1:20" ht="15.75" customHeight="1" x14ac:dyDescent="0.3">
      <c r="A40"/>
      <c r="B40"/>
      <c r="C40"/>
      <c r="D40"/>
      <c r="E40"/>
      <c r="F40"/>
      <c r="G40" s="191"/>
      <c r="H40"/>
      <c r="I40"/>
      <c r="J40"/>
      <c r="K40"/>
      <c r="L40"/>
      <c r="M40"/>
      <c r="N40"/>
      <c r="O40"/>
      <c r="P40"/>
      <c r="Q40" s="115"/>
      <c r="R40" s="115"/>
      <c r="S40" s="115"/>
      <c r="T40" s="115"/>
    </row>
    <row r="41" spans="1:20" ht="15.75" customHeight="1" x14ac:dyDescent="0.3">
      <c r="A41"/>
      <c r="B41"/>
      <c r="C41"/>
      <c r="D41"/>
      <c r="E41"/>
      <c r="F41"/>
      <c r="G41" s="191"/>
      <c r="H41"/>
      <c r="I41"/>
      <c r="J41"/>
      <c r="K41"/>
      <c r="L41"/>
      <c r="M41"/>
      <c r="N41"/>
      <c r="O41"/>
      <c r="P41"/>
      <c r="Q41" s="115"/>
      <c r="R41" s="115"/>
      <c r="S41" s="115"/>
      <c r="T41" s="115"/>
    </row>
    <row r="42" spans="1:20" ht="15.75" customHeight="1" x14ac:dyDescent="0.3">
      <c r="A42"/>
      <c r="B42"/>
      <c r="C42"/>
      <c r="D42"/>
      <c r="E42"/>
      <c r="F42"/>
      <c r="G42" s="191"/>
      <c r="H42"/>
      <c r="I42"/>
      <c r="J42"/>
      <c r="K42"/>
      <c r="L42"/>
      <c r="M42"/>
      <c r="N42"/>
      <c r="O42"/>
      <c r="P42"/>
      <c r="Q42" s="115"/>
      <c r="R42" s="115"/>
      <c r="S42" s="115"/>
      <c r="T42" s="115"/>
    </row>
    <row r="43" spans="1:20" ht="15.75" customHeight="1" x14ac:dyDescent="0.3">
      <c r="A43"/>
      <c r="B43"/>
      <c r="C43"/>
      <c r="D43"/>
      <c r="E43"/>
      <c r="F43"/>
      <c r="G43" s="191"/>
      <c r="H43"/>
      <c r="I43"/>
      <c r="J43"/>
      <c r="K43"/>
      <c r="L43"/>
      <c r="M43"/>
      <c r="N43"/>
      <c r="O43"/>
      <c r="P43"/>
      <c r="Q43" s="115"/>
      <c r="R43" s="115"/>
      <c r="S43" s="115"/>
      <c r="T43" s="115"/>
    </row>
    <row r="44" spans="1:20" ht="15.75" customHeight="1" x14ac:dyDescent="0.3">
      <c r="A44"/>
      <c r="B44"/>
      <c r="C44"/>
      <c r="D44"/>
      <c r="E44"/>
      <c r="F44"/>
      <c r="G44" s="191"/>
      <c r="H44"/>
      <c r="I44"/>
      <c r="J44"/>
      <c r="K44"/>
      <c r="L44"/>
      <c r="M44"/>
      <c r="N44"/>
      <c r="O44"/>
      <c r="P44"/>
      <c r="Q44" s="115"/>
      <c r="R44" s="115"/>
      <c r="S44" s="115"/>
      <c r="T44" s="115"/>
    </row>
    <row r="45" spans="1:20" ht="15.75" customHeight="1" x14ac:dyDescent="0.3">
      <c r="A45"/>
      <c r="B45"/>
      <c r="C45"/>
      <c r="D45"/>
      <c r="E45"/>
      <c r="F45"/>
      <c r="G45" s="19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9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9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9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9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9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9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9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202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0F7E4FF6-57F0-4DCA-93E1-DEE08374916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96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9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7" customFormat="1" ht="18" x14ac:dyDescent="0.35">
      <c r="A1" s="84"/>
      <c r="B1" s="85" t="s">
        <v>20</v>
      </c>
      <c r="C1" s="86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4"/>
      <c r="AH1" s="3"/>
    </row>
    <row r="2" spans="1:34" ht="20.100000000000001" customHeight="1" x14ac:dyDescent="0.35">
      <c r="A2" s="40"/>
      <c r="B2" s="213" t="s">
        <v>1377</v>
      </c>
      <c r="C2" s="96"/>
      <c r="D2" s="42"/>
      <c r="E2" s="42"/>
      <c r="F2" s="41"/>
      <c r="G2" s="42"/>
      <c r="H2" s="43"/>
      <c r="I2" s="44"/>
      <c r="J2" s="223" t="s">
        <v>197</v>
      </c>
      <c r="K2" s="223"/>
      <c r="L2" s="223"/>
      <c r="M2" s="223"/>
      <c r="N2" s="223"/>
      <c r="O2" s="223"/>
      <c r="AG2" s="4"/>
      <c r="AH2" s="4"/>
    </row>
    <row r="3" spans="1:34" x14ac:dyDescent="0.3">
      <c r="A3" s="55"/>
      <c r="B3" s="45" t="s">
        <v>0</v>
      </c>
      <c r="C3" s="170" t="s">
        <v>1105</v>
      </c>
      <c r="D3" s="171"/>
      <c r="E3" s="171"/>
      <c r="F3" s="56"/>
      <c r="G3" s="56"/>
      <c r="H3" s="2"/>
      <c r="I3" s="55"/>
      <c r="J3" s="45" t="s">
        <v>68</v>
      </c>
      <c r="K3" s="170" t="s">
        <v>1112</v>
      </c>
      <c r="L3" s="171"/>
      <c r="M3" s="171"/>
      <c r="N3" s="56"/>
      <c r="O3" s="56"/>
    </row>
    <row r="4" spans="1:34" x14ac:dyDescent="0.3">
      <c r="A4" s="111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43"/>
      <c r="I4" s="111">
        <v>1</v>
      </c>
      <c r="J4" s="185" t="s">
        <v>1</v>
      </c>
      <c r="K4" s="185" t="s">
        <v>2</v>
      </c>
      <c r="L4" s="186" t="s">
        <v>3</v>
      </c>
      <c r="M4" s="186" t="s">
        <v>4</v>
      </c>
      <c r="N4" s="186" t="s">
        <v>5</v>
      </c>
      <c r="O4" s="187" t="s">
        <v>6</v>
      </c>
    </row>
    <row r="5" spans="1:34" x14ac:dyDescent="0.3">
      <c r="A5" s="182">
        <v>1</v>
      </c>
      <c r="B5" s="183" t="s">
        <v>1061</v>
      </c>
      <c r="C5" s="183" t="s">
        <v>1012</v>
      </c>
      <c r="D5" s="184"/>
      <c r="E5" s="184"/>
      <c r="F5" s="47"/>
      <c r="G5" s="52"/>
      <c r="H5" s="4"/>
      <c r="I5" s="182">
        <v>1</v>
      </c>
      <c r="J5" s="183" t="s">
        <v>128</v>
      </c>
      <c r="K5" s="183" t="s">
        <v>129</v>
      </c>
      <c r="L5" s="184"/>
      <c r="M5" s="184"/>
      <c r="N5" s="47"/>
      <c r="O5" s="52"/>
    </row>
    <row r="6" spans="1:34" x14ac:dyDescent="0.3">
      <c r="A6" s="176">
        <v>2</v>
      </c>
      <c r="B6" s="124" t="s">
        <v>384</v>
      </c>
      <c r="C6" s="174" t="s">
        <v>158</v>
      </c>
      <c r="D6" s="172"/>
      <c r="E6" s="172"/>
      <c r="F6" s="172"/>
      <c r="G6" s="177"/>
      <c r="H6" s="43"/>
      <c r="I6" s="175">
        <v>2</v>
      </c>
      <c r="J6" s="173" t="s">
        <v>1110</v>
      </c>
      <c r="K6" s="173" t="s">
        <v>657</v>
      </c>
      <c r="L6" s="172"/>
      <c r="M6" s="172"/>
      <c r="N6" s="172"/>
      <c r="O6" s="106"/>
    </row>
    <row r="7" spans="1:34" s="4" customFormat="1" ht="15.75" customHeight="1" x14ac:dyDescent="0.3">
      <c r="A7" s="175">
        <v>3</v>
      </c>
      <c r="B7" s="104" t="s">
        <v>1104</v>
      </c>
      <c r="C7" s="104" t="s">
        <v>143</v>
      </c>
      <c r="D7" s="7"/>
      <c r="E7" s="7"/>
      <c r="F7" s="7"/>
      <c r="G7" s="19"/>
      <c r="I7" s="175">
        <v>3</v>
      </c>
      <c r="J7" s="113" t="s">
        <v>1108</v>
      </c>
      <c r="K7" s="104" t="s">
        <v>143</v>
      </c>
      <c r="L7" s="7"/>
      <c r="M7" s="7"/>
      <c r="N7" s="7"/>
      <c r="O7" s="19"/>
      <c r="V7" s="9"/>
      <c r="W7" s="9"/>
    </row>
    <row r="8" spans="1:34" s="4" customFormat="1" ht="15.75" customHeight="1" x14ac:dyDescent="0.3">
      <c r="A8" s="176">
        <v>4</v>
      </c>
      <c r="B8" s="104" t="s">
        <v>783</v>
      </c>
      <c r="C8" s="104" t="s">
        <v>229</v>
      </c>
      <c r="D8" s="7"/>
      <c r="E8" s="7"/>
      <c r="F8" s="7"/>
      <c r="G8" s="19"/>
      <c r="I8" s="175">
        <v>4</v>
      </c>
      <c r="J8" s="104" t="s">
        <v>1109</v>
      </c>
      <c r="K8" s="104" t="s">
        <v>105</v>
      </c>
      <c r="L8" s="7"/>
      <c r="M8" s="7"/>
      <c r="N8" s="7"/>
      <c r="O8" s="19"/>
      <c r="V8" s="9"/>
      <c r="W8" s="9"/>
      <c r="AD8" s="9"/>
      <c r="AE8" s="9"/>
    </row>
    <row r="9" spans="1:34" x14ac:dyDescent="0.3">
      <c r="A9" s="175">
        <v>5</v>
      </c>
      <c r="B9" s="104" t="s">
        <v>1011</v>
      </c>
      <c r="C9" s="104" t="s">
        <v>1012</v>
      </c>
      <c r="D9" s="172"/>
      <c r="E9" s="172"/>
      <c r="F9" s="172"/>
      <c r="G9" s="177"/>
      <c r="H9" s="43"/>
      <c r="I9" s="175">
        <v>5</v>
      </c>
      <c r="J9" s="174" t="s">
        <v>1111</v>
      </c>
      <c r="K9" s="174" t="s">
        <v>1012</v>
      </c>
      <c r="L9" s="172"/>
      <c r="M9" s="172"/>
      <c r="N9" s="172"/>
      <c r="O9" s="106"/>
    </row>
    <row r="10" spans="1:34" x14ac:dyDescent="0.3">
      <c r="A10" s="176">
        <v>6</v>
      </c>
      <c r="B10" s="104" t="s">
        <v>318</v>
      </c>
      <c r="C10" s="104" t="s">
        <v>120</v>
      </c>
      <c r="D10" s="172"/>
      <c r="E10" s="172"/>
      <c r="F10" s="172"/>
      <c r="G10" s="177"/>
      <c r="H10" s="43"/>
      <c r="I10" s="175">
        <v>6</v>
      </c>
      <c r="J10" s="174" t="s">
        <v>564</v>
      </c>
      <c r="K10" s="174" t="s">
        <v>491</v>
      </c>
      <c r="L10" s="172"/>
      <c r="M10" s="172"/>
      <c r="N10" s="172"/>
      <c r="O10" s="106"/>
    </row>
    <row r="11" spans="1:34" x14ac:dyDescent="0.3">
      <c r="A11" s="175">
        <v>7</v>
      </c>
      <c r="B11" s="124" t="s">
        <v>1103</v>
      </c>
      <c r="C11" s="124" t="s">
        <v>657</v>
      </c>
      <c r="D11" s="8"/>
      <c r="E11" s="8"/>
      <c r="F11" s="8"/>
      <c r="G11" s="106"/>
      <c r="I11" s="175">
        <v>7</v>
      </c>
      <c r="J11" s="124" t="s">
        <v>241</v>
      </c>
      <c r="K11" s="124" t="s">
        <v>158</v>
      </c>
      <c r="L11" s="8"/>
      <c r="M11" s="8"/>
      <c r="N11" s="8"/>
      <c r="O11" s="106"/>
      <c r="V11" s="4"/>
      <c r="W11" s="4"/>
    </row>
    <row r="12" spans="1:34" x14ac:dyDescent="0.3">
      <c r="A12" s="176">
        <v>8</v>
      </c>
      <c r="B12" s="124" t="s">
        <v>106</v>
      </c>
      <c r="C12" s="124" t="s">
        <v>107</v>
      </c>
      <c r="D12" s="8"/>
      <c r="E12" s="8"/>
      <c r="F12" s="8"/>
      <c r="G12" s="106"/>
      <c r="I12" s="175">
        <v>8</v>
      </c>
      <c r="J12" s="124" t="s">
        <v>1107</v>
      </c>
      <c r="K12" s="124" t="s">
        <v>657</v>
      </c>
      <c r="L12" s="8"/>
      <c r="M12" s="8"/>
      <c r="N12" s="8"/>
      <c r="O12" s="106"/>
      <c r="V12" s="4"/>
      <c r="W12" s="4"/>
    </row>
    <row r="13" spans="1:34" x14ac:dyDescent="0.3">
      <c r="A13" s="175">
        <v>9</v>
      </c>
      <c r="B13" s="124" t="s">
        <v>1082</v>
      </c>
      <c r="C13" s="124" t="s">
        <v>92</v>
      </c>
      <c r="D13" s="8"/>
      <c r="E13" s="8"/>
      <c r="F13" s="8"/>
      <c r="G13" s="106"/>
      <c r="I13" s="175">
        <v>9</v>
      </c>
      <c r="J13" s="124" t="s">
        <v>1106</v>
      </c>
      <c r="K13" s="124" t="s">
        <v>255</v>
      </c>
      <c r="L13" s="8"/>
      <c r="M13" s="8"/>
      <c r="N13" s="8"/>
      <c r="O13" s="106"/>
    </row>
    <row r="14" spans="1:34" x14ac:dyDescent="0.3">
      <c r="A14" s="178">
        <v>10</v>
      </c>
      <c r="B14" s="179" t="s">
        <v>1102</v>
      </c>
      <c r="C14" s="179" t="s">
        <v>495</v>
      </c>
      <c r="D14" s="180"/>
      <c r="E14" s="180"/>
      <c r="F14" s="180"/>
      <c r="G14" s="181"/>
      <c r="I14" s="188">
        <v>10</v>
      </c>
      <c r="J14" s="179" t="s">
        <v>750</v>
      </c>
      <c r="K14" s="179" t="s">
        <v>657</v>
      </c>
      <c r="L14" s="180"/>
      <c r="M14" s="180"/>
      <c r="N14" s="180"/>
      <c r="O14" s="181"/>
      <c r="AD14" s="4"/>
      <c r="AE14" s="4"/>
    </row>
    <row r="16" spans="1:34" x14ac:dyDescent="0.3">
      <c r="A16" s="55"/>
      <c r="B16" s="45" t="s">
        <v>85</v>
      </c>
      <c r="C16" s="170" t="s">
        <v>1120</v>
      </c>
      <c r="D16" s="171"/>
      <c r="E16" s="171"/>
      <c r="F16" s="56"/>
      <c r="G16" s="56"/>
      <c r="I16" s="55"/>
      <c r="J16" s="45" t="s">
        <v>100</v>
      </c>
      <c r="K16" s="170" t="s">
        <v>1125</v>
      </c>
      <c r="L16" s="171"/>
      <c r="M16" s="171"/>
      <c r="N16" s="56"/>
      <c r="O16" s="56"/>
    </row>
    <row r="17" spans="1:15" x14ac:dyDescent="0.3">
      <c r="A17" s="111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I17" s="111">
        <v>1</v>
      </c>
      <c r="J17" s="185" t="s">
        <v>1</v>
      </c>
      <c r="K17" s="185" t="s">
        <v>2</v>
      </c>
      <c r="L17" s="186" t="s">
        <v>3</v>
      </c>
      <c r="M17" s="186" t="s">
        <v>4</v>
      </c>
      <c r="N17" s="186" t="s">
        <v>5</v>
      </c>
      <c r="O17" s="187" t="s">
        <v>6</v>
      </c>
    </row>
    <row r="18" spans="1:15" x14ac:dyDescent="0.3">
      <c r="A18" s="182">
        <v>1</v>
      </c>
      <c r="B18" s="183" t="s">
        <v>1114</v>
      </c>
      <c r="C18" s="183" t="s">
        <v>1012</v>
      </c>
      <c r="D18" s="184"/>
      <c r="E18" s="184"/>
      <c r="F18" s="47"/>
      <c r="G18" s="52"/>
      <c r="I18" s="182">
        <v>1</v>
      </c>
      <c r="J18" s="183" t="s">
        <v>1121</v>
      </c>
      <c r="K18" s="183" t="s">
        <v>92</v>
      </c>
      <c r="L18" s="184"/>
      <c r="M18" s="184"/>
      <c r="N18" s="47"/>
      <c r="O18" s="52"/>
    </row>
    <row r="19" spans="1:15" x14ac:dyDescent="0.3">
      <c r="A19" s="189">
        <v>2</v>
      </c>
      <c r="B19" s="124" t="s">
        <v>1118</v>
      </c>
      <c r="C19" s="124" t="s">
        <v>491</v>
      </c>
      <c r="D19" s="8"/>
      <c r="E19" s="8"/>
      <c r="F19" s="8"/>
      <c r="G19" s="106"/>
      <c r="I19" s="189">
        <v>2</v>
      </c>
      <c r="J19" s="124" t="s">
        <v>893</v>
      </c>
      <c r="K19" s="124" t="s">
        <v>229</v>
      </c>
      <c r="L19" s="8"/>
      <c r="M19" s="8"/>
      <c r="N19" s="8"/>
      <c r="O19" s="106"/>
    </row>
    <row r="20" spans="1:15" x14ac:dyDescent="0.3">
      <c r="A20" s="175">
        <v>3</v>
      </c>
      <c r="B20" s="124" t="s">
        <v>1117</v>
      </c>
      <c r="C20" s="124" t="s">
        <v>569</v>
      </c>
      <c r="D20" s="8"/>
      <c r="E20" s="8"/>
      <c r="F20" s="8"/>
      <c r="G20" s="106"/>
      <c r="I20" s="175">
        <v>3</v>
      </c>
      <c r="J20" s="124" t="s">
        <v>993</v>
      </c>
      <c r="K20" s="124" t="s">
        <v>502</v>
      </c>
      <c r="L20" s="8"/>
      <c r="M20" s="8"/>
      <c r="N20" s="8"/>
      <c r="O20" s="106"/>
    </row>
    <row r="21" spans="1:15" x14ac:dyDescent="0.3">
      <c r="A21" s="189">
        <v>4</v>
      </c>
      <c r="B21" s="124" t="s">
        <v>1113</v>
      </c>
      <c r="C21" s="124" t="s">
        <v>105</v>
      </c>
      <c r="D21" s="8"/>
      <c r="E21" s="8"/>
      <c r="F21" s="8"/>
      <c r="G21" s="106"/>
      <c r="I21" s="189">
        <v>4</v>
      </c>
      <c r="J21" s="124" t="s">
        <v>720</v>
      </c>
      <c r="K21" s="124" t="s">
        <v>118</v>
      </c>
      <c r="L21" s="8"/>
      <c r="M21" s="8"/>
      <c r="N21" s="8"/>
      <c r="O21" s="106"/>
    </row>
    <row r="22" spans="1:15" x14ac:dyDescent="0.3">
      <c r="A22" s="175">
        <v>5</v>
      </c>
      <c r="B22" s="124" t="s">
        <v>1119</v>
      </c>
      <c r="C22" s="124" t="s">
        <v>193</v>
      </c>
      <c r="D22" s="8"/>
      <c r="E22" s="8"/>
      <c r="F22" s="8"/>
      <c r="G22" s="106"/>
      <c r="I22" s="175">
        <v>5</v>
      </c>
      <c r="J22" s="124" t="s">
        <v>263</v>
      </c>
      <c r="K22" s="124" t="s">
        <v>255</v>
      </c>
      <c r="L22" s="8"/>
      <c r="M22" s="8"/>
      <c r="N22" s="8"/>
      <c r="O22" s="106"/>
    </row>
    <row r="23" spans="1:15" x14ac:dyDescent="0.3">
      <c r="A23" s="189">
        <v>6</v>
      </c>
      <c r="B23" s="124" t="s">
        <v>494</v>
      </c>
      <c r="C23" s="124" t="s">
        <v>495</v>
      </c>
      <c r="D23" s="8"/>
      <c r="E23" s="8"/>
      <c r="F23" s="8"/>
      <c r="G23" s="106"/>
      <c r="I23" s="189">
        <v>6</v>
      </c>
      <c r="J23" s="124" t="s">
        <v>1122</v>
      </c>
      <c r="K23" s="124" t="s">
        <v>1123</v>
      </c>
      <c r="L23" s="8"/>
      <c r="M23" s="8"/>
      <c r="N23" s="8"/>
      <c r="O23" s="106"/>
    </row>
    <row r="24" spans="1:15" x14ac:dyDescent="0.3">
      <c r="A24" s="175">
        <v>7</v>
      </c>
      <c r="B24" s="124" t="s">
        <v>1116</v>
      </c>
      <c r="C24" s="124" t="s">
        <v>162</v>
      </c>
      <c r="D24" s="8"/>
      <c r="E24" s="8"/>
      <c r="F24" s="8"/>
      <c r="G24" s="106"/>
      <c r="I24" s="175">
        <v>7</v>
      </c>
      <c r="J24" s="124" t="s">
        <v>1124</v>
      </c>
      <c r="K24" s="124" t="s">
        <v>143</v>
      </c>
      <c r="L24" s="8"/>
      <c r="M24" s="8"/>
      <c r="N24" s="8"/>
      <c r="O24" s="106"/>
    </row>
    <row r="25" spans="1:15" x14ac:dyDescent="0.3">
      <c r="A25" s="189">
        <v>8</v>
      </c>
      <c r="B25" s="124" t="s">
        <v>526</v>
      </c>
      <c r="C25" s="124" t="s">
        <v>569</v>
      </c>
      <c r="D25" s="8"/>
      <c r="E25" s="8"/>
      <c r="F25" s="8"/>
      <c r="G25" s="106"/>
      <c r="I25" s="189">
        <v>8</v>
      </c>
      <c r="J25" s="124" t="s">
        <v>497</v>
      </c>
      <c r="K25" s="124" t="s">
        <v>495</v>
      </c>
      <c r="L25" s="8"/>
      <c r="M25" s="8"/>
      <c r="N25" s="8"/>
      <c r="O25" s="106"/>
    </row>
    <row r="26" spans="1:15" x14ac:dyDescent="0.3">
      <c r="A26" s="175">
        <v>9</v>
      </c>
      <c r="B26" s="124" t="s">
        <v>809</v>
      </c>
      <c r="C26" s="124" t="s">
        <v>193</v>
      </c>
      <c r="D26" s="8"/>
      <c r="E26" s="8"/>
      <c r="F26" s="8"/>
      <c r="G26" s="106"/>
      <c r="I26" s="175">
        <v>9</v>
      </c>
      <c r="J26" s="124" t="s">
        <v>953</v>
      </c>
      <c r="K26" s="124" t="s">
        <v>657</v>
      </c>
      <c r="L26" s="8"/>
      <c r="M26" s="8"/>
      <c r="N26" s="8"/>
      <c r="O26" s="106"/>
    </row>
    <row r="27" spans="1:15" x14ac:dyDescent="0.3">
      <c r="A27" s="190">
        <v>10</v>
      </c>
      <c r="B27" s="179" t="s">
        <v>1115</v>
      </c>
      <c r="C27" s="179" t="s">
        <v>148</v>
      </c>
      <c r="D27" s="180"/>
      <c r="E27" s="180"/>
      <c r="F27" s="180"/>
      <c r="G27" s="181"/>
      <c r="I27" s="190">
        <v>10</v>
      </c>
      <c r="J27" s="179" t="s">
        <v>421</v>
      </c>
      <c r="K27" s="179" t="s">
        <v>105</v>
      </c>
      <c r="L27" s="180"/>
      <c r="M27" s="180"/>
      <c r="N27" s="180"/>
      <c r="O27" s="181"/>
    </row>
    <row r="29" spans="1:15" x14ac:dyDescent="0.3">
      <c r="A29" s="55"/>
      <c r="B29" s="45" t="s">
        <v>116</v>
      </c>
      <c r="C29" s="170" t="s">
        <v>1131</v>
      </c>
      <c r="D29" s="171"/>
      <c r="E29" s="171"/>
      <c r="F29" s="56"/>
      <c r="G29" s="56"/>
      <c r="I29" s="55"/>
      <c r="J29" s="45" t="s">
        <v>131</v>
      </c>
      <c r="K29" s="170" t="s">
        <v>1135</v>
      </c>
      <c r="L29" s="171"/>
      <c r="M29" s="171"/>
      <c r="N29" s="56"/>
      <c r="O29" s="56"/>
    </row>
    <row r="30" spans="1:15" x14ac:dyDescent="0.3">
      <c r="A30" s="111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I30" s="111">
        <v>1</v>
      </c>
      <c r="J30" s="185" t="s">
        <v>1</v>
      </c>
      <c r="K30" s="185" t="s">
        <v>2</v>
      </c>
      <c r="L30" s="186" t="s">
        <v>3</v>
      </c>
      <c r="M30" s="186" t="s">
        <v>4</v>
      </c>
      <c r="N30" s="186" t="s">
        <v>5</v>
      </c>
      <c r="O30" s="187" t="s">
        <v>6</v>
      </c>
    </row>
    <row r="31" spans="1:15" x14ac:dyDescent="0.3">
      <c r="A31" s="182">
        <v>1</v>
      </c>
      <c r="B31" s="183" t="s">
        <v>1128</v>
      </c>
      <c r="C31" s="183" t="s">
        <v>502</v>
      </c>
      <c r="D31" s="184"/>
      <c r="E31" s="184"/>
      <c r="F31" s="47"/>
      <c r="G31" s="52"/>
      <c r="I31" s="182">
        <v>1</v>
      </c>
      <c r="J31" s="183" t="s">
        <v>165</v>
      </c>
      <c r="K31" s="183" t="s">
        <v>118</v>
      </c>
      <c r="L31" s="184"/>
      <c r="M31" s="184"/>
      <c r="N31" s="47"/>
      <c r="O31" s="52"/>
    </row>
    <row r="32" spans="1:15" x14ac:dyDescent="0.3">
      <c r="A32" s="189">
        <v>2</v>
      </c>
      <c r="B32" s="124" t="s">
        <v>1043</v>
      </c>
      <c r="C32" s="124" t="s">
        <v>162</v>
      </c>
      <c r="D32" s="8"/>
      <c r="E32" s="8"/>
      <c r="F32" s="8"/>
      <c r="G32" s="106"/>
      <c r="I32" s="189">
        <v>2</v>
      </c>
      <c r="J32" s="124" t="s">
        <v>1055</v>
      </c>
      <c r="K32" s="124" t="s">
        <v>495</v>
      </c>
      <c r="L32" s="8"/>
      <c r="M32" s="8"/>
      <c r="N32" s="8"/>
      <c r="O32" s="106"/>
    </row>
    <row r="33" spans="1:15" x14ac:dyDescent="0.3">
      <c r="A33" s="175">
        <v>3</v>
      </c>
      <c r="B33" s="124" t="s">
        <v>1130</v>
      </c>
      <c r="C33" s="124" t="s">
        <v>229</v>
      </c>
      <c r="D33" s="8"/>
      <c r="E33" s="8"/>
      <c r="F33" s="8"/>
      <c r="G33" s="106"/>
      <c r="I33" s="175">
        <v>3</v>
      </c>
      <c r="J33" s="124" t="s">
        <v>722</v>
      </c>
      <c r="K33" s="124" t="s">
        <v>118</v>
      </c>
      <c r="L33" s="8"/>
      <c r="M33" s="8"/>
      <c r="N33" s="8"/>
      <c r="O33" s="106"/>
    </row>
    <row r="34" spans="1:15" x14ac:dyDescent="0.3">
      <c r="A34" s="189">
        <v>4</v>
      </c>
      <c r="B34" s="124" t="s">
        <v>960</v>
      </c>
      <c r="C34" s="124" t="s">
        <v>148</v>
      </c>
      <c r="D34" s="8"/>
      <c r="E34" s="8"/>
      <c r="F34" s="8"/>
      <c r="G34" s="106"/>
      <c r="I34" s="189">
        <v>4</v>
      </c>
      <c r="J34" s="124" t="s">
        <v>1133</v>
      </c>
      <c r="K34" s="124" t="s">
        <v>229</v>
      </c>
      <c r="L34" s="8"/>
      <c r="M34" s="8"/>
      <c r="N34" s="8"/>
      <c r="O34" s="106"/>
    </row>
    <row r="35" spans="1:15" x14ac:dyDescent="0.3">
      <c r="A35" s="175">
        <v>5</v>
      </c>
      <c r="B35" s="124" t="s">
        <v>1083</v>
      </c>
      <c r="C35" s="124" t="s">
        <v>495</v>
      </c>
      <c r="D35" s="8"/>
      <c r="E35" s="8"/>
      <c r="F35" s="8"/>
      <c r="G35" s="106"/>
      <c r="I35" s="175">
        <v>5</v>
      </c>
      <c r="J35" s="124" t="s">
        <v>1054</v>
      </c>
      <c r="K35" s="124" t="s">
        <v>495</v>
      </c>
      <c r="L35" s="8"/>
      <c r="M35" s="8"/>
      <c r="N35" s="8"/>
      <c r="O35" s="106"/>
    </row>
    <row r="36" spans="1:15" x14ac:dyDescent="0.3">
      <c r="A36" s="189">
        <v>6</v>
      </c>
      <c r="B36" s="124" t="s">
        <v>482</v>
      </c>
      <c r="C36" s="124" t="s">
        <v>629</v>
      </c>
      <c r="D36" s="8"/>
      <c r="E36" s="8"/>
      <c r="F36" s="8"/>
      <c r="G36" s="106"/>
      <c r="I36" s="189">
        <v>6</v>
      </c>
      <c r="J36" s="124" t="s">
        <v>1132</v>
      </c>
      <c r="K36" s="124" t="s">
        <v>114</v>
      </c>
      <c r="L36" s="8"/>
      <c r="M36" s="8"/>
      <c r="N36" s="8"/>
      <c r="O36" s="106"/>
    </row>
    <row r="37" spans="1:15" x14ac:dyDescent="0.3">
      <c r="A37" s="175">
        <v>7</v>
      </c>
      <c r="B37" s="124" t="s">
        <v>1127</v>
      </c>
      <c r="C37" s="124" t="s">
        <v>162</v>
      </c>
      <c r="D37" s="8"/>
      <c r="E37" s="8"/>
      <c r="F37" s="8"/>
      <c r="G37" s="106"/>
      <c r="I37" s="175">
        <v>7</v>
      </c>
      <c r="J37" s="124" t="s">
        <v>1134</v>
      </c>
      <c r="K37" s="124" t="s">
        <v>92</v>
      </c>
      <c r="L37" s="8"/>
      <c r="M37" s="8"/>
      <c r="N37" s="8"/>
      <c r="O37" s="106"/>
    </row>
    <row r="38" spans="1:15" x14ac:dyDescent="0.3">
      <c r="A38" s="189">
        <v>8</v>
      </c>
      <c r="B38" s="124" t="s">
        <v>254</v>
      </c>
      <c r="C38" s="124" t="s">
        <v>255</v>
      </c>
      <c r="D38" s="8"/>
      <c r="E38" s="8"/>
      <c r="F38" s="8"/>
      <c r="G38" s="106"/>
      <c r="I38" s="189">
        <v>8</v>
      </c>
      <c r="J38" s="124" t="s">
        <v>510</v>
      </c>
      <c r="K38" s="124" t="s">
        <v>162</v>
      </c>
      <c r="L38" s="8"/>
      <c r="M38" s="8"/>
      <c r="N38" s="8"/>
      <c r="O38" s="106"/>
    </row>
    <row r="39" spans="1:15" x14ac:dyDescent="0.3">
      <c r="A39" s="175">
        <v>9</v>
      </c>
      <c r="B39" s="124" t="s">
        <v>1126</v>
      </c>
      <c r="C39" s="124" t="s">
        <v>92</v>
      </c>
      <c r="D39" s="8"/>
      <c r="E39" s="8"/>
      <c r="F39" s="8"/>
      <c r="G39" s="106"/>
      <c r="I39" s="175">
        <v>9</v>
      </c>
      <c r="J39" s="124" t="s">
        <v>994</v>
      </c>
      <c r="K39" s="124" t="s">
        <v>495</v>
      </c>
      <c r="L39" s="8"/>
      <c r="M39" s="8"/>
      <c r="N39" s="8"/>
      <c r="O39" s="106"/>
    </row>
    <row r="40" spans="1:15" x14ac:dyDescent="0.3">
      <c r="A40" s="190">
        <v>10</v>
      </c>
      <c r="B40" s="179" t="s">
        <v>1129</v>
      </c>
      <c r="C40" s="179" t="s">
        <v>148</v>
      </c>
      <c r="D40" s="180"/>
      <c r="E40" s="180"/>
      <c r="F40" s="180"/>
      <c r="G40" s="181"/>
      <c r="I40" s="190">
        <v>10</v>
      </c>
      <c r="J40" s="179" t="s">
        <v>1013</v>
      </c>
      <c r="K40" s="179" t="s">
        <v>502</v>
      </c>
      <c r="L40" s="180"/>
      <c r="M40" s="180"/>
      <c r="N40" s="180"/>
      <c r="O40" s="181"/>
    </row>
    <row r="42" spans="1:15" x14ac:dyDescent="0.3">
      <c r="A42" s="55"/>
      <c r="B42" s="45" t="s">
        <v>145</v>
      </c>
      <c r="C42" s="170" t="s">
        <v>1142</v>
      </c>
      <c r="D42" s="171"/>
      <c r="E42" s="171"/>
      <c r="F42" s="56"/>
      <c r="G42" s="56"/>
      <c r="I42" s="55"/>
      <c r="J42" s="45" t="s">
        <v>160</v>
      </c>
      <c r="K42" s="170" t="s">
        <v>1150</v>
      </c>
      <c r="L42" s="171"/>
      <c r="M42" s="171"/>
      <c r="N42" s="56"/>
      <c r="O42" s="56"/>
    </row>
    <row r="43" spans="1:15" x14ac:dyDescent="0.3">
      <c r="A43" s="111">
        <v>1</v>
      </c>
      <c r="B43" s="185" t="s">
        <v>1</v>
      </c>
      <c r="C43" s="185" t="s">
        <v>2</v>
      </c>
      <c r="D43" s="186" t="s">
        <v>3</v>
      </c>
      <c r="E43" s="186" t="s">
        <v>4</v>
      </c>
      <c r="F43" s="186" t="s">
        <v>5</v>
      </c>
      <c r="G43" s="187" t="s">
        <v>6</v>
      </c>
      <c r="I43" s="111">
        <v>1</v>
      </c>
      <c r="J43" s="185" t="s">
        <v>1</v>
      </c>
      <c r="K43" s="185" t="s">
        <v>2</v>
      </c>
      <c r="L43" s="186" t="s">
        <v>3</v>
      </c>
      <c r="M43" s="186" t="s">
        <v>4</v>
      </c>
      <c r="N43" s="186" t="s">
        <v>5</v>
      </c>
      <c r="O43" s="187" t="s">
        <v>6</v>
      </c>
    </row>
    <row r="44" spans="1:15" x14ac:dyDescent="0.3">
      <c r="A44" s="182">
        <v>1</v>
      </c>
      <c r="B44" s="183" t="s">
        <v>1027</v>
      </c>
      <c r="C44" s="183" t="s">
        <v>495</v>
      </c>
      <c r="D44" s="184"/>
      <c r="E44" s="184"/>
      <c r="F44" s="47"/>
      <c r="G44" s="52"/>
      <c r="I44" s="182">
        <v>1</v>
      </c>
      <c r="J44" s="183" t="s">
        <v>1144</v>
      </c>
      <c r="K44" s="183" t="s">
        <v>502</v>
      </c>
      <c r="L44" s="184"/>
      <c r="M44" s="184"/>
      <c r="N44" s="47"/>
      <c r="O44" s="52"/>
    </row>
    <row r="45" spans="1:15" x14ac:dyDescent="0.3">
      <c r="A45" s="189">
        <v>2</v>
      </c>
      <c r="B45" s="124" t="s">
        <v>1136</v>
      </c>
      <c r="C45" s="124" t="s">
        <v>1137</v>
      </c>
      <c r="D45" s="8"/>
      <c r="E45" s="8"/>
      <c r="F45" s="8"/>
      <c r="G45" s="106"/>
      <c r="I45" s="189">
        <v>2</v>
      </c>
      <c r="J45" s="124" t="s">
        <v>1146</v>
      </c>
      <c r="K45" s="124" t="s">
        <v>569</v>
      </c>
      <c r="L45" s="8"/>
      <c r="M45" s="8"/>
      <c r="N45" s="8"/>
      <c r="O45" s="106"/>
    </row>
    <row r="46" spans="1:15" x14ac:dyDescent="0.3">
      <c r="A46" s="175">
        <v>3</v>
      </c>
      <c r="B46" s="124" t="s">
        <v>477</v>
      </c>
      <c r="C46" s="124" t="s">
        <v>162</v>
      </c>
      <c r="D46" s="8"/>
      <c r="E46" s="8"/>
      <c r="F46" s="8"/>
      <c r="G46" s="106"/>
      <c r="I46" s="175">
        <v>3</v>
      </c>
      <c r="J46" s="124" t="s">
        <v>1147</v>
      </c>
      <c r="K46" s="124" t="s">
        <v>657</v>
      </c>
      <c r="L46" s="8"/>
      <c r="M46" s="8"/>
      <c r="N46" s="8"/>
      <c r="O46" s="106"/>
    </row>
    <row r="47" spans="1:15" x14ac:dyDescent="0.3">
      <c r="A47" s="189">
        <v>4</v>
      </c>
      <c r="B47" s="124" t="s">
        <v>1139</v>
      </c>
      <c r="C47" s="124" t="s">
        <v>229</v>
      </c>
      <c r="D47" s="8"/>
      <c r="E47" s="8"/>
      <c r="F47" s="8"/>
      <c r="G47" s="106"/>
      <c r="I47" s="189">
        <v>4</v>
      </c>
      <c r="J47" s="124" t="s">
        <v>1145</v>
      </c>
      <c r="K47" s="124" t="s">
        <v>162</v>
      </c>
      <c r="L47" s="8"/>
      <c r="M47" s="8"/>
      <c r="N47" s="8"/>
      <c r="O47" s="106"/>
    </row>
    <row r="48" spans="1:15" x14ac:dyDescent="0.3">
      <c r="A48" s="175">
        <v>5</v>
      </c>
      <c r="B48" s="124" t="s">
        <v>520</v>
      </c>
      <c r="C48" s="124" t="s">
        <v>495</v>
      </c>
      <c r="D48" s="8"/>
      <c r="E48" s="8"/>
      <c r="F48" s="8"/>
      <c r="G48" s="106"/>
      <c r="I48" s="175">
        <v>5</v>
      </c>
      <c r="J48" s="124" t="s">
        <v>1148</v>
      </c>
      <c r="K48" s="124" t="s">
        <v>657</v>
      </c>
      <c r="L48" s="8"/>
      <c r="M48" s="8"/>
      <c r="N48" s="8"/>
      <c r="O48" s="106"/>
    </row>
    <row r="49" spans="1:15" x14ac:dyDescent="0.3">
      <c r="A49" s="189">
        <v>6</v>
      </c>
      <c r="B49" s="124" t="s">
        <v>785</v>
      </c>
      <c r="C49" s="124" t="s">
        <v>162</v>
      </c>
      <c r="D49" s="8"/>
      <c r="E49" s="8"/>
      <c r="F49" s="8"/>
      <c r="G49" s="106"/>
      <c r="I49" s="189">
        <v>6</v>
      </c>
      <c r="J49" s="124" t="s">
        <v>1057</v>
      </c>
      <c r="K49" s="124" t="s">
        <v>491</v>
      </c>
      <c r="L49" s="8"/>
      <c r="M49" s="8"/>
      <c r="N49" s="8"/>
      <c r="O49" s="106"/>
    </row>
    <row r="50" spans="1:15" x14ac:dyDescent="0.3">
      <c r="A50" s="175">
        <v>7</v>
      </c>
      <c r="B50" s="124" t="s">
        <v>1138</v>
      </c>
      <c r="C50" s="124" t="s">
        <v>569</v>
      </c>
      <c r="D50" s="8"/>
      <c r="E50" s="8"/>
      <c r="F50" s="8"/>
      <c r="G50" s="106"/>
      <c r="I50" s="175">
        <v>7</v>
      </c>
      <c r="J50" s="124" t="s">
        <v>273</v>
      </c>
      <c r="K50" s="124" t="s">
        <v>158</v>
      </c>
      <c r="L50" s="8"/>
      <c r="M50" s="8"/>
      <c r="N50" s="8"/>
      <c r="O50" s="106"/>
    </row>
    <row r="51" spans="1:15" x14ac:dyDescent="0.3">
      <c r="A51" s="189">
        <v>8</v>
      </c>
      <c r="B51" s="124" t="s">
        <v>1140</v>
      </c>
      <c r="C51" s="124" t="s">
        <v>229</v>
      </c>
      <c r="D51" s="8"/>
      <c r="E51" s="8"/>
      <c r="F51" s="8"/>
      <c r="G51" s="106"/>
      <c r="I51" s="189">
        <v>8</v>
      </c>
      <c r="J51" s="124" t="s">
        <v>990</v>
      </c>
      <c r="K51" s="124" t="s">
        <v>495</v>
      </c>
      <c r="L51" s="8"/>
      <c r="M51" s="8"/>
      <c r="N51" s="8"/>
      <c r="O51" s="106"/>
    </row>
    <row r="52" spans="1:15" x14ac:dyDescent="0.3">
      <c r="A52" s="175">
        <v>9</v>
      </c>
      <c r="B52" s="124" t="s">
        <v>1141</v>
      </c>
      <c r="C52" s="124" t="s">
        <v>162</v>
      </c>
      <c r="D52" s="8"/>
      <c r="E52" s="8"/>
      <c r="F52" s="8"/>
      <c r="G52" s="106"/>
      <c r="I52" s="175">
        <v>9</v>
      </c>
      <c r="J52" s="124" t="s">
        <v>1143</v>
      </c>
      <c r="K52" s="124" t="s">
        <v>229</v>
      </c>
      <c r="L52" s="8"/>
      <c r="M52" s="8"/>
      <c r="N52" s="8"/>
      <c r="O52" s="106"/>
    </row>
    <row r="53" spans="1:15" x14ac:dyDescent="0.3">
      <c r="A53" s="190">
        <v>10</v>
      </c>
      <c r="B53" s="179" t="s">
        <v>1023</v>
      </c>
      <c r="C53" s="179" t="s">
        <v>162</v>
      </c>
      <c r="D53" s="180"/>
      <c r="E53" s="180"/>
      <c r="F53" s="180"/>
      <c r="G53" s="181"/>
      <c r="I53" s="190">
        <v>10</v>
      </c>
      <c r="J53" s="179" t="s">
        <v>1149</v>
      </c>
      <c r="K53" s="179" t="s">
        <v>143</v>
      </c>
      <c r="L53" s="180"/>
      <c r="M53" s="180"/>
      <c r="N53" s="180"/>
      <c r="O53" s="181"/>
    </row>
    <row r="55" spans="1:15" x14ac:dyDescent="0.3">
      <c r="A55" s="55"/>
      <c r="B55" s="45" t="s">
        <v>172</v>
      </c>
      <c r="C55" s="170" t="s">
        <v>1156</v>
      </c>
      <c r="D55" s="171"/>
      <c r="E55" s="171"/>
      <c r="F55" s="56"/>
      <c r="G55" s="56"/>
      <c r="I55" s="55"/>
      <c r="J55" s="45" t="s">
        <v>185</v>
      </c>
      <c r="K55" s="170" t="s">
        <v>1161</v>
      </c>
      <c r="L55" s="171"/>
      <c r="M55" s="171"/>
      <c r="N55" s="56"/>
      <c r="O55" s="56"/>
    </row>
    <row r="56" spans="1:15" x14ac:dyDescent="0.3">
      <c r="A56" s="111">
        <v>1</v>
      </c>
      <c r="B56" s="185" t="s">
        <v>1</v>
      </c>
      <c r="C56" s="185" t="s">
        <v>2</v>
      </c>
      <c r="D56" s="186" t="s">
        <v>3</v>
      </c>
      <c r="E56" s="186" t="s">
        <v>4</v>
      </c>
      <c r="F56" s="186" t="s">
        <v>5</v>
      </c>
      <c r="G56" s="187" t="s">
        <v>6</v>
      </c>
      <c r="I56" s="111">
        <v>1</v>
      </c>
      <c r="J56" s="185" t="s">
        <v>1</v>
      </c>
      <c r="K56" s="185" t="s">
        <v>2</v>
      </c>
      <c r="L56" s="186" t="s">
        <v>3</v>
      </c>
      <c r="M56" s="186" t="s">
        <v>4</v>
      </c>
      <c r="N56" s="186" t="s">
        <v>5</v>
      </c>
      <c r="O56" s="187" t="s">
        <v>6</v>
      </c>
    </row>
    <row r="57" spans="1:15" x14ac:dyDescent="0.3">
      <c r="A57" s="182">
        <v>1</v>
      </c>
      <c r="B57" s="183" t="s">
        <v>860</v>
      </c>
      <c r="C57" s="183" t="s">
        <v>92</v>
      </c>
      <c r="D57" s="184"/>
      <c r="E57" s="184"/>
      <c r="F57" s="47"/>
      <c r="G57" s="52"/>
      <c r="I57" s="182">
        <v>1</v>
      </c>
      <c r="J57" s="183" t="s">
        <v>1160</v>
      </c>
      <c r="K57" s="183" t="s">
        <v>1123</v>
      </c>
      <c r="L57" s="184"/>
      <c r="M57" s="184"/>
      <c r="N57" s="47"/>
      <c r="O57" s="52"/>
    </row>
    <row r="58" spans="1:15" x14ac:dyDescent="0.3">
      <c r="A58" s="189">
        <v>2</v>
      </c>
      <c r="B58" s="124" t="s">
        <v>1153</v>
      </c>
      <c r="C58" s="124" t="s">
        <v>255</v>
      </c>
      <c r="D58" s="8"/>
      <c r="E58" s="8"/>
      <c r="F58" s="8"/>
      <c r="G58" s="106"/>
      <c r="I58" s="189">
        <v>2</v>
      </c>
      <c r="J58" s="124" t="s">
        <v>1092</v>
      </c>
      <c r="K58" s="124" t="s">
        <v>105</v>
      </c>
      <c r="L58" s="8"/>
      <c r="M58" s="8"/>
      <c r="N58" s="8"/>
      <c r="O58" s="106"/>
    </row>
    <row r="59" spans="1:15" x14ac:dyDescent="0.3">
      <c r="A59" s="175">
        <v>3</v>
      </c>
      <c r="B59" s="124" t="s">
        <v>1154</v>
      </c>
      <c r="C59" s="124" t="s">
        <v>911</v>
      </c>
      <c r="D59" s="8"/>
      <c r="E59" s="8"/>
      <c r="F59" s="8"/>
      <c r="G59" s="106"/>
      <c r="I59" s="175">
        <v>3</v>
      </c>
      <c r="J59" s="124" t="s">
        <v>733</v>
      </c>
      <c r="K59" s="124" t="s">
        <v>118</v>
      </c>
      <c r="L59" s="8"/>
      <c r="M59" s="8"/>
      <c r="N59" s="8"/>
      <c r="O59" s="106"/>
    </row>
    <row r="60" spans="1:15" x14ac:dyDescent="0.3">
      <c r="A60" s="189">
        <v>4</v>
      </c>
      <c r="B60" s="124" t="s">
        <v>1151</v>
      </c>
      <c r="C60" s="124" t="s">
        <v>143</v>
      </c>
      <c r="D60" s="8"/>
      <c r="E60" s="8"/>
      <c r="F60" s="8"/>
      <c r="G60" s="106"/>
      <c r="I60" s="189">
        <v>4</v>
      </c>
      <c r="J60" s="124" t="s">
        <v>1158</v>
      </c>
      <c r="K60" s="124" t="s">
        <v>1123</v>
      </c>
      <c r="L60" s="208"/>
      <c r="M60" s="8"/>
      <c r="N60" s="8"/>
      <c r="O60" s="106"/>
    </row>
    <row r="61" spans="1:15" x14ac:dyDescent="0.3">
      <c r="A61" s="175">
        <v>5</v>
      </c>
      <c r="B61" s="124" t="s">
        <v>620</v>
      </c>
      <c r="C61" s="124" t="s">
        <v>621</v>
      </c>
      <c r="D61" s="8"/>
      <c r="E61" s="8"/>
      <c r="F61" s="8"/>
      <c r="G61" s="106"/>
      <c r="I61" s="175">
        <v>5</v>
      </c>
      <c r="J61" s="124" t="s">
        <v>157</v>
      </c>
      <c r="K61" s="124" t="s">
        <v>158</v>
      </c>
      <c r="L61" s="8"/>
      <c r="M61" s="8"/>
      <c r="N61" s="8"/>
      <c r="O61" s="106"/>
    </row>
    <row r="62" spans="1:15" x14ac:dyDescent="0.3">
      <c r="A62" s="189">
        <v>6</v>
      </c>
      <c r="B62" s="124" t="s">
        <v>474</v>
      </c>
      <c r="C62" s="124" t="s">
        <v>148</v>
      </c>
      <c r="D62" s="8"/>
      <c r="E62" s="8"/>
      <c r="F62" s="8"/>
      <c r="G62" s="106"/>
      <c r="I62" s="189">
        <v>6</v>
      </c>
      <c r="J62" s="124" t="s">
        <v>519</v>
      </c>
      <c r="K62" s="124" t="s">
        <v>129</v>
      </c>
      <c r="L62" s="8"/>
      <c r="M62" s="8"/>
      <c r="N62" s="8"/>
      <c r="O62" s="106"/>
    </row>
    <row r="63" spans="1:15" x14ac:dyDescent="0.3">
      <c r="A63" s="175">
        <v>7</v>
      </c>
      <c r="B63" s="124" t="s">
        <v>499</v>
      </c>
      <c r="C63" s="124" t="s">
        <v>495</v>
      </c>
      <c r="D63" s="8"/>
      <c r="E63" s="8"/>
      <c r="F63" s="8"/>
      <c r="G63" s="106"/>
      <c r="I63" s="175">
        <v>7</v>
      </c>
      <c r="J63" s="124" t="s">
        <v>1157</v>
      </c>
      <c r="K63" s="124" t="s">
        <v>229</v>
      </c>
      <c r="L63" s="8"/>
      <c r="M63" s="8"/>
      <c r="N63" s="8"/>
      <c r="O63" s="106"/>
    </row>
    <row r="64" spans="1:15" x14ac:dyDescent="0.3">
      <c r="A64" s="189">
        <v>8</v>
      </c>
      <c r="B64" s="124" t="s">
        <v>1155</v>
      </c>
      <c r="C64" s="124" t="s">
        <v>229</v>
      </c>
      <c r="D64" s="8"/>
      <c r="E64" s="8"/>
      <c r="F64" s="8"/>
      <c r="G64" s="106"/>
      <c r="I64" s="189">
        <v>8</v>
      </c>
      <c r="J64" s="124" t="s">
        <v>768</v>
      </c>
      <c r="K64" s="124" t="s">
        <v>129</v>
      </c>
      <c r="L64" s="8"/>
      <c r="M64" s="8"/>
      <c r="N64" s="8"/>
      <c r="O64" s="106"/>
    </row>
    <row r="65" spans="1:15" x14ac:dyDescent="0.3">
      <c r="A65" s="175">
        <v>9</v>
      </c>
      <c r="B65" s="124" t="s">
        <v>1152</v>
      </c>
      <c r="C65" s="124" t="s">
        <v>491</v>
      </c>
      <c r="D65" s="8"/>
      <c r="E65" s="8"/>
      <c r="F65" s="8"/>
      <c r="G65" s="106"/>
      <c r="I65" s="175">
        <v>9</v>
      </c>
      <c r="J65" s="124" t="s">
        <v>201</v>
      </c>
      <c r="K65" s="124" t="s">
        <v>202</v>
      </c>
      <c r="L65" s="8"/>
      <c r="M65" s="8"/>
      <c r="N65" s="8"/>
      <c r="O65" s="106"/>
    </row>
    <row r="66" spans="1:15" x14ac:dyDescent="0.3">
      <c r="A66" s="190">
        <v>10</v>
      </c>
      <c r="B66" s="179" t="s">
        <v>523</v>
      </c>
      <c r="C66" s="179" t="s">
        <v>162</v>
      </c>
      <c r="D66" s="180"/>
      <c r="E66" s="180"/>
      <c r="F66" s="180"/>
      <c r="G66" s="181"/>
      <c r="I66" s="190">
        <v>10</v>
      </c>
      <c r="J66" s="179" t="s">
        <v>1159</v>
      </c>
      <c r="K66" s="179" t="s">
        <v>657</v>
      </c>
      <c r="L66" s="180"/>
      <c r="M66" s="180"/>
      <c r="N66" s="180"/>
      <c r="O66" s="181"/>
    </row>
    <row r="68" spans="1:15" x14ac:dyDescent="0.3">
      <c r="B68" s="4" t="s">
        <v>38</v>
      </c>
      <c r="C68" s="4"/>
      <c r="D68" s="4"/>
      <c r="E68" s="4"/>
      <c r="F68" s="91" t="s">
        <v>25</v>
      </c>
      <c r="G68" s="4"/>
    </row>
    <row r="69" spans="1:15" x14ac:dyDescent="0.3">
      <c r="B69" s="4" t="s">
        <v>39</v>
      </c>
      <c r="C69" s="4"/>
      <c r="D69" s="4"/>
      <c r="E69" s="4"/>
      <c r="F69" s="4"/>
      <c r="G69" s="4"/>
    </row>
  </sheetData>
  <sortState xmlns:xlrd2="http://schemas.microsoft.com/office/spreadsheetml/2017/richdata2" ref="AD57:AE66">
    <sortCondition ref="AD57"/>
  </sortState>
  <mergeCells count="1">
    <mergeCell ref="J2:O2"/>
  </mergeCells>
  <hyperlinks>
    <hyperlink ref="B2" location="'Index'!A3" tooltip="Go to the Index sheet" display="á" xr:uid="{A9986276-6CBD-43DC-86A8-3B40CF53E0A8}"/>
  </hyperlinks>
  <printOptions horizontalCentered="1"/>
  <pageMargins left="0.31496062992126" right="0.31496062992126" top="1.37795275590551" bottom="0.39370078740157499" header="0.39370078740157499" footer="0.196850393700787"/>
  <pageSetup paperSize="9" scale="71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1F02-5876-4940-A708-31B2E3DB46E4}">
  <sheetPr>
    <tabColor rgb="FF0070C0"/>
    <pageSetUpPr fitToPage="1"/>
  </sheetPr>
  <dimension ref="A1:AH76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7" customFormat="1" ht="18" x14ac:dyDescent="0.35">
      <c r="A1" s="84"/>
      <c r="B1" s="85" t="s">
        <v>20</v>
      </c>
      <c r="C1" s="86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9"/>
      <c r="AH1" s="9"/>
    </row>
    <row r="2" spans="1:34" ht="20.100000000000001" customHeight="1" x14ac:dyDescent="0.35">
      <c r="A2" s="40"/>
      <c r="B2" s="195" t="s">
        <v>1377</v>
      </c>
      <c r="C2" s="114"/>
      <c r="D2" s="114"/>
      <c r="E2" s="114"/>
      <c r="F2" s="114"/>
      <c r="G2" s="114"/>
      <c r="H2" s="114"/>
      <c r="I2" s="114"/>
      <c r="J2" s="221" t="s">
        <v>197</v>
      </c>
      <c r="K2" s="221"/>
      <c r="L2" s="221"/>
      <c r="M2" s="221"/>
      <c r="N2" s="221"/>
      <c r="O2" s="221"/>
      <c r="P2" s="114"/>
      <c r="Q2" s="114"/>
      <c r="R2" s="114"/>
      <c r="S2" s="114"/>
      <c r="T2" s="114"/>
    </row>
    <row r="3" spans="1:34" x14ac:dyDescent="0.3">
      <c r="A3" s="55"/>
      <c r="B3" s="45" t="s">
        <v>198</v>
      </c>
      <c r="C3" s="170" t="s">
        <v>1169</v>
      </c>
      <c r="D3" s="171"/>
      <c r="E3" s="171"/>
      <c r="F3" s="56"/>
      <c r="G3" s="56"/>
      <c r="H3" s="115"/>
      <c r="I3" s="55"/>
      <c r="J3" s="45" t="s">
        <v>210</v>
      </c>
      <c r="K3" s="170" t="s">
        <v>1174</v>
      </c>
      <c r="L3" s="171"/>
      <c r="M3" s="171"/>
      <c r="N3" s="56"/>
      <c r="O3" s="56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34" x14ac:dyDescent="0.3">
      <c r="A4" s="111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115"/>
      <c r="I4" s="111">
        <v>1</v>
      </c>
      <c r="J4" s="185" t="s">
        <v>1</v>
      </c>
      <c r="K4" s="185" t="s">
        <v>2</v>
      </c>
      <c r="L4" s="186" t="s">
        <v>3</v>
      </c>
      <c r="M4" s="186" t="s">
        <v>4</v>
      </c>
      <c r="N4" s="186" t="s">
        <v>5</v>
      </c>
      <c r="O4" s="187" t="s">
        <v>6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x14ac:dyDescent="0.3">
      <c r="A5" s="182">
        <v>1</v>
      </c>
      <c r="B5" s="183" t="s">
        <v>1166</v>
      </c>
      <c r="C5" s="183" t="s">
        <v>162</v>
      </c>
      <c r="D5" s="184"/>
      <c r="E5" s="184"/>
      <c r="F5" s="47"/>
      <c r="G5" s="52"/>
      <c r="H5" s="115"/>
      <c r="I5" s="182">
        <v>1</v>
      </c>
      <c r="J5" s="183" t="s">
        <v>782</v>
      </c>
      <c r="K5" s="183" t="s">
        <v>148</v>
      </c>
      <c r="L5" s="184"/>
      <c r="M5" s="184"/>
      <c r="N5" s="47"/>
      <c r="O5" s="52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x14ac:dyDescent="0.3">
      <c r="A6" s="118">
        <v>2</v>
      </c>
      <c r="B6" s="116" t="s">
        <v>1163</v>
      </c>
      <c r="C6" s="116" t="s">
        <v>118</v>
      </c>
      <c r="D6" s="117"/>
      <c r="E6" s="117"/>
      <c r="F6" s="117"/>
      <c r="G6" s="119"/>
      <c r="H6" s="115"/>
      <c r="I6" s="118">
        <v>2</v>
      </c>
      <c r="J6" s="116" t="s">
        <v>1171</v>
      </c>
      <c r="K6" s="116" t="s">
        <v>657</v>
      </c>
      <c r="L6" s="117"/>
      <c r="M6" s="117"/>
      <c r="N6" s="117"/>
      <c r="O6" s="119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s="4" customFormat="1" ht="15.75" customHeight="1" x14ac:dyDescent="0.3">
      <c r="A7" s="175">
        <v>3</v>
      </c>
      <c r="B7" s="116" t="s">
        <v>1167</v>
      </c>
      <c r="C7" s="116" t="s">
        <v>143</v>
      </c>
      <c r="D7" s="117"/>
      <c r="E7" s="117"/>
      <c r="F7" s="117"/>
      <c r="G7" s="119"/>
      <c r="H7" s="115"/>
      <c r="I7" s="175">
        <v>3</v>
      </c>
      <c r="J7" s="116" t="s">
        <v>574</v>
      </c>
      <c r="K7" s="116" t="s">
        <v>569</v>
      </c>
      <c r="L7" s="117"/>
      <c r="M7" s="117"/>
      <c r="N7" s="117"/>
      <c r="O7" s="119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D7" s="9"/>
      <c r="AE7" s="9"/>
    </row>
    <row r="8" spans="1:34" s="4" customFormat="1" ht="15.75" customHeight="1" x14ac:dyDescent="0.3">
      <c r="A8" s="118">
        <v>4</v>
      </c>
      <c r="B8" s="116" t="s">
        <v>1164</v>
      </c>
      <c r="C8" s="116" t="s">
        <v>118</v>
      </c>
      <c r="D8" s="117"/>
      <c r="E8" s="117"/>
      <c r="F8" s="117"/>
      <c r="G8" s="119"/>
      <c r="H8" s="115"/>
      <c r="I8" s="118">
        <v>4</v>
      </c>
      <c r="J8" s="116" t="s">
        <v>814</v>
      </c>
      <c r="K8" s="116" t="s">
        <v>77</v>
      </c>
      <c r="L8" s="117"/>
      <c r="M8" s="117"/>
      <c r="N8" s="117"/>
      <c r="O8" s="119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D8" s="9"/>
      <c r="AE8" s="9"/>
    </row>
    <row r="9" spans="1:34" x14ac:dyDescent="0.3">
      <c r="A9" s="175">
        <v>5</v>
      </c>
      <c r="B9" s="116" t="s">
        <v>204</v>
      </c>
      <c r="C9" s="116" t="s">
        <v>158</v>
      </c>
      <c r="D9" s="117"/>
      <c r="E9" s="117"/>
      <c r="F9" s="117"/>
      <c r="G9" s="119"/>
      <c r="H9" s="115"/>
      <c r="I9" s="175">
        <v>5</v>
      </c>
      <c r="J9" s="116" t="s">
        <v>955</v>
      </c>
      <c r="K9" s="116" t="s">
        <v>266</v>
      </c>
      <c r="L9" s="117"/>
      <c r="M9" s="117"/>
      <c r="N9" s="117"/>
      <c r="O9" s="119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D9" s="4"/>
      <c r="AE9" s="4"/>
    </row>
    <row r="10" spans="1:34" x14ac:dyDescent="0.3">
      <c r="A10" s="118">
        <v>6</v>
      </c>
      <c r="B10" s="116" t="s">
        <v>1168</v>
      </c>
      <c r="C10" s="116" t="s">
        <v>229</v>
      </c>
      <c r="D10" s="117"/>
      <c r="E10" s="117"/>
      <c r="F10" s="117"/>
      <c r="G10" s="119"/>
      <c r="H10" s="115"/>
      <c r="I10" s="118">
        <v>6</v>
      </c>
      <c r="J10" s="116" t="s">
        <v>1172</v>
      </c>
      <c r="K10" s="116" t="s">
        <v>118</v>
      </c>
      <c r="L10" s="117"/>
      <c r="M10" s="117"/>
      <c r="N10" s="117"/>
      <c r="O10" s="119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x14ac:dyDescent="0.3">
      <c r="A11" s="175">
        <v>7</v>
      </c>
      <c r="B11" s="116" t="s">
        <v>1004</v>
      </c>
      <c r="C11" s="116" t="s">
        <v>162</v>
      </c>
      <c r="D11" s="117"/>
      <c r="E11" s="117"/>
      <c r="F11" s="117"/>
      <c r="G11" s="119"/>
      <c r="H11" s="115"/>
      <c r="I11" s="175">
        <v>7</v>
      </c>
      <c r="J11" s="116" t="s">
        <v>1170</v>
      </c>
      <c r="K11" s="116" t="s">
        <v>1123</v>
      </c>
      <c r="L11" s="117"/>
      <c r="M11" s="117"/>
      <c r="N11" s="117"/>
      <c r="O11" s="119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x14ac:dyDescent="0.3">
      <c r="A12" s="118">
        <v>8</v>
      </c>
      <c r="B12" s="116" t="s">
        <v>1162</v>
      </c>
      <c r="C12" s="116" t="s">
        <v>657</v>
      </c>
      <c r="D12" s="117"/>
      <c r="E12" s="117"/>
      <c r="F12" s="117"/>
      <c r="G12" s="119"/>
      <c r="H12" s="115"/>
      <c r="I12" s="118">
        <v>8</v>
      </c>
      <c r="J12" s="116" t="s">
        <v>1173</v>
      </c>
      <c r="K12" s="116" t="s">
        <v>495</v>
      </c>
      <c r="L12" s="117"/>
      <c r="M12" s="117"/>
      <c r="N12" s="117"/>
      <c r="O12" s="119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D12" s="4"/>
      <c r="AE12" s="4"/>
    </row>
    <row r="13" spans="1:34" x14ac:dyDescent="0.3">
      <c r="A13" s="175">
        <v>9</v>
      </c>
      <c r="B13" s="116" t="s">
        <v>1165</v>
      </c>
      <c r="C13" s="116" t="s">
        <v>229</v>
      </c>
      <c r="D13" s="117"/>
      <c r="E13" s="117"/>
      <c r="F13" s="117"/>
      <c r="G13" s="119"/>
      <c r="H13" s="115"/>
      <c r="I13" s="175">
        <v>9</v>
      </c>
      <c r="J13" s="116" t="s">
        <v>220</v>
      </c>
      <c r="K13" s="116" t="s">
        <v>70</v>
      </c>
      <c r="L13" s="117"/>
      <c r="M13" s="117"/>
      <c r="N13" s="117"/>
      <c r="O13" s="119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x14ac:dyDescent="0.3">
      <c r="A14" s="123">
        <v>10</v>
      </c>
      <c r="B14" s="120" t="s">
        <v>80</v>
      </c>
      <c r="C14" s="120" t="s">
        <v>70</v>
      </c>
      <c r="D14" s="121"/>
      <c r="E14" s="121"/>
      <c r="F14" s="121"/>
      <c r="G14" s="122"/>
      <c r="H14" s="115"/>
      <c r="I14" s="123">
        <v>10</v>
      </c>
      <c r="J14" s="120" t="s">
        <v>719</v>
      </c>
      <c r="K14" s="120" t="s">
        <v>193</v>
      </c>
      <c r="L14" s="121"/>
      <c r="M14" s="121"/>
      <c r="N14" s="121"/>
      <c r="O14" s="122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x14ac:dyDescent="0.3">
      <c r="A16" s="55"/>
      <c r="B16" s="45" t="s">
        <v>222</v>
      </c>
      <c r="C16" s="170" t="s">
        <v>1181</v>
      </c>
      <c r="D16" s="171"/>
      <c r="E16" s="171"/>
      <c r="F16" s="56"/>
      <c r="G16" s="56"/>
      <c r="H16" s="115"/>
      <c r="I16" s="55"/>
      <c r="J16" s="45" t="s">
        <v>234</v>
      </c>
      <c r="K16" s="170" t="s">
        <v>1190</v>
      </c>
      <c r="L16" s="171"/>
      <c r="M16" s="171"/>
      <c r="N16" s="56"/>
      <c r="O16" s="56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x14ac:dyDescent="0.3">
      <c r="A17" s="111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H17" s="115"/>
      <c r="I17" s="111">
        <v>1</v>
      </c>
      <c r="J17" s="185" t="s">
        <v>1</v>
      </c>
      <c r="K17" s="185" t="s">
        <v>2</v>
      </c>
      <c r="L17" s="186" t="s">
        <v>3</v>
      </c>
      <c r="M17" s="186" t="s">
        <v>4</v>
      </c>
      <c r="N17" s="186" t="s">
        <v>5</v>
      </c>
      <c r="O17" s="187" t="s">
        <v>6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x14ac:dyDescent="0.3">
      <c r="A18" s="182">
        <v>1</v>
      </c>
      <c r="B18" s="183" t="s">
        <v>506</v>
      </c>
      <c r="C18" s="183" t="s">
        <v>495</v>
      </c>
      <c r="D18" s="184"/>
      <c r="E18" s="184"/>
      <c r="F18" s="47"/>
      <c r="G18" s="52"/>
      <c r="H18" s="115"/>
      <c r="I18" s="182">
        <v>1</v>
      </c>
      <c r="J18" s="183" t="s">
        <v>1095</v>
      </c>
      <c r="K18" s="183" t="s">
        <v>92</v>
      </c>
      <c r="L18" s="184"/>
      <c r="M18" s="184"/>
      <c r="N18" s="47"/>
      <c r="O18" s="52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x14ac:dyDescent="0.3">
      <c r="A19" s="118">
        <v>2</v>
      </c>
      <c r="B19" s="116" t="s">
        <v>1179</v>
      </c>
      <c r="C19" s="116" t="s">
        <v>129</v>
      </c>
      <c r="D19" s="117"/>
      <c r="E19" s="117"/>
      <c r="F19" s="117"/>
      <c r="G19" s="119"/>
      <c r="H19" s="115"/>
      <c r="I19" s="118">
        <v>2</v>
      </c>
      <c r="J19" s="116" t="s">
        <v>1188</v>
      </c>
      <c r="K19" s="116" t="s">
        <v>495</v>
      </c>
      <c r="L19" s="117"/>
      <c r="M19" s="117"/>
      <c r="N19" s="117"/>
      <c r="O19" s="119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x14ac:dyDescent="0.3">
      <c r="A20" s="175">
        <v>3</v>
      </c>
      <c r="B20" s="116" t="s">
        <v>1094</v>
      </c>
      <c r="C20" s="116" t="s">
        <v>92</v>
      </c>
      <c r="D20" s="117"/>
      <c r="E20" s="117"/>
      <c r="F20" s="117"/>
      <c r="G20" s="119"/>
      <c r="H20" s="115"/>
      <c r="I20" s="175">
        <v>3</v>
      </c>
      <c r="J20" s="116" t="s">
        <v>1184</v>
      </c>
      <c r="K20" s="116" t="s">
        <v>129</v>
      </c>
      <c r="L20" s="117"/>
      <c r="M20" s="117"/>
      <c r="N20" s="117"/>
      <c r="O20" s="119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x14ac:dyDescent="0.3">
      <c r="A21" s="118">
        <v>4</v>
      </c>
      <c r="B21" s="116" t="s">
        <v>1178</v>
      </c>
      <c r="C21" s="116" t="s">
        <v>129</v>
      </c>
      <c r="D21" s="117"/>
      <c r="E21" s="117"/>
      <c r="F21" s="117"/>
      <c r="G21" s="119"/>
      <c r="H21" s="115"/>
      <c r="I21" s="118">
        <v>4</v>
      </c>
      <c r="J21" s="116" t="s">
        <v>1187</v>
      </c>
      <c r="K21" s="116" t="s">
        <v>229</v>
      </c>
      <c r="L21" s="117"/>
      <c r="M21" s="117"/>
      <c r="N21" s="117"/>
      <c r="O21" s="119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x14ac:dyDescent="0.3">
      <c r="A22" s="175">
        <v>5</v>
      </c>
      <c r="B22" s="116" t="s">
        <v>1180</v>
      </c>
      <c r="C22" s="116" t="s">
        <v>1123</v>
      </c>
      <c r="D22" s="117"/>
      <c r="E22" s="117"/>
      <c r="F22" s="117"/>
      <c r="G22" s="119"/>
      <c r="H22" s="115"/>
      <c r="I22" s="175">
        <v>5</v>
      </c>
      <c r="J22" s="116" t="s">
        <v>1183</v>
      </c>
      <c r="K22" s="116" t="s">
        <v>105</v>
      </c>
      <c r="L22" s="117"/>
      <c r="M22" s="117"/>
      <c r="N22" s="117"/>
      <c r="O22" s="119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x14ac:dyDescent="0.3">
      <c r="A23" s="118">
        <v>6</v>
      </c>
      <c r="B23" s="116" t="s">
        <v>1177</v>
      </c>
      <c r="C23" s="116" t="s">
        <v>1008</v>
      </c>
      <c r="D23" s="117"/>
      <c r="E23" s="117"/>
      <c r="F23" s="117"/>
      <c r="G23" s="119"/>
      <c r="H23" s="115"/>
      <c r="I23" s="118">
        <v>6</v>
      </c>
      <c r="J23" s="116" t="s">
        <v>973</v>
      </c>
      <c r="K23" s="116" t="s">
        <v>974</v>
      </c>
      <c r="L23" s="117"/>
      <c r="M23" s="117"/>
      <c r="N23" s="117"/>
      <c r="O23" s="119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x14ac:dyDescent="0.3">
      <c r="A24" s="175">
        <v>7</v>
      </c>
      <c r="B24" s="116" t="s">
        <v>1176</v>
      </c>
      <c r="C24" s="116" t="s">
        <v>1123</v>
      </c>
      <c r="D24" s="117"/>
      <c r="E24" s="117"/>
      <c r="F24" s="117"/>
      <c r="G24" s="119"/>
      <c r="H24" s="115"/>
      <c r="I24" s="175">
        <v>7</v>
      </c>
      <c r="J24" s="116" t="s">
        <v>1182</v>
      </c>
      <c r="K24" s="116" t="s">
        <v>1008</v>
      </c>
      <c r="L24" s="117"/>
      <c r="M24" s="117"/>
      <c r="N24" s="117"/>
      <c r="O24" s="119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x14ac:dyDescent="0.3">
      <c r="A25" s="118">
        <v>8</v>
      </c>
      <c r="B25" s="116" t="s">
        <v>886</v>
      </c>
      <c r="C25" s="116" t="s">
        <v>657</v>
      </c>
      <c r="D25" s="117"/>
      <c r="E25" s="117"/>
      <c r="F25" s="117"/>
      <c r="G25" s="119"/>
      <c r="H25" s="115"/>
      <c r="I25" s="118">
        <v>8</v>
      </c>
      <c r="J25" s="116" t="s">
        <v>1189</v>
      </c>
      <c r="K25" s="116" t="s">
        <v>1123</v>
      </c>
      <c r="L25" s="117"/>
      <c r="M25" s="117"/>
      <c r="N25" s="117"/>
      <c r="O25" s="119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x14ac:dyDescent="0.3">
      <c r="A26" s="175">
        <v>9</v>
      </c>
      <c r="B26" s="116" t="s">
        <v>1175</v>
      </c>
      <c r="C26" s="116" t="s">
        <v>162</v>
      </c>
      <c r="D26" s="117"/>
      <c r="E26" s="117"/>
      <c r="F26" s="117"/>
      <c r="G26" s="119"/>
      <c r="H26" s="115"/>
      <c r="I26" s="175">
        <v>9</v>
      </c>
      <c r="J26" s="116" t="s">
        <v>1186</v>
      </c>
      <c r="K26" s="116" t="s">
        <v>1008</v>
      </c>
      <c r="L26" s="117"/>
      <c r="M26" s="117"/>
      <c r="N26" s="117"/>
      <c r="O26" s="119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x14ac:dyDescent="0.3">
      <c r="A27" s="123">
        <v>10</v>
      </c>
      <c r="B27" s="120" t="s">
        <v>719</v>
      </c>
      <c r="C27" s="120" t="s">
        <v>255</v>
      </c>
      <c r="D27" s="121"/>
      <c r="E27" s="121"/>
      <c r="F27" s="121"/>
      <c r="G27" s="122"/>
      <c r="H27" s="115"/>
      <c r="I27" s="123">
        <v>10</v>
      </c>
      <c r="J27" s="120" t="s">
        <v>1185</v>
      </c>
      <c r="K27" s="120" t="s">
        <v>569</v>
      </c>
      <c r="L27" s="121"/>
      <c r="M27" s="121"/>
      <c r="N27" s="121"/>
      <c r="O27" s="122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x14ac:dyDescent="0.3">
      <c r="A29" s="55"/>
      <c r="B29" s="45" t="s">
        <v>245</v>
      </c>
      <c r="C29" s="170" t="s">
        <v>1199</v>
      </c>
      <c r="D29" s="171"/>
      <c r="E29" s="171"/>
      <c r="F29" s="56"/>
      <c r="G29" s="5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x14ac:dyDescent="0.3">
      <c r="A30" s="111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x14ac:dyDescent="0.3">
      <c r="A31" s="182">
        <v>1</v>
      </c>
      <c r="B31" s="183" t="s">
        <v>1194</v>
      </c>
      <c r="C31" s="183" t="s">
        <v>495</v>
      </c>
      <c r="D31" s="184"/>
      <c r="E31" s="184"/>
      <c r="F31" s="47"/>
      <c r="G31" s="52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x14ac:dyDescent="0.3">
      <c r="A32" s="118">
        <v>2</v>
      </c>
      <c r="B32" s="116" t="s">
        <v>1198</v>
      </c>
      <c r="C32" s="116" t="s">
        <v>92</v>
      </c>
      <c r="D32" s="117"/>
      <c r="E32" s="117"/>
      <c r="F32" s="117"/>
      <c r="G32" s="119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x14ac:dyDescent="0.3">
      <c r="A33" s="175">
        <v>3</v>
      </c>
      <c r="B33" s="116" t="s">
        <v>1019</v>
      </c>
      <c r="C33" s="116" t="s">
        <v>1008</v>
      </c>
      <c r="D33" s="117"/>
      <c r="E33" s="117"/>
      <c r="F33" s="117"/>
      <c r="G33" s="119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x14ac:dyDescent="0.3">
      <c r="A34" s="118">
        <v>4</v>
      </c>
      <c r="B34" s="116" t="s">
        <v>1195</v>
      </c>
      <c r="C34" s="116" t="s">
        <v>657</v>
      </c>
      <c r="D34" s="117"/>
      <c r="E34" s="117"/>
      <c r="F34" s="117"/>
      <c r="G34" s="119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x14ac:dyDescent="0.3">
      <c r="A35" s="175">
        <v>5</v>
      </c>
      <c r="B35" s="116" t="s">
        <v>1196</v>
      </c>
      <c r="C35" s="116" t="s">
        <v>1123</v>
      </c>
      <c r="D35" s="117"/>
      <c r="E35" s="117"/>
      <c r="F35" s="117"/>
      <c r="G35" s="119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x14ac:dyDescent="0.3">
      <c r="A36" s="118">
        <v>6</v>
      </c>
      <c r="B36" s="116" t="s">
        <v>985</v>
      </c>
      <c r="C36" s="116" t="s">
        <v>495</v>
      </c>
      <c r="D36" s="117"/>
      <c r="E36" s="117"/>
      <c r="F36" s="117"/>
      <c r="G36" s="119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x14ac:dyDescent="0.3">
      <c r="A37" s="175">
        <v>7</v>
      </c>
      <c r="B37" s="116" t="s">
        <v>1193</v>
      </c>
      <c r="C37" s="116" t="s">
        <v>657</v>
      </c>
      <c r="D37" s="117"/>
      <c r="E37" s="117"/>
      <c r="F37" s="117"/>
      <c r="G37" s="119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x14ac:dyDescent="0.3">
      <c r="A38" s="118">
        <v>8</v>
      </c>
      <c r="B38" s="116" t="s">
        <v>483</v>
      </c>
      <c r="C38" s="116" t="s">
        <v>105</v>
      </c>
      <c r="D38" s="117"/>
      <c r="E38" s="117"/>
      <c r="F38" s="117"/>
      <c r="G38" s="119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x14ac:dyDescent="0.3">
      <c r="A39" s="175">
        <v>9</v>
      </c>
      <c r="B39" s="116" t="s">
        <v>1192</v>
      </c>
      <c r="C39" s="116" t="s">
        <v>229</v>
      </c>
      <c r="D39" s="117"/>
      <c r="E39" s="117"/>
      <c r="F39" s="117"/>
      <c r="G39" s="119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x14ac:dyDescent="0.3">
      <c r="A40" s="118">
        <v>10</v>
      </c>
      <c r="B40" s="116" t="s">
        <v>1191</v>
      </c>
      <c r="C40" s="116" t="s">
        <v>114</v>
      </c>
      <c r="D40" s="117"/>
      <c r="E40" s="117"/>
      <c r="F40" s="117"/>
      <c r="G40" s="119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x14ac:dyDescent="0.3">
      <c r="A41" s="188">
        <v>11</v>
      </c>
      <c r="B41" s="120" t="s">
        <v>1197</v>
      </c>
      <c r="C41" s="120" t="s">
        <v>1123</v>
      </c>
      <c r="D41" s="121"/>
      <c r="E41" s="121"/>
      <c r="F41" s="121"/>
      <c r="G41" s="122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x14ac:dyDescent="0.3">
      <c r="A43" s="115"/>
      <c r="B43" s="4" t="s">
        <v>38</v>
      </c>
      <c r="C43" s="4"/>
      <c r="D43" s="4"/>
      <c r="E43" s="4"/>
      <c r="F43" s="91" t="s">
        <v>25</v>
      </c>
      <c r="G43" s="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x14ac:dyDescent="0.3">
      <c r="A44" s="115"/>
      <c r="B44" s="4" t="s">
        <v>39</v>
      </c>
      <c r="C44" s="4"/>
      <c r="D44" s="4"/>
      <c r="E44" s="4"/>
      <c r="F44" s="4"/>
      <c r="G44" s="4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x14ac:dyDescent="0.3">
      <c r="A61" s="115"/>
      <c r="B61" s="115"/>
      <c r="C61" s="115"/>
      <c r="D61" s="115"/>
      <c r="E61" s="115"/>
      <c r="F61" s="115"/>
      <c r="G61" s="20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</sheetData>
  <sortState xmlns:xlrd2="http://schemas.microsoft.com/office/spreadsheetml/2017/richdata2" ref="V31:W41">
    <sortCondition ref="V31"/>
  </sortState>
  <mergeCells count="1">
    <mergeCell ref="J2:O2"/>
  </mergeCells>
  <hyperlinks>
    <hyperlink ref="B2" location="'Index'!A3" tooltip="Go to the Index sheet" display="á" xr:uid="{3E916CE5-AE65-4110-9052-889F7AE92531}"/>
  </hyperlinks>
  <printOptions horizontalCentered="1"/>
  <pageMargins left="0.31496062992126" right="0.31496062992126" top="1.3779527559055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5228-2661-4660-BA12-14C51B9E682E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3" t="s">
        <v>12</v>
      </c>
      <c r="D1" s="80"/>
      <c r="E1" s="80"/>
      <c r="F1" s="80"/>
      <c r="G1" s="90"/>
      <c r="H1" s="80"/>
      <c r="I1" s="80"/>
      <c r="J1" s="94">
        <v>4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B2" s="95"/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85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304</v>
      </c>
      <c r="B4" s="12"/>
      <c r="C4" s="127">
        <v>495</v>
      </c>
      <c r="D4" s="12"/>
      <c r="E4" s="61" t="s">
        <v>6</v>
      </c>
      <c r="F4" s="14">
        <f>SUM(F5:F7)</f>
        <v>0</v>
      </c>
      <c r="G4" s="135" t="s">
        <v>296</v>
      </c>
      <c r="H4" s="115" t="s">
        <v>295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1:34" ht="15.75" customHeight="1" x14ac:dyDescent="0.3">
      <c r="A5" s="15" t="s">
        <v>230</v>
      </c>
      <c r="B5" s="16"/>
      <c r="C5" s="16"/>
      <c r="D5" s="16"/>
      <c r="E5" s="16"/>
      <c r="F5" s="17">
        <f>SUM(B5:E5)</f>
        <v>0</v>
      </c>
      <c r="G5" s="13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1:34" ht="15.75" customHeight="1" x14ac:dyDescent="0.3">
      <c r="A6" s="18" t="s">
        <v>211</v>
      </c>
      <c r="B6" s="7"/>
      <c r="C6" s="7"/>
      <c r="D6" s="7"/>
      <c r="E6" s="7"/>
      <c r="F6" s="19">
        <f>SUM(B6:E6)</f>
        <v>0</v>
      </c>
      <c r="G6" s="13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</row>
    <row r="7" spans="1:34" ht="15.75" customHeight="1" x14ac:dyDescent="0.3">
      <c r="A7" s="20" t="s">
        <v>76</v>
      </c>
      <c r="B7" s="21"/>
      <c r="C7" s="21"/>
      <c r="D7" s="21"/>
      <c r="E7" s="21"/>
      <c r="F7" s="22">
        <f>SUM(B7:E7)</f>
        <v>0</v>
      </c>
      <c r="G7" s="13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</row>
    <row r="8" spans="1:34" ht="15.75" customHeight="1" x14ac:dyDescent="0.3">
      <c r="A8" s="115"/>
      <c r="B8" s="115"/>
      <c r="C8" s="115"/>
      <c r="D8" s="115"/>
      <c r="E8" s="115"/>
      <c r="F8" s="115"/>
      <c r="G8" s="13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spans="1:34" ht="15.75" customHeight="1" x14ac:dyDescent="0.3">
      <c r="A9" s="11" t="s">
        <v>305</v>
      </c>
      <c r="B9" s="12"/>
      <c r="C9" s="127">
        <v>489</v>
      </c>
      <c r="D9" s="12"/>
      <c r="E9" s="61" t="s">
        <v>6</v>
      </c>
      <c r="F9" s="200">
        <f>SUM(F10:F12)</f>
        <v>0</v>
      </c>
      <c r="G9" s="135" t="s">
        <v>296</v>
      </c>
      <c r="H9" s="11" t="s">
        <v>308</v>
      </c>
      <c r="I9" s="12"/>
      <c r="J9" s="127">
        <v>482</v>
      </c>
      <c r="K9" s="12"/>
      <c r="L9" s="61" t="s">
        <v>6</v>
      </c>
      <c r="M9" s="14">
        <f>SUM(M10:M12)</f>
        <v>0</v>
      </c>
      <c r="N9" s="115"/>
      <c r="O9" s="115"/>
      <c r="P9" s="115"/>
      <c r="Q9" s="115"/>
      <c r="R9" s="115"/>
      <c r="S9" s="115"/>
      <c r="T9" s="115"/>
    </row>
    <row r="10" spans="1:34" ht="15.75" customHeight="1" x14ac:dyDescent="0.3">
      <c r="A10" s="15" t="s">
        <v>127</v>
      </c>
      <c r="B10" s="16"/>
      <c r="C10" s="16"/>
      <c r="D10" s="16"/>
      <c r="E10" s="16"/>
      <c r="F10" s="17">
        <f>SUM(B10:E10)</f>
        <v>0</v>
      </c>
      <c r="G10" s="135"/>
      <c r="H10" s="15" t="s">
        <v>157</v>
      </c>
      <c r="I10" s="16"/>
      <c r="J10" s="16"/>
      <c r="K10" s="16"/>
      <c r="L10" s="16"/>
      <c r="M10" s="17">
        <f>SUM(I10:L10)</f>
        <v>0</v>
      </c>
      <c r="N10" s="115"/>
      <c r="O10" s="115"/>
      <c r="P10" s="115"/>
      <c r="Q10" s="115"/>
      <c r="R10" s="115"/>
      <c r="S10" s="115"/>
      <c r="T10" s="115"/>
      <c r="AA10"/>
      <c r="AB10"/>
      <c r="AC10"/>
      <c r="AD10"/>
      <c r="AE10"/>
      <c r="AF10"/>
    </row>
    <row r="11" spans="1:34" ht="15.75" customHeight="1" x14ac:dyDescent="0.3">
      <c r="A11" s="18" t="s">
        <v>206</v>
      </c>
      <c r="B11" s="7"/>
      <c r="C11" s="7"/>
      <c r="D11" s="7"/>
      <c r="E11" s="7"/>
      <c r="F11" s="19">
        <f>SUM(B11:E11)</f>
        <v>0</v>
      </c>
      <c r="G11" s="135"/>
      <c r="H11" s="18" t="s">
        <v>204</v>
      </c>
      <c r="I11" s="7"/>
      <c r="J11" s="7"/>
      <c r="K11" s="7"/>
      <c r="L11" s="7"/>
      <c r="M11" s="19">
        <f>SUM(I11:L11)</f>
        <v>0</v>
      </c>
      <c r="N11" s="115"/>
      <c r="O11" s="115"/>
      <c r="P11" s="115"/>
      <c r="Q11" s="115"/>
      <c r="R11" s="115"/>
      <c r="S11" s="115"/>
      <c r="T11" s="115"/>
      <c r="AA11"/>
      <c r="AB11"/>
      <c r="AC11"/>
      <c r="AD11"/>
      <c r="AE11"/>
      <c r="AF11"/>
    </row>
    <row r="12" spans="1:34" ht="15.75" customHeight="1" x14ac:dyDescent="0.3">
      <c r="A12" s="20" t="s">
        <v>220</v>
      </c>
      <c r="B12" s="21"/>
      <c r="C12" s="21"/>
      <c r="D12" s="21"/>
      <c r="E12" s="21"/>
      <c r="F12" s="22">
        <f>SUM(B12:E12)</f>
        <v>0</v>
      </c>
      <c r="G12" s="135"/>
      <c r="H12" s="20" t="s">
        <v>241</v>
      </c>
      <c r="I12" s="21"/>
      <c r="J12" s="21"/>
      <c r="K12" s="21"/>
      <c r="L12" s="21"/>
      <c r="M12" s="22">
        <f>SUM(I12:L12)</f>
        <v>0</v>
      </c>
      <c r="N12" s="115"/>
      <c r="O12" s="115"/>
      <c r="P12" s="115"/>
      <c r="Q12" s="115"/>
      <c r="R12" s="115"/>
      <c r="S12" s="115"/>
      <c r="T12" s="115"/>
      <c r="AA12"/>
      <c r="AB12"/>
      <c r="AC12"/>
      <c r="AD12"/>
      <c r="AE12"/>
      <c r="AF12"/>
    </row>
    <row r="13" spans="1:34" ht="15.75" customHeight="1" x14ac:dyDescent="0.3">
      <c r="A13" s="115"/>
      <c r="B13" s="115"/>
      <c r="C13" s="115"/>
      <c r="D13" s="115"/>
      <c r="E13" s="115"/>
      <c r="F13" s="115"/>
      <c r="G13" s="13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AA13"/>
      <c r="AB13"/>
      <c r="AC13"/>
      <c r="AD13"/>
      <c r="AE13"/>
      <c r="AF13"/>
    </row>
    <row r="14" spans="1:34" ht="15.75" customHeight="1" x14ac:dyDescent="0.3">
      <c r="A14" s="11" t="s">
        <v>306</v>
      </c>
      <c r="B14" s="12"/>
      <c r="C14" s="127">
        <v>494</v>
      </c>
      <c r="D14" s="12"/>
      <c r="E14" s="61" t="s">
        <v>6</v>
      </c>
      <c r="F14" s="14">
        <f>SUM(F15:F17)</f>
        <v>0</v>
      </c>
      <c r="G14" s="135" t="s">
        <v>296</v>
      </c>
      <c r="H14" s="11" t="s">
        <v>307</v>
      </c>
      <c r="I14" s="12"/>
      <c r="J14" s="127">
        <v>486</v>
      </c>
      <c r="K14" s="12"/>
      <c r="L14" s="61" t="s">
        <v>6</v>
      </c>
      <c r="M14" s="14">
        <f>SUM(M15:M17)</f>
        <v>0</v>
      </c>
      <c r="N14" s="115"/>
      <c r="O14" s="115"/>
      <c r="P14" s="115"/>
      <c r="Q14" s="115"/>
      <c r="R14" s="115"/>
      <c r="S14" s="115"/>
      <c r="T14" s="115"/>
    </row>
    <row r="15" spans="1:34" ht="15.75" customHeight="1" x14ac:dyDescent="0.3">
      <c r="A15" s="15" t="s">
        <v>224</v>
      </c>
      <c r="B15" s="16"/>
      <c r="C15" s="16"/>
      <c r="D15" s="16"/>
      <c r="E15" s="16"/>
      <c r="F15" s="17">
        <f>SUM(B15:E15)</f>
        <v>0</v>
      </c>
      <c r="G15" s="135"/>
      <c r="H15" s="15" t="s">
        <v>152</v>
      </c>
      <c r="I15" s="16"/>
      <c r="J15" s="16"/>
      <c r="K15" s="16"/>
      <c r="L15" s="16"/>
      <c r="M15" s="17">
        <f>SUM(I15:L15)</f>
        <v>0</v>
      </c>
      <c r="N15" s="115"/>
      <c r="O15" s="115"/>
      <c r="P15" s="115"/>
      <c r="Q15" s="115"/>
      <c r="R15" s="115"/>
      <c r="S15" s="115"/>
      <c r="T15" s="115"/>
    </row>
    <row r="16" spans="1:34" ht="15.75" customHeight="1" x14ac:dyDescent="0.3">
      <c r="A16" s="18" t="s">
        <v>137</v>
      </c>
      <c r="B16" s="7"/>
      <c r="C16" s="7"/>
      <c r="D16" s="7"/>
      <c r="E16" s="7"/>
      <c r="F16" s="19">
        <f>SUM(B16:E16)</f>
        <v>0</v>
      </c>
      <c r="G16" s="135"/>
      <c r="H16" s="18" t="s">
        <v>195</v>
      </c>
      <c r="I16" s="7"/>
      <c r="J16" s="7"/>
      <c r="K16" s="7"/>
      <c r="L16" s="7"/>
      <c r="M16" s="19">
        <f>SUM(I16:L16)</f>
        <v>0</v>
      </c>
      <c r="N16" s="115"/>
      <c r="O16" s="115"/>
      <c r="P16" s="115"/>
      <c r="Q16" s="115"/>
      <c r="R16" s="115"/>
      <c r="S16" s="115"/>
      <c r="T16" s="115"/>
    </row>
    <row r="17" spans="1:20" ht="15.75" customHeight="1" x14ac:dyDescent="0.3">
      <c r="A17" s="20" t="s">
        <v>170</v>
      </c>
      <c r="B17" s="21"/>
      <c r="C17" s="21"/>
      <c r="D17" s="21"/>
      <c r="E17" s="21"/>
      <c r="F17" s="22">
        <f>SUM(B17:E17)</f>
        <v>0</v>
      </c>
      <c r="G17" s="135"/>
      <c r="H17" s="20" t="s">
        <v>235</v>
      </c>
      <c r="I17" s="21"/>
      <c r="J17" s="21"/>
      <c r="K17" s="21"/>
      <c r="L17" s="21"/>
      <c r="M17" s="22">
        <f>SUM(I17:L17)</f>
        <v>0</v>
      </c>
      <c r="N17" s="115"/>
      <c r="O17" s="115"/>
      <c r="P17" s="115"/>
      <c r="Q17" s="115"/>
      <c r="R17" s="115"/>
      <c r="S17" s="115"/>
      <c r="T17" s="115"/>
    </row>
    <row r="18" spans="1:20" ht="15.75" customHeight="1" x14ac:dyDescent="0.3">
      <c r="A18" s="115"/>
      <c r="B18" s="115"/>
      <c r="C18" s="115"/>
      <c r="D18" s="115"/>
      <c r="E18" s="115"/>
      <c r="F18" s="115"/>
      <c r="G18" s="13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75" customHeight="1" x14ac:dyDescent="0.3">
      <c r="H19" s="63" t="s">
        <v>85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309</v>
      </c>
      <c r="H20" s="132" t="s">
        <v>304</v>
      </c>
      <c r="I20" s="133"/>
      <c r="J20" s="133"/>
      <c r="K20" s="133"/>
      <c r="L20" s="133"/>
      <c r="M20" s="133"/>
      <c r="N20" s="134"/>
      <c r="O20" s="115"/>
      <c r="P20" s="115"/>
    </row>
    <row r="21" spans="1:20" ht="15.75" customHeight="1" x14ac:dyDescent="0.3">
      <c r="H21" s="130" t="s">
        <v>305</v>
      </c>
      <c r="I21" s="117"/>
      <c r="J21" s="117"/>
      <c r="K21" s="117"/>
      <c r="L21" s="117"/>
      <c r="M21" s="117"/>
      <c r="N21" s="119"/>
      <c r="O21" s="115"/>
      <c r="P21" s="115"/>
    </row>
    <row r="22" spans="1:20" ht="15.75" customHeight="1" x14ac:dyDescent="0.3">
      <c r="H22" s="130" t="s">
        <v>306</v>
      </c>
      <c r="I22" s="117"/>
      <c r="J22" s="117"/>
      <c r="K22" s="117"/>
      <c r="L22" s="117"/>
      <c r="M22" s="117"/>
      <c r="N22" s="119"/>
      <c r="O22" s="115"/>
      <c r="P22" s="115"/>
    </row>
    <row r="23" spans="1:20" ht="15.75" customHeight="1" x14ac:dyDescent="0.3">
      <c r="H23" s="130" t="s">
        <v>307</v>
      </c>
      <c r="I23" s="117"/>
      <c r="J23" s="117"/>
      <c r="K23" s="117"/>
      <c r="L23" s="117"/>
      <c r="M23" s="117"/>
      <c r="N23" s="119"/>
      <c r="O23" s="115"/>
      <c r="P23" s="115"/>
    </row>
    <row r="24" spans="1:20" ht="15.75" customHeight="1" x14ac:dyDescent="0.3">
      <c r="H24" s="130" t="s">
        <v>308</v>
      </c>
      <c r="I24" s="117"/>
      <c r="J24" s="117"/>
      <c r="K24" s="117"/>
      <c r="L24" s="117"/>
      <c r="M24" s="117"/>
      <c r="N24" s="119"/>
      <c r="O24" s="115"/>
      <c r="P24" s="115"/>
    </row>
    <row r="25" spans="1:20" ht="15.75" customHeight="1" x14ac:dyDescent="0.3">
      <c r="H25" s="131" t="s">
        <v>295</v>
      </c>
      <c r="I25" s="121"/>
      <c r="J25" s="121"/>
      <c r="K25" s="121"/>
      <c r="L25" s="121"/>
      <c r="M25" s="121"/>
      <c r="N25" s="122"/>
      <c r="O25" s="115"/>
      <c r="P25" s="115"/>
    </row>
    <row r="26" spans="1:20" ht="15.75" customHeight="1" x14ac:dyDescent="0.3">
      <c r="H26" s="25"/>
    </row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100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310</v>
      </c>
      <c r="B30" s="12"/>
      <c r="C30" s="127">
        <v>472</v>
      </c>
      <c r="D30" s="12"/>
      <c r="E30" s="61" t="s">
        <v>6</v>
      </c>
      <c r="F30" s="14">
        <f>SUM(F31:F33)</f>
        <v>0</v>
      </c>
      <c r="G30" s="135" t="s">
        <v>296</v>
      </c>
      <c r="H30" s="115" t="s">
        <v>315</v>
      </c>
      <c r="I30" s="115"/>
      <c r="J30" s="136">
        <v>470</v>
      </c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15" t="s">
        <v>227</v>
      </c>
      <c r="B31" s="16"/>
      <c r="C31" s="16"/>
      <c r="D31" s="16"/>
      <c r="E31" s="16"/>
      <c r="F31" s="17">
        <f>SUM(B31:E31)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18" t="s">
        <v>316</v>
      </c>
      <c r="B32" s="7"/>
      <c r="C32" s="7"/>
      <c r="D32" s="7"/>
      <c r="E32" s="7"/>
      <c r="F32" s="19">
        <f>SUM(B32:E32)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20" t="s">
        <v>203</v>
      </c>
      <c r="B33" s="21"/>
      <c r="C33" s="21"/>
      <c r="D33" s="21"/>
      <c r="E33" s="21"/>
      <c r="F33" s="22">
        <f>SUM(B33:E33)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311</v>
      </c>
      <c r="B35" s="12"/>
      <c r="C35" s="127">
        <v>473</v>
      </c>
      <c r="D35" s="12"/>
      <c r="E35" s="61" t="s">
        <v>6</v>
      </c>
      <c r="F35" s="14">
        <f>SUM(F36:F38)</f>
        <v>0</v>
      </c>
      <c r="G35" s="135" t="s">
        <v>296</v>
      </c>
      <c r="H35" s="115" t="s">
        <v>314</v>
      </c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15" t="s">
        <v>279</v>
      </c>
      <c r="B36" s="16"/>
      <c r="C36" s="16"/>
      <c r="D36" s="16"/>
      <c r="E36" s="16"/>
      <c r="F36" s="17">
        <f>SUM(B36:E36)</f>
        <v>0</v>
      </c>
      <c r="G36" s="13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18" t="s">
        <v>62</v>
      </c>
      <c r="B37" s="7"/>
      <c r="C37" s="7"/>
      <c r="D37" s="7"/>
      <c r="E37" s="7"/>
      <c r="F37" s="19">
        <f>SUM(B37:E37)</f>
        <v>0</v>
      </c>
      <c r="G37" s="13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20" t="s">
        <v>75</v>
      </c>
      <c r="B38" s="21"/>
      <c r="C38" s="21"/>
      <c r="D38" s="21"/>
      <c r="E38" s="21"/>
      <c r="F38" s="22">
        <f>SUM(B38:E38)</f>
        <v>0</v>
      </c>
      <c r="G38" s="13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312</v>
      </c>
      <c r="B40" s="12"/>
      <c r="C40" s="127">
        <v>468</v>
      </c>
      <c r="D40" s="12"/>
      <c r="E40" s="61" t="s">
        <v>6</v>
      </c>
      <c r="F40" s="14">
        <f>SUM(F41:F43)</f>
        <v>0</v>
      </c>
      <c r="G40" s="135" t="s">
        <v>296</v>
      </c>
      <c r="H40" s="11" t="s">
        <v>313</v>
      </c>
      <c r="I40" s="12"/>
      <c r="J40" s="127">
        <v>468</v>
      </c>
      <c r="K40" s="12"/>
      <c r="L40" s="61" t="s">
        <v>6</v>
      </c>
      <c r="M40" s="14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15" t="s">
        <v>278</v>
      </c>
      <c r="B41" s="16"/>
      <c r="C41" s="16"/>
      <c r="D41" s="16"/>
      <c r="E41" s="16"/>
      <c r="F41" s="17">
        <f>SUM(B41:E41)</f>
        <v>0</v>
      </c>
      <c r="G41" s="135"/>
      <c r="H41" s="15" t="s">
        <v>260</v>
      </c>
      <c r="I41" s="16"/>
      <c r="J41" s="16"/>
      <c r="K41" s="16"/>
      <c r="L41" s="16"/>
      <c r="M41" s="17">
        <f>SUM(I41:L41)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18" t="s">
        <v>126</v>
      </c>
      <c r="B42" s="7"/>
      <c r="C42" s="7"/>
      <c r="D42" s="7"/>
      <c r="E42" s="7"/>
      <c r="F42" s="19">
        <f>SUM(B42:E42)</f>
        <v>0</v>
      </c>
      <c r="G42" s="135"/>
      <c r="H42" s="18" t="s">
        <v>61</v>
      </c>
      <c r="I42" s="7"/>
      <c r="J42" s="7"/>
      <c r="K42" s="7"/>
      <c r="L42" s="7"/>
      <c r="M42" s="19">
        <f>SUM(I42:L42)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20" t="s">
        <v>125</v>
      </c>
      <c r="B43" s="21"/>
      <c r="C43" s="21"/>
      <c r="D43" s="21"/>
      <c r="E43" s="21"/>
      <c r="F43" s="22">
        <f>SUM(B43:E43)</f>
        <v>0</v>
      </c>
      <c r="G43" s="135"/>
      <c r="H43" s="20" t="s">
        <v>271</v>
      </c>
      <c r="I43" s="21"/>
      <c r="J43" s="21"/>
      <c r="K43" s="21"/>
      <c r="L43" s="21"/>
      <c r="M43" s="22">
        <f>SUM(I43:L43)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100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317</v>
      </c>
      <c r="H46" s="132" t="s">
        <v>310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311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312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313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314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315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/>
    <row r="53" spans="1:16" ht="15.75" customHeight="1" x14ac:dyDescent="0.3">
      <c r="A53" s="4" t="s">
        <v>40</v>
      </c>
      <c r="E53" s="3"/>
      <c r="G53" s="92" t="s">
        <v>25</v>
      </c>
    </row>
    <row r="54" spans="1:16" ht="15.75" customHeight="1" x14ac:dyDescent="0.3">
      <c r="A54" s="4" t="s">
        <v>39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F7C49375-CAD0-4C92-B11C-8D98C022BFC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FBFA-C419-4928-A9DF-172FED9A7A67}">
  <sheetPr>
    <tabColor rgb="FF0070C0"/>
    <pageSetUpPr fitToPage="1"/>
  </sheetPr>
  <dimension ref="A1:AH76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7" customFormat="1" ht="18" x14ac:dyDescent="0.35">
      <c r="A1" s="84"/>
      <c r="B1" s="85" t="s">
        <v>20</v>
      </c>
      <c r="C1" s="86"/>
      <c r="D1" s="80"/>
      <c r="E1" s="80"/>
      <c r="F1" s="80" t="s">
        <v>284</v>
      </c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115"/>
      <c r="AH1" s="115"/>
    </row>
    <row r="2" spans="1:34" ht="20.100000000000001" customHeight="1" x14ac:dyDescent="0.35">
      <c r="A2" s="40"/>
      <c r="B2" s="195" t="s">
        <v>1377</v>
      </c>
      <c r="C2" s="221" t="s">
        <v>197</v>
      </c>
      <c r="D2" s="221"/>
      <c r="E2" s="221"/>
      <c r="F2" s="221"/>
      <c r="G2" s="221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G2" s="115"/>
      <c r="AH2" s="115"/>
    </row>
    <row r="3" spans="1:34" x14ac:dyDescent="0.3">
      <c r="A3" s="55"/>
      <c r="B3" s="45" t="s">
        <v>0</v>
      </c>
      <c r="C3" s="170" t="s">
        <v>1200</v>
      </c>
      <c r="D3" s="171"/>
      <c r="E3" s="171"/>
      <c r="F3" s="56"/>
      <c r="G3" s="56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34" x14ac:dyDescent="0.3">
      <c r="A4" s="111">
        <v>1</v>
      </c>
      <c r="B4" s="185" t="s">
        <v>1</v>
      </c>
      <c r="C4" s="185" t="s">
        <v>2</v>
      </c>
      <c r="D4" s="186" t="s">
        <v>3</v>
      </c>
      <c r="E4" s="186" t="s">
        <v>4</v>
      </c>
      <c r="F4" s="186" t="s">
        <v>5</v>
      </c>
      <c r="G4" s="187" t="s">
        <v>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x14ac:dyDescent="0.3">
      <c r="A5" s="182">
        <v>1</v>
      </c>
      <c r="B5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"!$J$6"),"")</f>
        <v>S. Anderson</v>
      </c>
      <c r="C5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"!$K$6"),"")</f>
        <v>Sunderland</v>
      </c>
      <c r="D5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"!$L$6"),"")</f>
        <v/>
      </c>
      <c r="E5" s="184"/>
      <c r="F5" s="47"/>
      <c r="G5" s="52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"!$J$18"),"")</f>
        <v>M. Athersmith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"!$K$18"),"")</f>
        <v>Vickers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"!$L$18"),"")</f>
        <v/>
      </c>
      <c r="E6" s="117"/>
      <c r="F6" s="117"/>
      <c r="G6" s="11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s="4" customFormat="1" ht="15.75" customHeight="1" x14ac:dyDescent="0.3">
      <c r="A7" s="17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"!$B$6"),"")</f>
        <v>P. D. Barker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"!$C$6"),"")</f>
        <v>Leek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"!$D$6"),"")</f>
        <v/>
      </c>
      <c r="E7" s="117"/>
      <c r="F7" s="117"/>
      <c r="G7" s="11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D7" s="9"/>
      <c r="AE7" s="9"/>
    </row>
    <row r="8" spans="1:34" s="4" customFormat="1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"!$J$23"),"")</f>
        <v>J. Jack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"!$K$23"),"")</f>
        <v>Redcraig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"!$L$23"),"")</f>
        <v/>
      </c>
      <c r="E8" s="117"/>
      <c r="F8" s="117"/>
      <c r="G8" s="11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D8" s="9"/>
      <c r="AE8" s="9"/>
    </row>
    <row r="9" spans="1:34" x14ac:dyDescent="0.3">
      <c r="A9" s="17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"!$B$19"),"")</f>
        <v>J. Jarvis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"!$C$19"),"")</f>
        <v>Derby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"!$D$19"),"")</f>
        <v/>
      </c>
      <c r="E9" s="117"/>
      <c r="F9" s="117"/>
      <c r="G9" s="11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D9" s="4"/>
      <c r="AE9" s="4"/>
    </row>
    <row r="10" spans="1:34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"!$J$9"),"")</f>
        <v>R. Shepherd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"!$K$9"),"")</f>
        <v>Warrington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"!$L$9"),"")</f>
        <v/>
      </c>
      <c r="E10" s="117"/>
      <c r="F10" s="117"/>
      <c r="G10" s="11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x14ac:dyDescent="0.3">
      <c r="A11" s="17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"!$J$10"),"")</f>
        <v>J. Shine</v>
      </c>
      <c r="C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"!$K$10"),"")</f>
        <v>Derby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"!$L$10"),"")</f>
        <v/>
      </c>
      <c r="E11" s="117"/>
      <c r="F11" s="117"/>
      <c r="G11" s="11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"!$J$11"),"")</f>
        <v>O. J. Spence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"!$K$11"),"")</f>
        <v>Leek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"!$L$11"),"")</f>
        <v/>
      </c>
      <c r="E12" s="117"/>
      <c r="F12" s="117"/>
      <c r="G12" s="11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D12" s="4"/>
      <c r="AE12" s="4"/>
    </row>
    <row r="13" spans="1:34" x14ac:dyDescent="0.3">
      <c r="A13" s="175">
        <v>9</v>
      </c>
      <c r="B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"!$B$12"),"")</f>
        <v>D. Stocks</v>
      </c>
      <c r="C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"!$C$12"),"")</f>
        <v>Sutton Coldfield</v>
      </c>
      <c r="D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"!$D$12"),"")</f>
        <v/>
      </c>
      <c r="E13" s="117"/>
      <c r="F13" s="117"/>
      <c r="G13" s="11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x14ac:dyDescent="0.3">
      <c r="A14" s="123">
        <v>10</v>
      </c>
      <c r="B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"!$B$25"),"")</f>
        <v>C. Williams</v>
      </c>
      <c r="C14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"!$C$25"),"")</f>
        <v>York RI</v>
      </c>
      <c r="D14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"!$D$25"),"")</f>
        <v/>
      </c>
      <c r="E14" s="121"/>
      <c r="F14" s="121"/>
      <c r="G14" s="122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x14ac:dyDescent="0.3">
      <c r="A16" s="55"/>
      <c r="B16" s="45" t="s">
        <v>68</v>
      </c>
      <c r="C16" s="170" t="s">
        <v>1201</v>
      </c>
      <c r="D16" s="171"/>
      <c r="E16" s="171"/>
      <c r="F16" s="56"/>
      <c r="G16" s="56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x14ac:dyDescent="0.3">
      <c r="A17" s="111">
        <v>1</v>
      </c>
      <c r="B17" s="185" t="s">
        <v>1</v>
      </c>
      <c r="C17" s="185" t="s">
        <v>2</v>
      </c>
      <c r="D17" s="186" t="s">
        <v>3</v>
      </c>
      <c r="E17" s="186" t="s">
        <v>4</v>
      </c>
      <c r="F17" s="186" t="s">
        <v>5</v>
      </c>
      <c r="G17" s="187" t="s">
        <v>6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x14ac:dyDescent="0.3">
      <c r="A18" s="182">
        <v>1</v>
      </c>
      <c r="B18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"!$B$45"),"")</f>
        <v>M. J. Clubley</v>
      </c>
      <c r="C18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"!$C$45"),"")</f>
        <v>Cottingham</v>
      </c>
      <c r="D18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"!$D$45"),"")</f>
        <v/>
      </c>
      <c r="E18" s="184"/>
      <c r="F18" s="47"/>
      <c r="G18" s="52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x14ac:dyDescent="0.3">
      <c r="A19" s="118">
        <v>2</v>
      </c>
      <c r="B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"!$B$61"),"")</f>
        <v>S. Dodds</v>
      </c>
      <c r="C1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"!$C$61"),"")</f>
        <v>Scotton &amp; Farnham</v>
      </c>
      <c r="D1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"!$D$61"),"")</f>
        <v/>
      </c>
      <c r="E19" s="117"/>
      <c r="F19" s="117"/>
      <c r="G19" s="11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x14ac:dyDescent="0.3">
      <c r="A20" s="175">
        <v>3</v>
      </c>
      <c r="B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"!$J$61"),"")</f>
        <v>M. C. Jupp</v>
      </c>
      <c r="C2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"!$K$61"),"")</f>
        <v>Leek</v>
      </c>
      <c r="D2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"!$L$61"),"")</f>
        <v/>
      </c>
      <c r="E20" s="117"/>
      <c r="F20" s="117"/>
      <c r="G20" s="119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x14ac:dyDescent="0.3">
      <c r="A21" s="118">
        <v>4</v>
      </c>
      <c r="B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"!$J$62"),"")</f>
        <v>D. Love</v>
      </c>
      <c r="C2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"!$K$62"),"")</f>
        <v>Penarth</v>
      </c>
      <c r="D2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"!$L$62"),"")</f>
        <v/>
      </c>
      <c r="E21" s="117"/>
      <c r="F21" s="117"/>
      <c r="G21" s="119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x14ac:dyDescent="0.3">
      <c r="A22" s="175">
        <v>5</v>
      </c>
      <c r="B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"!$J$48"),"")</f>
        <v>H. . Marshall</v>
      </c>
      <c r="C2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"!$K$48"),"")</f>
        <v>Sunderland</v>
      </c>
      <c r="D2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"!$L$48"),"")</f>
        <v/>
      </c>
      <c r="E22" s="117"/>
      <c r="F22" s="117"/>
      <c r="G22" s="119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x14ac:dyDescent="0.3">
      <c r="A23" s="118">
        <v>6</v>
      </c>
      <c r="B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"!$J$50"),"")</f>
        <v>M. D. Peacock</v>
      </c>
      <c r="C2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"!$K$50"),"")</f>
        <v>Leek</v>
      </c>
      <c r="D2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"!$L$50"),"")</f>
        <v/>
      </c>
      <c r="E23" s="117"/>
      <c r="F23" s="117"/>
      <c r="G23" s="119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x14ac:dyDescent="0.3">
      <c r="A24" s="175">
        <v>7</v>
      </c>
      <c r="B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"!$J$26"),"")</f>
        <v>W. Pow</v>
      </c>
      <c r="C2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"!$K$26"),"")</f>
        <v>Sunderland</v>
      </c>
      <c r="D2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"!$L$26"),"")</f>
        <v/>
      </c>
      <c r="E24" s="117"/>
      <c r="F24" s="117"/>
      <c r="G24" s="119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x14ac:dyDescent="0.3">
      <c r="A25" s="118">
        <v>8</v>
      </c>
      <c r="B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"!$J$65"),"")</f>
        <v>D. C. J. Poxon</v>
      </c>
      <c r="C2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"!$K$65"),"")</f>
        <v>Leicester</v>
      </c>
      <c r="D2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"!$L$65"),"")</f>
        <v/>
      </c>
      <c r="E25" s="117"/>
      <c r="F25" s="117"/>
      <c r="G25" s="11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x14ac:dyDescent="0.3">
      <c r="A26" s="175">
        <v>9</v>
      </c>
      <c r="B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"!$J$66"),"")</f>
        <v>G. Smith</v>
      </c>
      <c r="C2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"!$K$66"),"")</f>
        <v>Sunderland</v>
      </c>
      <c r="D2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"!$L$66"),"")</f>
        <v/>
      </c>
      <c r="E26" s="117"/>
      <c r="F26" s="117"/>
      <c r="G26" s="119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x14ac:dyDescent="0.3">
      <c r="A27" s="123">
        <v>10</v>
      </c>
      <c r="B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"!$J$40"),"")</f>
        <v>K. Upton</v>
      </c>
      <c r="C27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"!$K$40"),"")</f>
        <v>Felton</v>
      </c>
      <c r="D27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"!$L$40"),"")</f>
        <v/>
      </c>
      <c r="E27" s="121"/>
      <c r="F27" s="121"/>
      <c r="G27" s="122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x14ac:dyDescent="0.3">
      <c r="A29" s="55"/>
      <c r="B29" s="45" t="s">
        <v>85</v>
      </c>
      <c r="C29" s="170" t="s">
        <v>1202</v>
      </c>
      <c r="D29" s="171"/>
      <c r="E29" s="171"/>
      <c r="F29" s="56"/>
      <c r="G29" s="5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x14ac:dyDescent="0.3">
      <c r="A30" s="111">
        <v>1</v>
      </c>
      <c r="B30" s="185" t="s">
        <v>1</v>
      </c>
      <c r="C30" s="185" t="s">
        <v>2</v>
      </c>
      <c r="D30" s="186" t="s">
        <v>3</v>
      </c>
      <c r="E30" s="186" t="s">
        <v>4</v>
      </c>
      <c r="F30" s="186" t="s">
        <v>5</v>
      </c>
      <c r="G30" s="187" t="s">
        <v>6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x14ac:dyDescent="0.3">
      <c r="A31" s="182">
        <v>1</v>
      </c>
      <c r="B31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R. N. Bancroft</v>
      </c>
      <c r="C31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Deddington</v>
      </c>
      <c r="D31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E31" s="184"/>
      <c r="F31" s="47"/>
      <c r="G31" s="52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x14ac:dyDescent="0.3">
      <c r="A32" s="118">
        <v>2</v>
      </c>
      <c r="B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"!$B$19"),"")</f>
        <v>P. Bowles</v>
      </c>
      <c r="C3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"!$C$19"),"")</f>
        <v>Penarth</v>
      </c>
      <c r="D3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"!$D$19"),"")</f>
        <v/>
      </c>
      <c r="E32" s="117"/>
      <c r="F32" s="117"/>
      <c r="G32" s="119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x14ac:dyDescent="0.3">
      <c r="A33" s="175">
        <v>3</v>
      </c>
      <c r="B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"!$J$6"),"")</f>
        <v>I. Bradley</v>
      </c>
      <c r="C3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"!$K$6"),"")</f>
        <v>Sunderland</v>
      </c>
      <c r="D3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"!$L$6"),"")</f>
        <v/>
      </c>
      <c r="E33" s="117"/>
      <c r="F33" s="117"/>
      <c r="G33" s="119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x14ac:dyDescent="0.3">
      <c r="A34" s="118">
        <v>4</v>
      </c>
      <c r="B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"!$B$20"),"")</f>
        <v>E. Flint</v>
      </c>
      <c r="C3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"!$C$20"),"")</f>
        <v>Vickers</v>
      </c>
      <c r="D3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"!$D$20"),"")</f>
        <v/>
      </c>
      <c r="E34" s="117"/>
      <c r="F34" s="117"/>
      <c r="G34" s="119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x14ac:dyDescent="0.3">
      <c r="A35" s="175">
        <v>5</v>
      </c>
      <c r="B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"!$B$21"),"")</f>
        <v>S. Hayman</v>
      </c>
      <c r="C3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"!$C$21"),"")</f>
        <v>Penarth</v>
      </c>
      <c r="D3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"!$D$21"),"")</f>
        <v/>
      </c>
      <c r="E35" s="117"/>
      <c r="F35" s="117"/>
      <c r="G35" s="119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x14ac:dyDescent="0.3">
      <c r="A36" s="118">
        <v>6</v>
      </c>
      <c r="B3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"!$B$9"),"")</f>
        <v>J. Machin</v>
      </c>
      <c r="C3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"!$C$9"),"")</f>
        <v>Leek</v>
      </c>
      <c r="D3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"!$D$9"),"")</f>
        <v/>
      </c>
      <c r="E36" s="117"/>
      <c r="F36" s="117"/>
      <c r="G36" s="119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x14ac:dyDescent="0.3">
      <c r="A37" s="175">
        <v>7</v>
      </c>
      <c r="B3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"!$B$12"),"")</f>
        <v>D. Stafford</v>
      </c>
      <c r="C3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"!$C$12"),"")</f>
        <v>Sunderland</v>
      </c>
      <c r="D3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"!$D$12"),"")</f>
        <v/>
      </c>
      <c r="E37" s="117"/>
      <c r="F37" s="117"/>
      <c r="G37" s="119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x14ac:dyDescent="0.3">
      <c r="A38" s="118">
        <v>8</v>
      </c>
      <c r="B3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"!$B$24"),"")</f>
        <v>K. Taylor</v>
      </c>
      <c r="C3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"!$C$24"),"")</f>
        <v>Redcraig</v>
      </c>
      <c r="D3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"!$D$24"),"")</f>
        <v/>
      </c>
      <c r="E38" s="117"/>
      <c r="F38" s="117"/>
      <c r="G38" s="119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x14ac:dyDescent="0.3">
      <c r="A39" s="175">
        <v>9</v>
      </c>
      <c r="B3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"!$B$25"),"")</f>
        <v>M. Turnbull</v>
      </c>
      <c r="C3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"!$C$25"),"")</f>
        <v>Sunderland</v>
      </c>
      <c r="D3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"!$D$25"),"")</f>
        <v/>
      </c>
      <c r="E39" s="117"/>
      <c r="F39" s="117"/>
      <c r="G39" s="119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x14ac:dyDescent="0.3">
      <c r="A40" s="123">
        <v>10</v>
      </c>
      <c r="B4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"!$J$13"),"")</f>
        <v>P. Warwick</v>
      </c>
      <c r="C40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"!$K$13"),"")</f>
        <v>Blackpool</v>
      </c>
      <c r="D40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"!$L$13"),"")</f>
        <v/>
      </c>
      <c r="E40" s="121"/>
      <c r="F40" s="121"/>
      <c r="G40" s="122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x14ac:dyDescent="0.3">
      <c r="A42" s="55"/>
      <c r="B42" s="45" t="s">
        <v>100</v>
      </c>
      <c r="C42" s="170" t="s">
        <v>1203</v>
      </c>
      <c r="D42" s="171"/>
      <c r="E42" s="171"/>
      <c r="F42" s="56"/>
      <c r="G42" s="56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x14ac:dyDescent="0.3">
      <c r="A43" s="111">
        <v>1</v>
      </c>
      <c r="B43" s="185" t="s">
        <v>1</v>
      </c>
      <c r="C43" s="185" t="s">
        <v>2</v>
      </c>
      <c r="D43" s="186" t="s">
        <v>3</v>
      </c>
      <c r="E43" s="186" t="s">
        <v>4</v>
      </c>
      <c r="F43" s="186" t="s">
        <v>5</v>
      </c>
      <c r="G43" s="187" t="s">
        <v>6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x14ac:dyDescent="0.3">
      <c r="A44" s="182">
        <v>1</v>
      </c>
      <c r="B44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"!$J$18"),"")</f>
        <v>K. Aitken</v>
      </c>
      <c r="C44" s="18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"!$K$18"),"")</f>
        <v>Vickers</v>
      </c>
      <c r="D44" s="184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"!$L$18"),"")</f>
        <v/>
      </c>
      <c r="E44" s="184"/>
      <c r="F44" s="47"/>
      <c r="G44" s="52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x14ac:dyDescent="0.3">
      <c r="A45" s="118">
        <v>2</v>
      </c>
      <c r="B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"!$J$20"),"")</f>
        <v>G. Crosby</v>
      </c>
      <c r="C4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"!$K$20"),"")</f>
        <v>Penarth</v>
      </c>
      <c r="D4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"!$L$20"),"")</f>
        <v/>
      </c>
      <c r="E45" s="117"/>
      <c r="F45" s="117"/>
      <c r="G45" s="119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x14ac:dyDescent="0.3">
      <c r="A46" s="175">
        <v>3</v>
      </c>
      <c r="B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"!$B$34"),"")</f>
        <v>B. Gillatt</v>
      </c>
      <c r="C4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"!$C$34"),"")</f>
        <v>Sunderland</v>
      </c>
      <c r="D4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"!$D$34"),"")</f>
        <v/>
      </c>
      <c r="E46" s="117"/>
      <c r="F46" s="117"/>
      <c r="G46" s="119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x14ac:dyDescent="0.3">
      <c r="A47" s="118">
        <v>4</v>
      </c>
      <c r="B4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"!$B$35"),"")</f>
        <v>J. Gillon</v>
      </c>
      <c r="C4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"!$C$35"),"")</f>
        <v>Redcraig</v>
      </c>
      <c r="D4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"!$D$35"),"")</f>
        <v/>
      </c>
      <c r="E47" s="117"/>
      <c r="F47" s="117"/>
      <c r="G47" s="119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x14ac:dyDescent="0.3">
      <c r="A48" s="175">
        <v>5</v>
      </c>
      <c r="B4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"!$J$23"),"")</f>
        <v>A. Greenlees</v>
      </c>
      <c r="C4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"!$K$23"),"")</f>
        <v>Mayfair</v>
      </c>
      <c r="D4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"!$L$23"),"")</f>
        <v/>
      </c>
      <c r="E48" s="117"/>
      <c r="F48" s="117"/>
      <c r="G48" s="119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x14ac:dyDescent="0.3">
      <c r="A49" s="118">
        <v>6</v>
      </c>
      <c r="B4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"!$B$37"),"")</f>
        <v>P. Johnston</v>
      </c>
      <c r="C4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"!$C$37"),"")</f>
        <v>Sunderland</v>
      </c>
      <c r="D4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"!$D$37"),"")</f>
        <v/>
      </c>
      <c r="E49" s="117"/>
      <c r="F49" s="117"/>
      <c r="G49" s="119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x14ac:dyDescent="0.3">
      <c r="A50" s="175">
        <v>7</v>
      </c>
      <c r="B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"!$B$22"),"")</f>
        <v>P. Monaghan</v>
      </c>
      <c r="C5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"!$C$22"),"")</f>
        <v>Redcraig</v>
      </c>
      <c r="D5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"!$D$22"),"")</f>
        <v/>
      </c>
      <c r="E50" s="117"/>
      <c r="F50" s="117"/>
      <c r="G50" s="119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x14ac:dyDescent="0.3">
      <c r="A51" s="118">
        <v>8</v>
      </c>
      <c r="B5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"!$J$25"),"")</f>
        <v>B. Murphy</v>
      </c>
      <c r="C5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"!$K$25"),"")</f>
        <v>Redcraig</v>
      </c>
      <c r="D5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"!$L$25"),"")</f>
        <v/>
      </c>
      <c r="E51" s="117"/>
      <c r="F51" s="117"/>
      <c r="G51" s="119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x14ac:dyDescent="0.3">
      <c r="A52" s="188">
        <v>9</v>
      </c>
      <c r="B5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"!$B$41"),"")</f>
        <v>D. Rendall</v>
      </c>
      <c r="C52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"!$C$41"),"")</f>
        <v>Redcraig</v>
      </c>
      <c r="D52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"!$D$41"),"")</f>
        <v/>
      </c>
      <c r="E52" s="121"/>
      <c r="F52" s="121"/>
      <c r="G52" s="122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x14ac:dyDescent="0.3">
      <c r="A54" s="115"/>
      <c r="B54" s="4" t="s">
        <v>38</v>
      </c>
      <c r="C54" s="4"/>
      <c r="D54" s="4"/>
      <c r="E54" s="4"/>
      <c r="F54" s="91" t="s">
        <v>25</v>
      </c>
      <c r="G54" s="4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x14ac:dyDescent="0.3">
      <c r="A55" s="115"/>
      <c r="B55" s="4" t="s">
        <v>39</v>
      </c>
      <c r="C55" s="4"/>
      <c r="D55" s="4"/>
      <c r="E55" s="4"/>
      <c r="F55" s="4"/>
      <c r="G55" s="4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x14ac:dyDescent="0.3">
      <c r="A62" s="115"/>
      <c r="B62" s="115"/>
      <c r="C62" s="115"/>
      <c r="D62" s="115"/>
      <c r="E62" s="115"/>
      <c r="F62" s="20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x14ac:dyDescent="0.3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x14ac:dyDescent="0.3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x14ac:dyDescent="0.3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x14ac:dyDescent="0.3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</sheetData>
  <sheetProtection sheet="1" objects="1" scenarios="1" selectLockedCells="1"/>
  <sortState xmlns:xlrd2="http://schemas.microsoft.com/office/spreadsheetml/2017/richdata2" ref="V44:W52">
    <sortCondition ref="V44"/>
  </sortState>
  <mergeCells count="1">
    <mergeCell ref="C2:G2"/>
  </mergeCells>
  <hyperlinks>
    <hyperlink ref="B2" location="'Index'!A3" tooltip="Go to the Index sheet" display="á" xr:uid="{6A23236C-27EA-48BF-9730-0E60237CD43D}"/>
  </hyperlinks>
  <printOptions horizontalCentered="1"/>
  <pageMargins left="0.31496062992126" right="0.31496062992126" top="1.3779527559055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1" t="s">
        <v>21</v>
      </c>
      <c r="B1" s="82"/>
      <c r="C1" s="82"/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1204</v>
      </c>
      <c r="B4" s="12"/>
      <c r="C4" s="127">
        <v>552</v>
      </c>
      <c r="D4" s="12"/>
      <c r="E4" s="61" t="s">
        <v>6</v>
      </c>
      <c r="F4" s="14">
        <f>SUM(F5:F7)</f>
        <v>0</v>
      </c>
      <c r="G4" s="3" t="s">
        <v>296</v>
      </c>
      <c r="H4" s="4" t="s">
        <v>295</v>
      </c>
    </row>
    <row r="5" spans="1:34" ht="15.75" customHeight="1" x14ac:dyDescent="0.3">
      <c r="A5" s="31" t="s">
        <v>1130</v>
      </c>
      <c r="B5" s="32"/>
      <c r="C5" s="33"/>
      <c r="D5" s="16"/>
      <c r="E5" s="16"/>
      <c r="F5" s="17">
        <f>SUM(D5:E5)</f>
        <v>0</v>
      </c>
    </row>
    <row r="6" spans="1:34" ht="15.75" customHeight="1" x14ac:dyDescent="0.3">
      <c r="A6" s="34" t="s">
        <v>893</v>
      </c>
      <c r="B6" s="27"/>
      <c r="C6" s="5"/>
      <c r="D6" s="7"/>
      <c r="E6" s="7"/>
      <c r="F6" s="19">
        <f>SUM(D6:E6)</f>
        <v>0</v>
      </c>
    </row>
    <row r="7" spans="1:34" ht="15.75" customHeight="1" x14ac:dyDescent="0.3">
      <c r="A7" s="35" t="s">
        <v>783</v>
      </c>
      <c r="B7" s="28"/>
      <c r="C7" s="29"/>
      <c r="D7" s="21"/>
      <c r="E7" s="21"/>
      <c r="F7" s="22">
        <f>SUM(D7:E7)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1205</v>
      </c>
      <c r="B9" s="12"/>
      <c r="C9" s="127">
        <v>558</v>
      </c>
      <c r="D9" s="12"/>
      <c r="E9" s="61" t="s">
        <v>6</v>
      </c>
      <c r="F9" s="14">
        <f>SUM(F10:F12)</f>
        <v>0</v>
      </c>
      <c r="G9" s="3" t="s">
        <v>296</v>
      </c>
      <c r="H9" s="11" t="s">
        <v>1208</v>
      </c>
      <c r="I9" s="12"/>
      <c r="J9" s="127">
        <v>558</v>
      </c>
      <c r="K9" s="12"/>
      <c r="L9" s="61" t="s">
        <v>6</v>
      </c>
      <c r="M9" s="14">
        <f>SUM(M10:M12)</f>
        <v>0</v>
      </c>
    </row>
    <row r="10" spans="1:34" ht="15.75" customHeight="1" x14ac:dyDescent="0.3">
      <c r="A10" s="31" t="s">
        <v>497</v>
      </c>
      <c r="B10" s="32"/>
      <c r="C10" s="33"/>
      <c r="D10" s="16"/>
      <c r="E10" s="16"/>
      <c r="F10" s="17">
        <f>SUM(D10:E10)</f>
        <v>0</v>
      </c>
      <c r="H10" s="31" t="s">
        <v>1114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494</v>
      </c>
      <c r="B11" s="27"/>
      <c r="C11" s="5"/>
      <c r="D11" s="7"/>
      <c r="E11" s="7"/>
      <c r="F11" s="19">
        <f>SUM(D11:E11)</f>
        <v>0</v>
      </c>
      <c r="H11" s="34" t="s">
        <v>1111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1102</v>
      </c>
      <c r="B12" s="28"/>
      <c r="C12" s="29"/>
      <c r="D12" s="21"/>
      <c r="E12" s="21"/>
      <c r="F12" s="22">
        <f>SUM(D12:E12)</f>
        <v>0</v>
      </c>
      <c r="H12" s="35" t="s">
        <v>1011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1206</v>
      </c>
      <c r="B14" s="12"/>
      <c r="C14" s="127">
        <v>559</v>
      </c>
      <c r="D14" s="12"/>
      <c r="E14" s="61" t="s">
        <v>6</v>
      </c>
      <c r="F14" s="14">
        <f>SUM(F15:F17)</f>
        <v>0</v>
      </c>
      <c r="G14" s="3" t="s">
        <v>296</v>
      </c>
      <c r="H14" s="11" t="s">
        <v>1207</v>
      </c>
      <c r="I14" s="12"/>
      <c r="J14" s="127">
        <v>569</v>
      </c>
      <c r="K14" s="12"/>
      <c r="L14" s="61" t="s">
        <v>6</v>
      </c>
      <c r="M14" s="14">
        <f>SUM(M15:M17)</f>
        <v>0</v>
      </c>
    </row>
    <row r="15" spans="1:34" ht="15.75" customHeight="1" x14ac:dyDescent="0.3">
      <c r="A15" s="31" t="s">
        <v>1104</v>
      </c>
      <c r="B15" s="32"/>
      <c r="C15" s="33"/>
      <c r="D15" s="16"/>
      <c r="E15" s="16"/>
      <c r="F15" s="17">
        <f>SUM(D15:E15)</f>
        <v>0</v>
      </c>
      <c r="H15" s="31" t="s">
        <v>1107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1108</v>
      </c>
      <c r="B16" s="27"/>
      <c r="C16" s="5"/>
      <c r="D16" s="7"/>
      <c r="E16" s="7"/>
      <c r="F16" s="19">
        <f>SUM(D16:E16)</f>
        <v>0</v>
      </c>
      <c r="H16" s="34" t="s">
        <v>1103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1124</v>
      </c>
      <c r="B17" s="28"/>
      <c r="C17" s="29"/>
      <c r="D17" s="21"/>
      <c r="E17" s="21"/>
      <c r="F17" s="22">
        <f>SUM(D17:E17)</f>
        <v>0</v>
      </c>
      <c r="H17" s="35" t="s">
        <v>750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3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1209</v>
      </c>
      <c r="H20" s="15" t="s">
        <v>1204</v>
      </c>
      <c r="I20" s="47"/>
      <c r="J20" s="47"/>
      <c r="K20" s="47"/>
      <c r="L20" s="47"/>
      <c r="M20" s="47"/>
      <c r="N20" s="52"/>
    </row>
    <row r="21" spans="1:20" ht="15.75" customHeight="1" x14ac:dyDescent="0.3">
      <c r="H21" s="18" t="s">
        <v>1205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1206</v>
      </c>
      <c r="I22" s="7"/>
      <c r="J22" s="7"/>
      <c r="K22" s="7"/>
      <c r="L22" s="7"/>
      <c r="M22" s="7"/>
      <c r="N22" s="19"/>
    </row>
    <row r="23" spans="1:20" ht="15.75" customHeight="1" x14ac:dyDescent="0.3">
      <c r="H23" s="125" t="s">
        <v>1207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1208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295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68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1210</v>
      </c>
      <c r="B30" s="12"/>
      <c r="C30" s="127">
        <v>545</v>
      </c>
      <c r="D30" s="12"/>
      <c r="E30" s="61" t="s">
        <v>6</v>
      </c>
      <c r="F30" s="14">
        <f>SUM(F31:F33)</f>
        <v>0</v>
      </c>
      <c r="G30" s="135" t="s">
        <v>296</v>
      </c>
      <c r="H30" s="115" t="s">
        <v>295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1118</v>
      </c>
      <c r="B31" s="32"/>
      <c r="C31" s="33"/>
      <c r="D31" s="16"/>
      <c r="E31" s="16"/>
      <c r="F31" s="17">
        <f>SUM(D31:E31)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564</v>
      </c>
      <c r="B32" s="27"/>
      <c r="C32" s="5"/>
      <c r="D32" s="7"/>
      <c r="E32" s="7"/>
      <c r="F32" s="19">
        <f>SUM(D32:E32)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588</v>
      </c>
      <c r="B33" s="28"/>
      <c r="C33" s="29"/>
      <c r="D33" s="21"/>
      <c r="E33" s="21"/>
      <c r="F33" s="22">
        <f>SUM(D33:E33)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1211</v>
      </c>
      <c r="B35" s="12"/>
      <c r="C35" s="127">
        <v>533</v>
      </c>
      <c r="D35" s="12"/>
      <c r="E35" s="61" t="s">
        <v>6</v>
      </c>
      <c r="F35" s="14">
        <f>SUM(F36:F38)</f>
        <v>0</v>
      </c>
      <c r="G35" s="135" t="s">
        <v>296</v>
      </c>
      <c r="H35" s="11" t="s">
        <v>302</v>
      </c>
      <c r="I35" s="12"/>
      <c r="J35" s="127">
        <v>550</v>
      </c>
      <c r="K35" s="12"/>
      <c r="L35" s="61" t="s">
        <v>6</v>
      </c>
      <c r="M35" s="14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1128</v>
      </c>
      <c r="B36" s="32"/>
      <c r="C36" s="33"/>
      <c r="D36" s="16"/>
      <c r="E36" s="16"/>
      <c r="F36" s="17">
        <f>SUM(D36:E36)</f>
        <v>0</v>
      </c>
      <c r="G36" s="135"/>
      <c r="H36" s="31" t="s">
        <v>1121</v>
      </c>
      <c r="I36" s="32"/>
      <c r="J36" s="33"/>
      <c r="K36" s="16"/>
      <c r="L36" s="16"/>
      <c r="M36" s="17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1144</v>
      </c>
      <c r="B37" s="27"/>
      <c r="C37" s="5"/>
      <c r="D37" s="7"/>
      <c r="E37" s="7"/>
      <c r="F37" s="19">
        <f>SUM(D37:E37)</f>
        <v>0</v>
      </c>
      <c r="G37" s="135"/>
      <c r="H37" s="34" t="s">
        <v>1126</v>
      </c>
      <c r="I37" s="27"/>
      <c r="J37" s="5"/>
      <c r="K37" s="7"/>
      <c r="L37" s="7"/>
      <c r="M37" s="1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993</v>
      </c>
      <c r="B38" s="28"/>
      <c r="C38" s="29"/>
      <c r="D38" s="21"/>
      <c r="E38" s="21"/>
      <c r="F38" s="22">
        <f>SUM(D38:E38)</f>
        <v>0</v>
      </c>
      <c r="G38" s="135"/>
      <c r="H38" s="35" t="s">
        <v>1082</v>
      </c>
      <c r="I38" s="28"/>
      <c r="J38" s="29"/>
      <c r="K38" s="21"/>
      <c r="L38" s="21"/>
      <c r="M38" s="22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1212</v>
      </c>
      <c r="B40" s="12"/>
      <c r="C40" s="127">
        <v>539</v>
      </c>
      <c r="D40" s="12"/>
      <c r="E40" s="61" t="s">
        <v>6</v>
      </c>
      <c r="F40" s="14">
        <f>SUM(F41:F43)</f>
        <v>0</v>
      </c>
      <c r="G40" s="135" t="s">
        <v>296</v>
      </c>
      <c r="H40" s="11" t="s">
        <v>1213</v>
      </c>
      <c r="I40" s="12"/>
      <c r="J40" s="127">
        <v>536</v>
      </c>
      <c r="K40" s="12"/>
      <c r="L40" s="61" t="s">
        <v>6</v>
      </c>
      <c r="M40" s="14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384</v>
      </c>
      <c r="B41" s="32"/>
      <c r="C41" s="33"/>
      <c r="D41" s="16"/>
      <c r="E41" s="16"/>
      <c r="F41" s="17">
        <f>SUM(D41:E41)</f>
        <v>0</v>
      </c>
      <c r="G41" s="135"/>
      <c r="H41" s="31" t="s">
        <v>1110</v>
      </c>
      <c r="I41" s="32"/>
      <c r="J41" s="33"/>
      <c r="K41" s="16"/>
      <c r="L41" s="16"/>
      <c r="M41" s="17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204</v>
      </c>
      <c r="B42" s="27"/>
      <c r="C42" s="5"/>
      <c r="D42" s="7"/>
      <c r="E42" s="7"/>
      <c r="F42" s="19">
        <f>SUM(D42:E42)</f>
        <v>0</v>
      </c>
      <c r="G42" s="135"/>
      <c r="H42" s="34" t="s">
        <v>1147</v>
      </c>
      <c r="I42" s="27"/>
      <c r="J42" s="5"/>
      <c r="K42" s="7"/>
      <c r="L42" s="7"/>
      <c r="M42" s="1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241</v>
      </c>
      <c r="B43" s="28"/>
      <c r="C43" s="29"/>
      <c r="D43" s="21"/>
      <c r="E43" s="21"/>
      <c r="F43" s="22">
        <f>SUM(D43:E43)</f>
        <v>0</v>
      </c>
      <c r="G43" s="135"/>
      <c r="H43" s="35" t="s">
        <v>953</v>
      </c>
      <c r="I43" s="28"/>
      <c r="J43" s="29"/>
      <c r="K43" s="21"/>
      <c r="L43" s="21"/>
      <c r="M43" s="22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68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1214</v>
      </c>
      <c r="H46" s="132" t="s">
        <v>1210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1211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1212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1213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302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295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/>
    <row r="53" spans="1:16" ht="15.75" customHeight="1" x14ac:dyDescent="0.3">
      <c r="A53" s="4" t="s">
        <v>40</v>
      </c>
      <c r="E53" s="3"/>
      <c r="G53" s="92" t="s">
        <v>25</v>
      </c>
    </row>
    <row r="54" spans="1:16" ht="15.75" customHeight="1" x14ac:dyDescent="0.3">
      <c r="A54" s="4" t="s">
        <v>39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02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D0EB2BFE-5716-4AE3-81C3-7D95258E4AC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2135-E42C-4DD9-87F9-9DB47822020C}">
  <sheetPr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3" customFormat="1" ht="18" x14ac:dyDescent="0.35">
      <c r="A1" s="81" t="s">
        <v>21</v>
      </c>
      <c r="B1" s="82"/>
      <c r="C1" s="82"/>
      <c r="D1" s="80"/>
      <c r="E1" s="80"/>
      <c r="F1" s="80"/>
      <c r="G1" s="90"/>
      <c r="H1" s="80"/>
      <c r="I1" s="80"/>
      <c r="J1" s="94">
        <v>2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  <c r="AH1" s="4"/>
    </row>
    <row r="2" spans="1:34" ht="20.100000000000001" customHeight="1" x14ac:dyDescent="0.35">
      <c r="A2" s="195" t="s">
        <v>1377</v>
      </c>
      <c r="C2" s="96"/>
      <c r="I2" s="220" t="s">
        <v>197</v>
      </c>
      <c r="J2" s="220"/>
      <c r="K2" s="220"/>
      <c r="L2" s="220"/>
      <c r="M2" s="220"/>
      <c r="N2" s="220"/>
    </row>
    <row r="3" spans="1:34" s="2" customFormat="1" ht="15.75" customHeight="1" x14ac:dyDescent="0.3">
      <c r="A3" s="2" t="s">
        <v>85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925</v>
      </c>
      <c r="B4" s="12"/>
      <c r="C4" s="127">
        <v>524</v>
      </c>
      <c r="D4" s="12"/>
      <c r="E4" s="61" t="s">
        <v>6</v>
      </c>
      <c r="F4" s="14">
        <f>SUM(F5:F7)</f>
        <v>0</v>
      </c>
      <c r="G4" s="135" t="s">
        <v>296</v>
      </c>
      <c r="H4" s="115" t="s">
        <v>295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1:34" ht="15.75" customHeight="1" x14ac:dyDescent="0.3">
      <c r="A5" s="31" t="s">
        <v>1133</v>
      </c>
      <c r="B5" s="32"/>
      <c r="C5" s="33"/>
      <c r="D5" s="16"/>
      <c r="E5" s="16"/>
      <c r="F5" s="17">
        <f>SUM(D5:E5)</f>
        <v>0</v>
      </c>
      <c r="G5" s="13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1:34" ht="15.75" customHeight="1" x14ac:dyDescent="0.3">
      <c r="A6" s="34" t="s">
        <v>1139</v>
      </c>
      <c r="B6" s="27"/>
      <c r="C6" s="5"/>
      <c r="D6" s="7"/>
      <c r="E6" s="7"/>
      <c r="F6" s="19">
        <f>SUM(D6:E6)</f>
        <v>0</v>
      </c>
      <c r="G6" s="13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</row>
    <row r="7" spans="1:34" ht="15.75" customHeight="1" x14ac:dyDescent="0.3">
      <c r="A7" s="35" t="s">
        <v>1140</v>
      </c>
      <c r="B7" s="28"/>
      <c r="C7" s="29"/>
      <c r="D7" s="21"/>
      <c r="E7" s="21"/>
      <c r="F7" s="22">
        <f>SUM(D7:E7)</f>
        <v>0</v>
      </c>
      <c r="G7" s="13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</row>
    <row r="8" spans="1:34" ht="15.75" customHeight="1" x14ac:dyDescent="0.3">
      <c r="A8" s="115"/>
      <c r="B8" s="115"/>
      <c r="C8" s="115"/>
      <c r="D8" s="115"/>
      <c r="E8" s="115"/>
      <c r="F8" s="115"/>
      <c r="G8" s="13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spans="1:34" ht="15.75" customHeight="1" x14ac:dyDescent="0.3">
      <c r="A9" s="11" t="s">
        <v>1215</v>
      </c>
      <c r="B9" s="12"/>
      <c r="C9" s="127">
        <v>512</v>
      </c>
      <c r="D9" s="12"/>
      <c r="E9" s="61" t="s">
        <v>6</v>
      </c>
      <c r="F9" s="14">
        <f>SUM(F10:F12)</f>
        <v>0</v>
      </c>
      <c r="G9" s="135" t="s">
        <v>296</v>
      </c>
      <c r="H9" s="11" t="s">
        <v>929</v>
      </c>
      <c r="I9" s="12"/>
      <c r="J9" s="127">
        <v>518</v>
      </c>
      <c r="K9" s="12"/>
      <c r="L9" s="61" t="s">
        <v>6</v>
      </c>
      <c r="M9" s="14">
        <f>SUM(M10:M12)</f>
        <v>0</v>
      </c>
      <c r="N9" s="115"/>
      <c r="O9" s="115"/>
      <c r="P9" s="115"/>
      <c r="Q9" s="115"/>
      <c r="R9" s="115"/>
      <c r="S9" s="115"/>
      <c r="T9" s="115"/>
    </row>
    <row r="10" spans="1:34" ht="15.75" customHeight="1" x14ac:dyDescent="0.3">
      <c r="A10" s="31" t="s">
        <v>1155</v>
      </c>
      <c r="B10" s="32"/>
      <c r="C10" s="33"/>
      <c r="D10" s="16"/>
      <c r="E10" s="16"/>
      <c r="F10" s="17">
        <f>SUM(D10:E10)</f>
        <v>0</v>
      </c>
      <c r="G10" s="135"/>
      <c r="H10" s="31" t="s">
        <v>128</v>
      </c>
      <c r="I10" s="32"/>
      <c r="J10" s="33"/>
      <c r="K10" s="16"/>
      <c r="L10" s="16"/>
      <c r="M10" s="17">
        <f>SUM(K10:L10)</f>
        <v>0</v>
      </c>
      <c r="N10" s="115"/>
      <c r="O10" s="115"/>
      <c r="P10" s="115"/>
      <c r="Q10" s="115"/>
      <c r="R10" s="115"/>
      <c r="S10" s="115"/>
      <c r="T10" s="115"/>
      <c r="AA10"/>
      <c r="AB10"/>
      <c r="AC10"/>
      <c r="AD10"/>
      <c r="AE10"/>
      <c r="AF10"/>
    </row>
    <row r="11" spans="1:34" ht="15.75" customHeight="1" x14ac:dyDescent="0.3">
      <c r="A11" s="34" t="s">
        <v>1157</v>
      </c>
      <c r="B11" s="27"/>
      <c r="C11" s="5"/>
      <c r="D11" s="7"/>
      <c r="E11" s="7"/>
      <c r="F11" s="19">
        <f>SUM(D11:E11)</f>
        <v>0</v>
      </c>
      <c r="G11" s="135"/>
      <c r="H11" s="34" t="s">
        <v>519</v>
      </c>
      <c r="I11" s="27"/>
      <c r="J11" s="5"/>
      <c r="K11" s="7"/>
      <c r="L11" s="7"/>
      <c r="M11" s="19">
        <f>SUM(K11:L11)</f>
        <v>0</v>
      </c>
      <c r="N11" s="115"/>
      <c r="O11" s="115"/>
      <c r="P11" s="115"/>
      <c r="Q11" s="115"/>
      <c r="R11" s="115"/>
      <c r="S11" s="115"/>
      <c r="T11" s="115"/>
      <c r="AA11"/>
      <c r="AB11"/>
      <c r="AC11"/>
      <c r="AD11"/>
      <c r="AE11"/>
      <c r="AF11"/>
    </row>
    <row r="12" spans="1:34" ht="15.75" customHeight="1" x14ac:dyDescent="0.3">
      <c r="A12" s="35" t="s">
        <v>1143</v>
      </c>
      <c r="B12" s="28"/>
      <c r="C12" s="29"/>
      <c r="D12" s="21"/>
      <c r="E12" s="21"/>
      <c r="F12" s="22">
        <f>SUM(D12:E12)</f>
        <v>0</v>
      </c>
      <c r="G12" s="135"/>
      <c r="H12" s="35" t="s">
        <v>768</v>
      </c>
      <c r="I12" s="28"/>
      <c r="J12" s="29"/>
      <c r="K12" s="21"/>
      <c r="L12" s="21"/>
      <c r="M12" s="22">
        <f>SUM(K12:L12)</f>
        <v>0</v>
      </c>
      <c r="N12" s="115"/>
      <c r="O12" s="115"/>
      <c r="P12" s="115"/>
      <c r="Q12" s="115"/>
      <c r="R12" s="115"/>
      <c r="S12" s="115"/>
      <c r="T12" s="115"/>
      <c r="AA12"/>
      <c r="AB12"/>
      <c r="AC12"/>
      <c r="AD12"/>
      <c r="AE12"/>
      <c r="AF12"/>
    </row>
    <row r="13" spans="1:34" ht="15.75" customHeight="1" x14ac:dyDescent="0.3">
      <c r="A13" s="115"/>
      <c r="B13" s="115"/>
      <c r="C13" s="115"/>
      <c r="D13" s="115"/>
      <c r="E13" s="115"/>
      <c r="F13" s="115"/>
      <c r="G13" s="13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AA13"/>
      <c r="AB13"/>
      <c r="AC13"/>
      <c r="AD13"/>
      <c r="AE13"/>
      <c r="AF13"/>
    </row>
    <row r="14" spans="1:34" ht="15.75" customHeight="1" x14ac:dyDescent="0.3">
      <c r="A14" s="11" t="s">
        <v>1216</v>
      </c>
      <c r="B14" s="12"/>
      <c r="C14" s="127">
        <v>530</v>
      </c>
      <c r="D14" s="12"/>
      <c r="E14" s="61" t="s">
        <v>6</v>
      </c>
      <c r="F14" s="14">
        <f>SUM(F15:F17)</f>
        <v>0</v>
      </c>
      <c r="G14" s="135" t="s">
        <v>296</v>
      </c>
      <c r="H14" s="11" t="s">
        <v>1217</v>
      </c>
      <c r="I14" s="12"/>
      <c r="J14" s="127">
        <v>525</v>
      </c>
      <c r="K14" s="12"/>
      <c r="L14" s="61" t="s">
        <v>6</v>
      </c>
      <c r="M14" s="14">
        <f>SUM(M15:M17)</f>
        <v>0</v>
      </c>
      <c r="N14" s="115"/>
      <c r="O14" s="115"/>
      <c r="P14" s="115"/>
      <c r="Q14" s="115"/>
      <c r="R14" s="115"/>
      <c r="S14" s="115"/>
      <c r="T14" s="115"/>
    </row>
    <row r="15" spans="1:34" ht="15.75" customHeight="1" x14ac:dyDescent="0.3">
      <c r="A15" s="31" t="s">
        <v>1083</v>
      </c>
      <c r="B15" s="32"/>
      <c r="C15" s="33"/>
      <c r="D15" s="16"/>
      <c r="E15" s="16"/>
      <c r="F15" s="17">
        <f>SUM(D15:E15)</f>
        <v>0</v>
      </c>
      <c r="G15" s="135"/>
      <c r="H15" s="31" t="s">
        <v>1027</v>
      </c>
      <c r="I15" s="32"/>
      <c r="J15" s="33"/>
      <c r="K15" s="16"/>
      <c r="L15" s="16"/>
      <c r="M15" s="17">
        <f>SUM(K15:L15)</f>
        <v>0</v>
      </c>
      <c r="N15" s="115"/>
      <c r="O15" s="115"/>
      <c r="P15" s="115"/>
      <c r="Q15" s="115"/>
      <c r="R15" s="115"/>
      <c r="S15" s="115"/>
      <c r="T15" s="115"/>
    </row>
    <row r="16" spans="1:34" ht="15.75" customHeight="1" x14ac:dyDescent="0.3">
      <c r="A16" s="34" t="s">
        <v>1055</v>
      </c>
      <c r="B16" s="27"/>
      <c r="C16" s="5"/>
      <c r="D16" s="7"/>
      <c r="E16" s="7"/>
      <c r="F16" s="19">
        <f>SUM(D16:E16)</f>
        <v>0</v>
      </c>
      <c r="G16" s="135"/>
      <c r="H16" s="34" t="s">
        <v>1054</v>
      </c>
      <c r="I16" s="27"/>
      <c r="J16" s="5"/>
      <c r="K16" s="7"/>
      <c r="L16" s="7"/>
      <c r="M16" s="19">
        <f>SUM(K16:L16)</f>
        <v>0</v>
      </c>
      <c r="N16" s="115"/>
      <c r="O16" s="115"/>
      <c r="P16" s="115"/>
      <c r="Q16" s="115"/>
      <c r="R16" s="115"/>
      <c r="S16" s="115"/>
      <c r="T16" s="115"/>
    </row>
    <row r="17" spans="1:20" ht="15.75" customHeight="1" x14ac:dyDescent="0.3">
      <c r="A17" s="35" t="s">
        <v>994</v>
      </c>
      <c r="B17" s="28"/>
      <c r="C17" s="29"/>
      <c r="D17" s="21"/>
      <c r="E17" s="21"/>
      <c r="F17" s="22">
        <f>SUM(D17:E17)</f>
        <v>0</v>
      </c>
      <c r="G17" s="135"/>
      <c r="H17" s="35" t="s">
        <v>520</v>
      </c>
      <c r="I17" s="28"/>
      <c r="J17" s="29"/>
      <c r="K17" s="21"/>
      <c r="L17" s="21"/>
      <c r="M17" s="22">
        <f>SUM(K17:L17)</f>
        <v>0</v>
      </c>
      <c r="N17" s="115"/>
      <c r="O17" s="115"/>
      <c r="P17" s="115"/>
      <c r="Q17" s="115"/>
      <c r="R17" s="115"/>
      <c r="S17" s="115"/>
      <c r="T17" s="115"/>
    </row>
    <row r="18" spans="1:20" ht="15.75" customHeight="1" x14ac:dyDescent="0.3">
      <c r="A18" s="115"/>
      <c r="B18" s="115"/>
      <c r="C18" s="115"/>
      <c r="D18" s="115"/>
      <c r="E18" s="115"/>
      <c r="F18" s="115"/>
      <c r="G18" s="13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75" customHeight="1" x14ac:dyDescent="0.3">
      <c r="H19" s="63" t="s">
        <v>85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1218</v>
      </c>
      <c r="H20" s="132" t="s">
        <v>925</v>
      </c>
      <c r="I20" s="133"/>
      <c r="J20" s="133"/>
      <c r="K20" s="133"/>
      <c r="L20" s="133"/>
      <c r="M20" s="133"/>
      <c r="N20" s="134"/>
      <c r="O20" s="115"/>
      <c r="P20" s="115"/>
    </row>
    <row r="21" spans="1:20" ht="15.75" customHeight="1" x14ac:dyDescent="0.3">
      <c r="H21" s="130" t="s">
        <v>1215</v>
      </c>
      <c r="I21" s="117"/>
      <c r="J21" s="117"/>
      <c r="K21" s="117"/>
      <c r="L21" s="117"/>
      <c r="M21" s="117"/>
      <c r="N21" s="119"/>
      <c r="O21" s="115"/>
      <c r="P21" s="115"/>
    </row>
    <row r="22" spans="1:20" ht="15.75" customHeight="1" x14ac:dyDescent="0.3">
      <c r="H22" s="130" t="s">
        <v>1216</v>
      </c>
      <c r="I22" s="117"/>
      <c r="J22" s="117"/>
      <c r="K22" s="117"/>
      <c r="L22" s="117"/>
      <c r="M22" s="117"/>
      <c r="N22" s="119"/>
      <c r="O22" s="115"/>
      <c r="P22" s="115"/>
    </row>
    <row r="23" spans="1:20" ht="15.75" customHeight="1" x14ac:dyDescent="0.3">
      <c r="H23" s="130" t="s">
        <v>1217</v>
      </c>
      <c r="I23" s="117"/>
      <c r="J23" s="117"/>
      <c r="K23" s="117"/>
      <c r="L23" s="117"/>
      <c r="M23" s="117"/>
      <c r="N23" s="119"/>
      <c r="O23" s="115"/>
      <c r="P23" s="115"/>
    </row>
    <row r="24" spans="1:20" ht="15.75" customHeight="1" x14ac:dyDescent="0.3">
      <c r="H24" s="130" t="s">
        <v>929</v>
      </c>
      <c r="I24" s="117"/>
      <c r="J24" s="117"/>
      <c r="K24" s="117"/>
      <c r="L24" s="117"/>
      <c r="M24" s="117"/>
      <c r="N24" s="119"/>
      <c r="O24" s="115"/>
      <c r="P24" s="115"/>
    </row>
    <row r="25" spans="1:20" ht="15.75" customHeight="1" x14ac:dyDescent="0.3">
      <c r="H25" s="131" t="s">
        <v>295</v>
      </c>
      <c r="I25" s="121"/>
      <c r="J25" s="121"/>
      <c r="K25" s="121"/>
      <c r="L25" s="121"/>
      <c r="M25" s="121"/>
      <c r="N25" s="122"/>
      <c r="O25" s="115"/>
      <c r="P25" s="115"/>
    </row>
    <row r="26" spans="1:20" ht="15.75" customHeight="1" x14ac:dyDescent="0.3"/>
    <row r="27" spans="1:20" ht="15.75" customHeight="1" x14ac:dyDescent="0.3">
      <c r="A27" s="128"/>
      <c r="B27" s="128"/>
      <c r="C27" s="128"/>
      <c r="D27" s="128"/>
      <c r="E27" s="128"/>
      <c r="F27" s="128"/>
      <c r="G27" s="129"/>
      <c r="H27" s="128"/>
      <c r="I27" s="128"/>
      <c r="J27" s="128"/>
      <c r="K27" s="128"/>
      <c r="L27" s="128"/>
      <c r="M27" s="128"/>
      <c r="N27" s="128"/>
      <c r="P27" s="9"/>
    </row>
    <row r="28" spans="1:20" ht="15.75" customHeight="1" x14ac:dyDescent="0.3"/>
    <row r="29" spans="1:20" ht="15.75" customHeight="1" x14ac:dyDescent="0.3">
      <c r="A29" s="2" t="s">
        <v>100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1219</v>
      </c>
      <c r="B30" s="12"/>
      <c r="C30" s="127">
        <v>500</v>
      </c>
      <c r="D30" s="12"/>
      <c r="E30" s="61" t="s">
        <v>6</v>
      </c>
      <c r="F30" s="14">
        <f>SUM(F31:F33)</f>
        <v>0</v>
      </c>
      <c r="G30" s="135" t="s">
        <v>296</v>
      </c>
      <c r="H30" s="115" t="s">
        <v>295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31" t="s">
        <v>499</v>
      </c>
      <c r="B31" s="32"/>
      <c r="C31" s="33"/>
      <c r="D31" s="16"/>
      <c r="E31" s="16"/>
      <c r="F31" s="17">
        <f>SUM(D31:E31)</f>
        <v>0</v>
      </c>
      <c r="G31" s="13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34" t="s">
        <v>990</v>
      </c>
      <c r="B32" s="27"/>
      <c r="C32" s="5"/>
      <c r="D32" s="7"/>
      <c r="E32" s="7"/>
      <c r="F32" s="19">
        <f>SUM(D32:E32)</f>
        <v>0</v>
      </c>
      <c r="G32" s="13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35" t="s">
        <v>1173</v>
      </c>
      <c r="B33" s="28"/>
      <c r="C33" s="29"/>
      <c r="D33" s="21"/>
      <c r="E33" s="21"/>
      <c r="F33" s="22">
        <f>SUM(D33:E33)</f>
        <v>0</v>
      </c>
      <c r="G33" s="13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3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" t="s">
        <v>1220</v>
      </c>
      <c r="B35" s="12"/>
      <c r="C35" s="127">
        <v>430</v>
      </c>
      <c r="D35" s="12"/>
      <c r="E35" s="61" t="s">
        <v>6</v>
      </c>
      <c r="F35" s="14">
        <f>SUM(F36:F38)</f>
        <v>0</v>
      </c>
      <c r="G35" s="135" t="s">
        <v>296</v>
      </c>
      <c r="H35" s="11" t="s">
        <v>1223</v>
      </c>
      <c r="I35" s="12"/>
      <c r="J35" s="127">
        <v>483</v>
      </c>
      <c r="K35" s="12"/>
      <c r="L35" s="61" t="s">
        <v>6</v>
      </c>
      <c r="M35" s="14">
        <f>SUM(M36:M38)</f>
        <v>0</v>
      </c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31" t="s">
        <v>506</v>
      </c>
      <c r="B36" s="32"/>
      <c r="C36" s="33"/>
      <c r="D36" s="16"/>
      <c r="E36" s="16"/>
      <c r="F36" s="17">
        <f>SUM(D36:E36)</f>
        <v>0</v>
      </c>
      <c r="G36" s="135"/>
      <c r="H36" s="31" t="s">
        <v>1171</v>
      </c>
      <c r="I36" s="32"/>
      <c r="J36" s="33"/>
      <c r="K36" s="16"/>
      <c r="L36" s="16"/>
      <c r="M36" s="17">
        <f>SUM(K36:L36)</f>
        <v>0</v>
      </c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34" t="s">
        <v>1188</v>
      </c>
      <c r="B37" s="27"/>
      <c r="C37" s="5"/>
      <c r="D37" s="7"/>
      <c r="E37" s="7"/>
      <c r="F37" s="19">
        <f>SUM(D37:E37)</f>
        <v>0</v>
      </c>
      <c r="G37" s="135"/>
      <c r="H37" s="34" t="s">
        <v>1162</v>
      </c>
      <c r="I37" s="27"/>
      <c r="J37" s="5"/>
      <c r="K37" s="7"/>
      <c r="L37" s="7"/>
      <c r="M37" s="19">
        <f>SUM(K37:L37)</f>
        <v>0</v>
      </c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35" t="s">
        <v>985</v>
      </c>
      <c r="B38" s="28"/>
      <c r="C38" s="29"/>
      <c r="D38" s="21"/>
      <c r="E38" s="21"/>
      <c r="F38" s="22">
        <f>SUM(D38:E38)</f>
        <v>0</v>
      </c>
      <c r="G38" s="135"/>
      <c r="H38" s="35" t="s">
        <v>886</v>
      </c>
      <c r="I38" s="28"/>
      <c r="J38" s="29"/>
      <c r="K38" s="21"/>
      <c r="L38" s="21"/>
      <c r="M38" s="22">
        <f>SUM(K38:L38)</f>
        <v>0</v>
      </c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3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" t="s">
        <v>1221</v>
      </c>
      <c r="B40" s="12"/>
      <c r="C40" s="127">
        <v>460</v>
      </c>
      <c r="D40" s="12"/>
      <c r="E40" s="61" t="s">
        <v>6</v>
      </c>
      <c r="F40" s="14">
        <f>SUM(F41:F43)</f>
        <v>0</v>
      </c>
      <c r="G40" s="135" t="s">
        <v>296</v>
      </c>
      <c r="H40" s="11" t="s">
        <v>1222</v>
      </c>
      <c r="I40" s="12"/>
      <c r="J40" s="127">
        <v>504</v>
      </c>
      <c r="K40" s="12"/>
      <c r="L40" s="61" t="s">
        <v>6</v>
      </c>
      <c r="M40" s="14">
        <f>SUM(M41:M43)</f>
        <v>0</v>
      </c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31" t="s">
        <v>1179</v>
      </c>
      <c r="B41" s="32"/>
      <c r="C41" s="33"/>
      <c r="D41" s="16"/>
      <c r="E41" s="16"/>
      <c r="F41" s="17">
        <f>SUM(D41:E41)</f>
        <v>0</v>
      </c>
      <c r="G41" s="135"/>
      <c r="H41" s="31" t="s">
        <v>1151</v>
      </c>
      <c r="I41" s="32"/>
      <c r="J41" s="33"/>
      <c r="K41" s="16"/>
      <c r="L41" s="16"/>
      <c r="M41" s="17">
        <f>SUM(K41:L41)</f>
        <v>0</v>
      </c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34" t="s">
        <v>1184</v>
      </c>
      <c r="B42" s="27"/>
      <c r="C42" s="5"/>
      <c r="D42" s="7"/>
      <c r="E42" s="7"/>
      <c r="F42" s="19">
        <f>SUM(D42:E42)</f>
        <v>0</v>
      </c>
      <c r="G42" s="135"/>
      <c r="H42" s="34" t="s">
        <v>1167</v>
      </c>
      <c r="I42" s="27"/>
      <c r="J42" s="5"/>
      <c r="K42" s="7"/>
      <c r="L42" s="7"/>
      <c r="M42" s="19">
        <f>SUM(K42:L42)</f>
        <v>0</v>
      </c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35" t="s">
        <v>1178</v>
      </c>
      <c r="B43" s="28"/>
      <c r="C43" s="29"/>
      <c r="D43" s="21"/>
      <c r="E43" s="21"/>
      <c r="F43" s="22">
        <f>SUM(D43:E43)</f>
        <v>0</v>
      </c>
      <c r="G43" s="135"/>
      <c r="H43" s="35" t="s">
        <v>1149</v>
      </c>
      <c r="I43" s="28"/>
      <c r="J43" s="29"/>
      <c r="K43" s="21"/>
      <c r="L43" s="21"/>
      <c r="M43" s="22">
        <f>SUM(K43:L43)</f>
        <v>0</v>
      </c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3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H45" s="63" t="s">
        <v>100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2" t="s">
        <v>1224</v>
      </c>
      <c r="H46" s="132" t="s">
        <v>1219</v>
      </c>
      <c r="I46" s="133"/>
      <c r="J46" s="133"/>
      <c r="K46" s="133"/>
      <c r="L46" s="133"/>
      <c r="M46" s="133"/>
      <c r="N46" s="134"/>
      <c r="O46" s="115"/>
      <c r="P46" s="115"/>
    </row>
    <row r="47" spans="1:20" ht="15.75" customHeight="1" x14ac:dyDescent="0.3">
      <c r="B47" s="102"/>
      <c r="H47" s="130" t="s">
        <v>1220</v>
      </c>
      <c r="I47" s="117"/>
      <c r="J47" s="117"/>
      <c r="K47" s="117"/>
      <c r="L47" s="117"/>
      <c r="M47" s="117"/>
      <c r="N47" s="119"/>
      <c r="O47" s="115"/>
      <c r="P47" s="115"/>
    </row>
    <row r="48" spans="1:20" ht="15.75" customHeight="1" x14ac:dyDescent="0.3">
      <c r="H48" s="130" t="s">
        <v>1221</v>
      </c>
      <c r="I48" s="117"/>
      <c r="J48" s="117"/>
      <c r="K48" s="117"/>
      <c r="L48" s="117"/>
      <c r="M48" s="117"/>
      <c r="N48" s="119"/>
      <c r="O48" s="115"/>
      <c r="P48" s="115"/>
    </row>
    <row r="49" spans="1:16" ht="15.75" customHeight="1" x14ac:dyDescent="0.3">
      <c r="H49" s="130" t="s">
        <v>1222</v>
      </c>
      <c r="I49" s="117"/>
      <c r="J49" s="117"/>
      <c r="K49" s="117"/>
      <c r="L49" s="117"/>
      <c r="M49" s="117"/>
      <c r="N49" s="119"/>
      <c r="O49" s="115"/>
      <c r="P49" s="115"/>
    </row>
    <row r="50" spans="1:16" ht="15.75" customHeight="1" x14ac:dyDescent="0.3">
      <c r="H50" s="130" t="s">
        <v>1223</v>
      </c>
      <c r="I50" s="117"/>
      <c r="J50" s="117"/>
      <c r="K50" s="117"/>
      <c r="L50" s="117"/>
      <c r="M50" s="117"/>
      <c r="N50" s="119"/>
      <c r="O50" s="115"/>
      <c r="P50" s="115"/>
    </row>
    <row r="51" spans="1:16" ht="15.75" customHeight="1" x14ac:dyDescent="0.3">
      <c r="H51" s="131" t="s">
        <v>295</v>
      </c>
      <c r="I51" s="121"/>
      <c r="J51" s="121"/>
      <c r="K51" s="121"/>
      <c r="L51" s="121"/>
      <c r="M51" s="121"/>
      <c r="N51" s="122"/>
      <c r="O51" s="115"/>
      <c r="P51" s="115"/>
    </row>
    <row r="52" spans="1:16" ht="15.75" customHeight="1" x14ac:dyDescent="0.3"/>
    <row r="53" spans="1:16" ht="15.75" customHeight="1" x14ac:dyDescent="0.3">
      <c r="A53" s="4" t="s">
        <v>40</v>
      </c>
      <c r="E53" s="3"/>
      <c r="G53" s="92" t="s">
        <v>25</v>
      </c>
    </row>
    <row r="54" spans="1:16" ht="15.75" customHeight="1" x14ac:dyDescent="0.3">
      <c r="A54" s="4" t="s">
        <v>39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202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4AF8B618-60DC-4ACB-9BEA-BEB92A9765F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79" customFormat="1" ht="18" x14ac:dyDescent="0.35">
      <c r="A1" s="78"/>
      <c r="B1" s="79" t="s">
        <v>26</v>
      </c>
      <c r="D1" s="80"/>
      <c r="E1" s="80"/>
      <c r="F1" s="80"/>
      <c r="G1" s="80"/>
      <c r="H1" s="80"/>
      <c r="I1" s="80"/>
      <c r="K1" s="80"/>
      <c r="L1" s="78"/>
      <c r="O1" s="80"/>
      <c r="P1" s="80"/>
      <c r="Q1" s="80"/>
      <c r="R1" s="80"/>
      <c r="S1" s="80"/>
      <c r="T1" s="80"/>
      <c r="U1" s="80"/>
      <c r="V1" s="80"/>
      <c r="W1" s="80"/>
      <c r="AG1" s="4"/>
      <c r="AH1" s="3"/>
    </row>
    <row r="2" spans="1:34" ht="20.100000000000001" customHeight="1" x14ac:dyDescent="0.35">
      <c r="B2" s="195" t="s">
        <v>1377</v>
      </c>
      <c r="C2" s="100"/>
      <c r="E2" s="224" t="s">
        <v>197</v>
      </c>
      <c r="F2" s="224"/>
      <c r="G2" s="224"/>
      <c r="H2" s="224"/>
      <c r="I2" s="224"/>
      <c r="J2" s="224"/>
      <c r="AG2" s="4"/>
      <c r="AH2" s="4"/>
    </row>
    <row r="3" spans="1:34" s="38" customFormat="1" ht="15.75" customHeight="1" x14ac:dyDescent="0.3">
      <c r="A3" s="37"/>
      <c r="B3" s="38" t="s">
        <v>0</v>
      </c>
      <c r="C3" s="155" t="s">
        <v>1362</v>
      </c>
      <c r="D3" s="155"/>
      <c r="E3" s="155"/>
      <c r="L3" s="37"/>
      <c r="AA3" s="39"/>
      <c r="AB3" s="39"/>
      <c r="AC3" s="39"/>
      <c r="AD3" s="39"/>
      <c r="AE3" s="39"/>
      <c r="AF3" s="39"/>
    </row>
    <row r="4" spans="1:34" ht="15.75" customHeight="1" x14ac:dyDescent="0.3">
      <c r="A4" s="111">
        <v>3</v>
      </c>
      <c r="B4" s="166" t="s">
        <v>1</v>
      </c>
      <c r="C4" s="166" t="s">
        <v>2</v>
      </c>
      <c r="D4" s="53">
        <v>150</v>
      </c>
      <c r="E4" s="53">
        <v>20</v>
      </c>
      <c r="F4" s="53">
        <v>10</v>
      </c>
      <c r="G4" s="53" t="s">
        <v>3</v>
      </c>
      <c r="H4" s="53" t="s">
        <v>4</v>
      </c>
      <c r="I4" s="53" t="s">
        <v>5</v>
      </c>
      <c r="J4" s="54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15.75" customHeight="1" x14ac:dyDescent="0.3">
      <c r="A5" s="165">
        <v>1</v>
      </c>
      <c r="B5" s="156" t="s">
        <v>482</v>
      </c>
      <c r="C5" s="156" t="s">
        <v>92</v>
      </c>
      <c r="D5" s="157"/>
      <c r="E5" s="157"/>
      <c r="F5" s="157"/>
      <c r="G5" s="157">
        <f>SUM(D5:F5)</f>
        <v>0</v>
      </c>
      <c r="H5" s="157"/>
      <c r="I5" s="47"/>
      <c r="J5" s="5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34" ht="15.75" customHeight="1" x14ac:dyDescent="0.3">
      <c r="A6" s="160">
        <v>2</v>
      </c>
      <c r="B6" s="159" t="s">
        <v>239</v>
      </c>
      <c r="C6" s="159" t="s">
        <v>143</v>
      </c>
      <c r="D6" s="158"/>
      <c r="E6" s="158"/>
      <c r="F6" s="158"/>
      <c r="G6" s="158">
        <f t="shared" ref="G6:G15" si="0">SUM(D6:F6)</f>
        <v>0</v>
      </c>
      <c r="H6" s="158"/>
      <c r="I6" s="158"/>
      <c r="J6" s="161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34" s="4" customFormat="1" ht="15.75" customHeight="1" x14ac:dyDescent="0.3">
      <c r="A7" s="160">
        <v>3</v>
      </c>
      <c r="B7" s="104" t="s">
        <v>142</v>
      </c>
      <c r="C7" s="104" t="s">
        <v>143</v>
      </c>
      <c r="D7" s="7"/>
      <c r="E7" s="7"/>
      <c r="F7" s="7"/>
      <c r="G7" s="158">
        <f t="shared" si="0"/>
        <v>0</v>
      </c>
      <c r="H7" s="7"/>
      <c r="I7" s="7"/>
      <c r="J7" s="19"/>
      <c r="V7" s="10"/>
      <c r="W7" s="39"/>
    </row>
    <row r="8" spans="1:34" s="4" customFormat="1" ht="15.75" customHeight="1" x14ac:dyDescent="0.3">
      <c r="A8" s="160">
        <v>4</v>
      </c>
      <c r="B8" s="104" t="s">
        <v>1361</v>
      </c>
      <c r="C8" s="104" t="s">
        <v>70</v>
      </c>
      <c r="D8" s="7"/>
      <c r="E8" s="7"/>
      <c r="F8" s="7"/>
      <c r="G8" s="158">
        <f t="shared" si="0"/>
        <v>0</v>
      </c>
      <c r="H8" s="7"/>
      <c r="I8" s="7"/>
      <c r="J8" s="19"/>
      <c r="K8" s="3"/>
      <c r="V8" s="10"/>
      <c r="W8" s="39"/>
    </row>
    <row r="9" spans="1:34" ht="15.75" customHeight="1" x14ac:dyDescent="0.3">
      <c r="A9" s="160">
        <v>5</v>
      </c>
      <c r="B9" s="104" t="s">
        <v>664</v>
      </c>
      <c r="C9" s="104" t="s">
        <v>143</v>
      </c>
      <c r="D9" s="158"/>
      <c r="E9" s="158"/>
      <c r="F9" s="158"/>
      <c r="G9" s="158">
        <f t="shared" si="0"/>
        <v>0</v>
      </c>
      <c r="H9" s="158"/>
      <c r="I9" s="158"/>
      <c r="J9" s="161"/>
      <c r="M9" s="4"/>
    </row>
    <row r="10" spans="1:34" ht="15.75" customHeight="1" x14ac:dyDescent="0.3">
      <c r="A10" s="160">
        <v>6</v>
      </c>
      <c r="B10" s="104" t="s">
        <v>200</v>
      </c>
      <c r="C10" s="104" t="s">
        <v>143</v>
      </c>
      <c r="D10" s="158"/>
      <c r="E10" s="158"/>
      <c r="F10" s="158"/>
      <c r="G10" s="158">
        <f t="shared" si="0"/>
        <v>0</v>
      </c>
      <c r="H10" s="158"/>
      <c r="I10" s="158"/>
      <c r="J10" s="161"/>
      <c r="M10" s="4"/>
    </row>
    <row r="11" spans="1:34" ht="15.75" customHeight="1" x14ac:dyDescent="0.3">
      <c r="A11" s="160">
        <v>7</v>
      </c>
      <c r="B11" s="159" t="s">
        <v>91</v>
      </c>
      <c r="C11" s="159" t="s">
        <v>92</v>
      </c>
      <c r="D11" s="158"/>
      <c r="E11" s="158"/>
      <c r="F11" s="158"/>
      <c r="G11" s="158">
        <f t="shared" si="0"/>
        <v>0</v>
      </c>
      <c r="H11" s="158"/>
      <c r="I11" s="158"/>
      <c r="J11" s="161"/>
      <c r="L11" s="39"/>
    </row>
    <row r="12" spans="1:34" ht="15.75" customHeight="1" x14ac:dyDescent="0.3">
      <c r="A12" s="160">
        <v>8</v>
      </c>
      <c r="B12" s="159" t="s">
        <v>95</v>
      </c>
      <c r="C12" s="159" t="s">
        <v>92</v>
      </c>
      <c r="D12" s="158"/>
      <c r="E12" s="158"/>
      <c r="F12" s="158"/>
      <c r="G12" s="158">
        <f t="shared" si="0"/>
        <v>0</v>
      </c>
      <c r="H12" s="158"/>
      <c r="I12" s="158"/>
      <c r="J12" s="161"/>
      <c r="L12" s="39"/>
      <c r="V12" s="4"/>
      <c r="W12" s="4"/>
    </row>
    <row r="13" spans="1:34" ht="15.75" customHeight="1" x14ac:dyDescent="0.3">
      <c r="A13" s="160">
        <v>9</v>
      </c>
      <c r="B13" s="159" t="s">
        <v>156</v>
      </c>
      <c r="C13" s="159" t="s">
        <v>143</v>
      </c>
      <c r="D13" s="158"/>
      <c r="E13" s="158"/>
      <c r="F13" s="158"/>
      <c r="G13" s="158">
        <f t="shared" si="0"/>
        <v>0</v>
      </c>
      <c r="H13" s="158"/>
      <c r="I13" s="158"/>
      <c r="J13" s="161"/>
      <c r="L13" s="39"/>
      <c r="V13" s="4"/>
      <c r="W13" s="4"/>
    </row>
    <row r="14" spans="1:34" ht="15.75" customHeight="1" x14ac:dyDescent="0.3">
      <c r="A14" s="160">
        <v>10</v>
      </c>
      <c r="B14" s="159" t="s">
        <v>341</v>
      </c>
      <c r="C14" s="159" t="s">
        <v>229</v>
      </c>
      <c r="D14" s="158"/>
      <c r="E14" s="158"/>
      <c r="F14" s="158"/>
      <c r="G14" s="158">
        <f t="shared" si="0"/>
        <v>0</v>
      </c>
      <c r="H14" s="158"/>
      <c r="I14" s="158"/>
      <c r="J14" s="161"/>
      <c r="L14" s="39"/>
    </row>
    <row r="15" spans="1:34" ht="15.75" customHeight="1" x14ac:dyDescent="0.3">
      <c r="A15" s="162">
        <v>11</v>
      </c>
      <c r="B15" s="168" t="s">
        <v>1140</v>
      </c>
      <c r="C15" s="168" t="s">
        <v>229</v>
      </c>
      <c r="D15" s="163"/>
      <c r="E15" s="163"/>
      <c r="F15" s="163"/>
      <c r="G15" s="163">
        <f t="shared" si="0"/>
        <v>0</v>
      </c>
      <c r="H15" s="163"/>
      <c r="I15" s="163"/>
      <c r="J15" s="164"/>
      <c r="L15" s="39"/>
    </row>
    <row r="16" spans="1:34" ht="15.75" customHeight="1" x14ac:dyDescent="0.3">
      <c r="A16" s="39"/>
      <c r="L16" s="39"/>
    </row>
    <row r="17" spans="1:13" ht="15.75" customHeight="1" x14ac:dyDescent="0.35">
      <c r="A17" s="39"/>
      <c r="B17" s="167" t="s">
        <v>1101</v>
      </c>
      <c r="L17" s="39"/>
    </row>
    <row r="18" spans="1:13" ht="15.75" customHeight="1" x14ac:dyDescent="0.3">
      <c r="A18" s="39"/>
      <c r="L18" s="39"/>
    </row>
    <row r="19" spans="1:13" ht="15.75" customHeight="1" x14ac:dyDescent="0.3">
      <c r="A19" s="39"/>
      <c r="B19" s="4" t="s">
        <v>38</v>
      </c>
      <c r="C19" s="4"/>
      <c r="D19" s="4"/>
      <c r="E19" s="4"/>
      <c r="F19" s="91" t="s">
        <v>25</v>
      </c>
      <c r="G19" s="4"/>
      <c r="L19" s="39"/>
    </row>
    <row r="20" spans="1:13" ht="15.75" customHeight="1" x14ac:dyDescent="0.3">
      <c r="A20" s="39"/>
      <c r="B20" s="4" t="s">
        <v>39</v>
      </c>
      <c r="C20" s="4"/>
      <c r="D20" s="4"/>
      <c r="E20" s="4"/>
      <c r="F20" s="4"/>
      <c r="G20" s="4"/>
      <c r="L20" s="39"/>
      <c r="M20" s="192" t="s">
        <v>1081</v>
      </c>
    </row>
    <row r="21" spans="1:13" ht="15.75" customHeight="1" x14ac:dyDescent="0.3">
      <c r="A21" s="39"/>
      <c r="L21" s="39"/>
    </row>
    <row r="22" spans="1:13" ht="15.75" customHeight="1" x14ac:dyDescent="0.3">
      <c r="A22" s="39"/>
      <c r="L22" s="39"/>
    </row>
    <row r="23" spans="1:13" ht="15.75" customHeight="1" x14ac:dyDescent="0.3">
      <c r="A23" s="39"/>
      <c r="L23" s="39"/>
    </row>
    <row r="24" spans="1:13" ht="15.75" customHeight="1" x14ac:dyDescent="0.3">
      <c r="A24" s="39"/>
      <c r="L24" s="39"/>
    </row>
    <row r="25" spans="1:13" ht="15.75" customHeight="1" x14ac:dyDescent="0.3">
      <c r="A25" s="39"/>
      <c r="L25" s="39"/>
    </row>
    <row r="26" spans="1:13" ht="15.75" customHeight="1" x14ac:dyDescent="0.3">
      <c r="A26" s="39"/>
      <c r="L26" s="39"/>
    </row>
    <row r="27" spans="1:13" ht="15.75" customHeight="1" x14ac:dyDescent="0.3">
      <c r="A27" s="39"/>
      <c r="L27" s="39"/>
    </row>
    <row r="28" spans="1:13" ht="15.75" customHeight="1" x14ac:dyDescent="0.3">
      <c r="A28" s="39"/>
      <c r="L28" s="39"/>
    </row>
    <row r="29" spans="1:13" ht="15.75" customHeight="1" x14ac:dyDescent="0.3">
      <c r="A29" s="39"/>
      <c r="L29" s="39"/>
    </row>
    <row r="30" spans="1:13" ht="15.75" customHeight="1" x14ac:dyDescent="0.3">
      <c r="A30" s="39"/>
      <c r="L30" s="39"/>
    </row>
    <row r="31" spans="1:13" ht="15.75" customHeight="1" x14ac:dyDescent="0.3">
      <c r="A31" s="39"/>
      <c r="L31" s="39"/>
    </row>
    <row r="32" spans="1:13" ht="15.75" customHeight="1" x14ac:dyDescent="0.3">
      <c r="A32" s="39"/>
      <c r="L32" s="39"/>
    </row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pans="1:12" s="39" customFormat="1" ht="15.75" customHeight="1" x14ac:dyDescent="0.3"/>
    <row r="50" spans="1:12" s="39" customFormat="1" ht="15.75" customHeight="1" x14ac:dyDescent="0.3"/>
    <row r="51" spans="1:12" s="39" customFormat="1" ht="15.75" customHeight="1" x14ac:dyDescent="0.3"/>
    <row r="52" spans="1:12" s="39" customFormat="1" ht="15.75" customHeight="1" x14ac:dyDescent="0.3"/>
    <row r="53" spans="1:12" s="39" customFormat="1" ht="15.75" customHeight="1" x14ac:dyDescent="0.3"/>
    <row r="54" spans="1:12" s="39" customFormat="1" ht="15.75" customHeight="1" x14ac:dyDescent="0.3"/>
    <row r="55" spans="1:12" s="39" customFormat="1" ht="15.75" customHeight="1" x14ac:dyDescent="0.3"/>
    <row r="56" spans="1:12" s="39" customFormat="1" ht="15.75" customHeight="1" x14ac:dyDescent="0.3"/>
    <row r="57" spans="1:12" s="39" customFormat="1" ht="15.75" customHeight="1" x14ac:dyDescent="0.3"/>
    <row r="58" spans="1:12" s="39" customFormat="1" ht="15.75" customHeight="1" x14ac:dyDescent="0.3"/>
    <row r="59" spans="1:12" s="39" customFormat="1" ht="15.75" customHeight="1" x14ac:dyDescent="0.3"/>
    <row r="60" spans="1:12" s="39" customFormat="1" ht="15.75" customHeight="1" x14ac:dyDescent="0.3"/>
    <row r="61" spans="1:12" s="39" customFormat="1" ht="15.75" customHeight="1" x14ac:dyDescent="0.3"/>
    <row r="62" spans="1:12" s="39" customFormat="1" ht="15.75" customHeight="1" x14ac:dyDescent="0.3"/>
    <row r="63" spans="1:12" s="39" customFormat="1" ht="15.75" customHeight="1" x14ac:dyDescent="0.3"/>
    <row r="64" spans="1:12" ht="15.75" customHeight="1" x14ac:dyDescent="0.3">
      <c r="A64" s="39"/>
      <c r="C64" s="212"/>
      <c r="L64" s="39"/>
    </row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x14ac:dyDescent="0.3"/>
    <row r="70" s="39" customFormat="1" x14ac:dyDescent="0.3"/>
    <row r="71" s="39" customFormat="1" x14ac:dyDescent="0.3"/>
    <row r="72" s="39" customFormat="1" x14ac:dyDescent="0.3"/>
    <row r="73" s="39" customFormat="1" x14ac:dyDescent="0.3"/>
    <row r="74" s="39" customFormat="1" x14ac:dyDescent="0.3"/>
    <row r="75" s="39" customFormat="1" x14ac:dyDescent="0.3"/>
    <row r="76" s="39" customFormat="1" x14ac:dyDescent="0.3"/>
    <row r="77" s="39" customFormat="1" x14ac:dyDescent="0.3"/>
    <row r="78" s="39" customFormat="1" x14ac:dyDescent="0.3"/>
    <row r="79" s="39" customFormat="1" x14ac:dyDescent="0.3"/>
    <row r="80" s="39" customFormat="1" x14ac:dyDescent="0.3"/>
    <row r="81" s="39" customFormat="1" x14ac:dyDescent="0.3"/>
    <row r="82" s="39" customFormat="1" x14ac:dyDescent="0.3"/>
    <row r="83" s="39" customFormat="1" x14ac:dyDescent="0.3"/>
    <row r="84" s="39" customFormat="1" x14ac:dyDescent="0.3"/>
    <row r="85" s="39" customFormat="1" x14ac:dyDescent="0.3"/>
    <row r="86" s="39" customFormat="1" x14ac:dyDescent="0.3"/>
    <row r="87" s="39" customFormat="1" x14ac:dyDescent="0.3"/>
    <row r="88" s="39" customFormat="1" x14ac:dyDescent="0.3"/>
    <row r="89" s="39" customFormat="1" x14ac:dyDescent="0.3"/>
    <row r="90" s="39" customFormat="1" x14ac:dyDescent="0.3"/>
    <row r="91" s="39" customFormat="1" x14ac:dyDescent="0.3"/>
    <row r="92" s="39" customFormat="1" x14ac:dyDescent="0.3"/>
    <row r="93" s="39" customFormat="1" x14ac:dyDescent="0.3"/>
    <row r="94" s="39" customFormat="1" x14ac:dyDescent="0.3"/>
    <row r="95" s="39" customFormat="1" x14ac:dyDescent="0.3"/>
    <row r="96" s="39" customFormat="1" x14ac:dyDescent="0.3"/>
    <row r="97" s="39" customFormat="1" x14ac:dyDescent="0.3"/>
    <row r="98" s="39" customFormat="1" x14ac:dyDescent="0.3"/>
    <row r="99" s="39" customFormat="1" x14ac:dyDescent="0.3"/>
    <row r="100" s="39" customFormat="1" x14ac:dyDescent="0.3"/>
    <row r="101" s="39" customFormat="1" x14ac:dyDescent="0.3"/>
    <row r="102" s="39" customFormat="1" x14ac:dyDescent="0.3"/>
    <row r="103" s="39" customFormat="1" x14ac:dyDescent="0.3"/>
    <row r="104" s="39" customFormat="1" x14ac:dyDescent="0.3"/>
    <row r="105" s="39" customFormat="1" x14ac:dyDescent="0.3"/>
    <row r="106" s="39" customFormat="1" x14ac:dyDescent="0.3"/>
    <row r="107" s="39" customFormat="1" x14ac:dyDescent="0.3"/>
    <row r="108" s="39" customFormat="1" x14ac:dyDescent="0.3"/>
    <row r="109" s="39" customFormat="1" x14ac:dyDescent="0.3"/>
    <row r="110" s="39" customFormat="1" x14ac:dyDescent="0.3"/>
    <row r="111" s="39" customFormat="1" x14ac:dyDescent="0.3"/>
    <row r="112" s="39" customFormat="1" x14ac:dyDescent="0.3"/>
    <row r="113" s="39" customFormat="1" x14ac:dyDescent="0.3"/>
    <row r="114" s="39" customFormat="1" x14ac:dyDescent="0.3"/>
    <row r="115" s="39" customFormat="1" x14ac:dyDescent="0.3"/>
    <row r="116" s="39" customFormat="1" x14ac:dyDescent="0.3"/>
    <row r="117" s="39" customFormat="1" x14ac:dyDescent="0.3"/>
    <row r="118" s="39" customFormat="1" x14ac:dyDescent="0.3"/>
    <row r="119" s="39" customFormat="1" x14ac:dyDescent="0.3"/>
    <row r="120" s="39" customFormat="1" x14ac:dyDescent="0.3"/>
    <row r="121" s="39" customFormat="1" x14ac:dyDescent="0.3"/>
    <row r="122" s="39" customFormat="1" x14ac:dyDescent="0.3"/>
    <row r="123" s="39" customFormat="1" x14ac:dyDescent="0.3"/>
    <row r="124" s="39" customFormat="1" x14ac:dyDescent="0.3"/>
    <row r="125" s="39" customFormat="1" x14ac:dyDescent="0.3"/>
    <row r="126" s="39" customFormat="1" x14ac:dyDescent="0.3"/>
    <row r="127" s="39" customFormat="1" x14ac:dyDescent="0.3"/>
    <row r="128" s="39" customFormat="1" x14ac:dyDescent="0.3"/>
    <row r="129" s="39" customFormat="1" x14ac:dyDescent="0.3"/>
    <row r="130" s="39" customFormat="1" x14ac:dyDescent="0.3"/>
  </sheetData>
  <sortState xmlns:xlrd2="http://schemas.microsoft.com/office/spreadsheetml/2017/richdata2" ref="V5:W15">
    <sortCondition ref="V5"/>
  </sortState>
  <mergeCells count="1">
    <mergeCell ref="E2:J2"/>
  </mergeCells>
  <hyperlinks>
    <hyperlink ref="B2" location="'Index'!A3" tooltip="Go to the Index sheet" display="á" xr:uid="{DEBD0C11-9371-408B-9C5B-F83A04ECAFB5}"/>
  </hyperlinks>
  <printOptions horizontalCentered="1"/>
  <pageMargins left="0.31496062992126" right="0.31496062992126" top="1.37795275590551" bottom="0.39370078740157499" header="0.39370078740157499" footer="0.196850393700787"/>
  <pageSetup paperSize="9" scale="93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3" customFormat="1" ht="18" x14ac:dyDescent="0.35">
      <c r="A1" s="88"/>
      <c r="B1" s="83" t="s">
        <v>42</v>
      </c>
      <c r="D1" s="80"/>
      <c r="E1" s="80"/>
      <c r="F1" s="80"/>
      <c r="G1" s="80"/>
      <c r="H1" s="80"/>
      <c r="I1" s="80"/>
      <c r="J1" s="80"/>
      <c r="K1" s="80"/>
      <c r="L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4"/>
      <c r="AH1" s="3"/>
    </row>
    <row r="2" spans="1:34" s="83" customFormat="1" ht="20.100000000000001" customHeight="1" x14ac:dyDescent="0.35">
      <c r="A2" s="88"/>
      <c r="B2" s="195" t="s">
        <v>1377</v>
      </c>
      <c r="C2" s="99"/>
      <c r="D2" s="80"/>
      <c r="E2" s="80"/>
      <c r="F2" s="221" t="s">
        <v>197</v>
      </c>
      <c r="G2" s="221"/>
      <c r="H2" s="221"/>
      <c r="I2" s="221"/>
      <c r="J2" s="221"/>
      <c r="K2" s="221"/>
      <c r="L2" s="80"/>
      <c r="N2" s="80"/>
      <c r="O2" s="80"/>
      <c r="P2" s="80"/>
      <c r="Q2" s="80"/>
      <c r="R2" s="80"/>
      <c r="S2" s="80"/>
      <c r="T2" s="80"/>
      <c r="U2" s="80"/>
      <c r="V2" s="80"/>
      <c r="W2" s="80"/>
      <c r="AG2" s="4"/>
      <c r="AH2" s="26"/>
    </row>
    <row r="3" spans="1:34" s="2" customFormat="1" ht="15.75" customHeight="1" x14ac:dyDescent="0.3">
      <c r="A3" s="1"/>
      <c r="B3" s="2" t="s">
        <v>0</v>
      </c>
      <c r="C3" s="102" t="s">
        <v>330</v>
      </c>
      <c r="D3" s="102"/>
      <c r="E3" s="102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4</v>
      </c>
      <c r="B4" s="112" t="s">
        <v>1</v>
      </c>
      <c r="C4" s="138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09">
        <v>1</v>
      </c>
      <c r="B5" s="137" t="s">
        <v>320</v>
      </c>
      <c r="C5" s="137" t="s">
        <v>321</v>
      </c>
      <c r="D5" s="16"/>
      <c r="E5" s="16"/>
      <c r="F5" s="16"/>
      <c r="G5" s="16"/>
      <c r="H5" s="16">
        <f>SUM(D5:G5)</f>
        <v>0</v>
      </c>
      <c r="I5" s="16"/>
      <c r="J5" s="47"/>
      <c r="K5" s="52"/>
    </row>
    <row r="6" spans="1:34" ht="15.75" customHeight="1" x14ac:dyDescent="0.3">
      <c r="A6" s="105">
        <v>2</v>
      </c>
      <c r="B6" s="104" t="s">
        <v>322</v>
      </c>
      <c r="C6" s="104" t="s">
        <v>319</v>
      </c>
      <c r="D6" s="7"/>
      <c r="E6" s="7"/>
      <c r="F6" s="7"/>
      <c r="G6" s="7"/>
      <c r="H6" s="7">
        <f t="shared" ref="H6:H13" si="0">SUM(D6:G6)</f>
        <v>0</v>
      </c>
      <c r="I6" s="7"/>
      <c r="J6" s="7"/>
      <c r="K6" s="19"/>
    </row>
    <row r="7" spans="1:34" ht="15.75" customHeight="1" x14ac:dyDescent="0.3">
      <c r="A7" s="105">
        <v>3</v>
      </c>
      <c r="B7" s="104" t="s">
        <v>327</v>
      </c>
      <c r="C7" s="104" t="s">
        <v>328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5">
        <v>4</v>
      </c>
      <c r="B8" s="104" t="s">
        <v>323</v>
      </c>
      <c r="C8" s="104" t="s">
        <v>107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5">
        <v>5</v>
      </c>
      <c r="B9" s="104" t="s">
        <v>324</v>
      </c>
      <c r="C9" s="104" t="s">
        <v>325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5">
        <v>6</v>
      </c>
      <c r="B10" s="104" t="s">
        <v>329</v>
      </c>
      <c r="C10" s="104" t="s">
        <v>325</v>
      </c>
      <c r="D10" s="7"/>
      <c r="E10" s="7"/>
      <c r="F10" s="7"/>
      <c r="G10" s="201"/>
      <c r="H10" s="7">
        <f t="shared" si="0"/>
        <v>0</v>
      </c>
      <c r="I10" s="7"/>
      <c r="J10" s="7"/>
      <c r="K10" s="19"/>
    </row>
    <row r="11" spans="1:34" ht="15.75" customHeight="1" x14ac:dyDescent="0.3">
      <c r="A11" s="105">
        <v>7</v>
      </c>
      <c r="B11" s="104" t="s">
        <v>76</v>
      </c>
      <c r="C11" s="104" t="s">
        <v>77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5">
        <v>8</v>
      </c>
      <c r="B12" s="104" t="s">
        <v>318</v>
      </c>
      <c r="C12" s="104" t="s">
        <v>319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107">
        <v>9</v>
      </c>
      <c r="B13" s="108" t="s">
        <v>326</v>
      </c>
      <c r="C13" s="108" t="s">
        <v>319</v>
      </c>
      <c r="D13" s="21"/>
      <c r="E13" s="21"/>
      <c r="F13" s="21"/>
      <c r="G13" s="21"/>
      <c r="H13" s="21">
        <f t="shared" si="0"/>
        <v>0</v>
      </c>
      <c r="I13" s="21"/>
      <c r="J13" s="21"/>
      <c r="K13" s="22"/>
    </row>
    <row r="14" spans="1:34" ht="15.75" customHeight="1" x14ac:dyDescent="0.3">
      <c r="A14" s="4"/>
    </row>
    <row r="15" spans="1:34" ht="15.75" customHeight="1" x14ac:dyDescent="0.3">
      <c r="A15" s="1"/>
      <c r="B15" s="2" t="s">
        <v>68</v>
      </c>
      <c r="C15" s="102" t="s">
        <v>338</v>
      </c>
      <c r="D15" s="102"/>
      <c r="E15" s="102"/>
      <c r="F15" s="2"/>
      <c r="G15" s="2"/>
      <c r="H15" s="2"/>
      <c r="I15" s="2"/>
      <c r="J15" s="2"/>
      <c r="K15" s="2"/>
    </row>
    <row r="16" spans="1:34" ht="15.75" customHeight="1" x14ac:dyDescent="0.3">
      <c r="A16" s="111">
        <v>4</v>
      </c>
      <c r="B16" s="112" t="s">
        <v>1</v>
      </c>
      <c r="C16" s="138" t="s">
        <v>2</v>
      </c>
      <c r="D16" s="61"/>
      <c r="E16" s="61"/>
      <c r="F16" s="61"/>
      <c r="G16" s="62"/>
      <c r="H16" s="49" t="s">
        <v>3</v>
      </c>
      <c r="I16" s="49" t="s">
        <v>4</v>
      </c>
      <c r="J16" s="49" t="s">
        <v>5</v>
      </c>
      <c r="K16" s="50" t="s">
        <v>6</v>
      </c>
    </row>
    <row r="17" spans="1:11" ht="15.75" customHeight="1" x14ac:dyDescent="0.3">
      <c r="A17" s="109">
        <v>1</v>
      </c>
      <c r="B17" s="137" t="s">
        <v>337</v>
      </c>
      <c r="C17" s="137" t="s">
        <v>321</v>
      </c>
      <c r="D17" s="16"/>
      <c r="E17" s="16"/>
      <c r="F17" s="16"/>
      <c r="G17" s="16"/>
      <c r="H17" s="16">
        <f>SUM(D17:G17)</f>
        <v>0</v>
      </c>
      <c r="I17" s="16"/>
      <c r="J17" s="47"/>
      <c r="K17" s="52"/>
    </row>
    <row r="18" spans="1:11" ht="15.75" customHeight="1" x14ac:dyDescent="0.3">
      <c r="A18" s="105">
        <v>2</v>
      </c>
      <c r="B18" s="104" t="s">
        <v>332</v>
      </c>
      <c r="C18" s="104" t="s">
        <v>229</v>
      </c>
      <c r="D18" s="7"/>
      <c r="E18" s="7"/>
      <c r="F18" s="7"/>
      <c r="G18" s="7"/>
      <c r="H18" s="7">
        <f t="shared" ref="H18:H25" si="1">SUM(D18:G18)</f>
        <v>0</v>
      </c>
      <c r="I18" s="7"/>
      <c r="J18" s="7"/>
      <c r="K18" s="19"/>
    </row>
    <row r="19" spans="1:11" ht="15.75" customHeight="1" x14ac:dyDescent="0.3">
      <c r="A19" s="105">
        <v>3</v>
      </c>
      <c r="B19" s="104" t="s">
        <v>335</v>
      </c>
      <c r="C19" s="104" t="s">
        <v>325</v>
      </c>
      <c r="D19" s="7"/>
      <c r="E19" s="7"/>
      <c r="F19" s="7"/>
      <c r="G19" s="7"/>
      <c r="H19" s="7">
        <f t="shared" si="1"/>
        <v>0</v>
      </c>
      <c r="I19" s="7"/>
      <c r="J19" s="7"/>
      <c r="K19" s="19"/>
    </row>
    <row r="20" spans="1:11" ht="15.75" customHeight="1" x14ac:dyDescent="0.3">
      <c r="A20" s="105">
        <v>4</v>
      </c>
      <c r="B20" s="104" t="s">
        <v>336</v>
      </c>
      <c r="C20" s="104" t="s">
        <v>129</v>
      </c>
      <c r="D20" s="7"/>
      <c r="E20" s="7"/>
      <c r="F20" s="7"/>
      <c r="G20" s="7"/>
      <c r="H20" s="7">
        <f t="shared" si="1"/>
        <v>0</v>
      </c>
      <c r="I20" s="7"/>
      <c r="J20" s="7"/>
      <c r="K20" s="19"/>
    </row>
    <row r="21" spans="1:11" ht="15.75" customHeight="1" x14ac:dyDescent="0.3">
      <c r="A21" s="105">
        <v>5</v>
      </c>
      <c r="B21" s="104" t="s">
        <v>207</v>
      </c>
      <c r="C21" s="104" t="s">
        <v>81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105">
        <v>6</v>
      </c>
      <c r="B22" s="104" t="s">
        <v>180</v>
      </c>
      <c r="C22" s="104" t="s">
        <v>181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105">
        <v>7</v>
      </c>
      <c r="B23" s="104" t="s">
        <v>333</v>
      </c>
      <c r="C23" s="104" t="s">
        <v>83</v>
      </c>
      <c r="D23" s="7"/>
      <c r="E23" s="7"/>
      <c r="F23" s="7"/>
      <c r="G23" s="7"/>
      <c r="H23" s="7">
        <f t="shared" si="1"/>
        <v>0</v>
      </c>
      <c r="I23" s="7"/>
      <c r="J23" s="7"/>
      <c r="K23" s="19"/>
    </row>
    <row r="24" spans="1:11" ht="15.75" customHeight="1" x14ac:dyDescent="0.3">
      <c r="A24" s="105">
        <v>8</v>
      </c>
      <c r="B24" s="104" t="s">
        <v>331</v>
      </c>
      <c r="C24" s="104" t="s">
        <v>325</v>
      </c>
      <c r="D24" s="7"/>
      <c r="E24" s="7"/>
      <c r="F24" s="7"/>
      <c r="G24" s="7"/>
      <c r="H24" s="7">
        <f t="shared" si="1"/>
        <v>0</v>
      </c>
      <c r="I24" s="7"/>
      <c r="J24" s="7"/>
      <c r="K24" s="19"/>
    </row>
    <row r="25" spans="1:11" ht="15.75" customHeight="1" x14ac:dyDescent="0.3">
      <c r="A25" s="107">
        <v>9</v>
      </c>
      <c r="B25" s="108" t="s">
        <v>334</v>
      </c>
      <c r="C25" s="108" t="s">
        <v>325</v>
      </c>
      <c r="D25" s="21"/>
      <c r="E25" s="21"/>
      <c r="F25" s="21"/>
      <c r="G25" s="21"/>
      <c r="H25" s="21">
        <f t="shared" si="1"/>
        <v>0</v>
      </c>
      <c r="I25" s="21"/>
      <c r="J25" s="21"/>
      <c r="K25" s="22"/>
    </row>
    <row r="26" spans="1:11" ht="15.75" customHeight="1" x14ac:dyDescent="0.3">
      <c r="A26" s="4"/>
    </row>
    <row r="27" spans="1:11" ht="15.75" customHeight="1" x14ac:dyDescent="0.3">
      <c r="A27" s="1"/>
      <c r="B27" s="2" t="s">
        <v>85</v>
      </c>
      <c r="C27" s="102" t="s">
        <v>347</v>
      </c>
      <c r="D27" s="102"/>
      <c r="E27" s="102"/>
      <c r="F27" s="2"/>
      <c r="G27" s="2"/>
      <c r="H27" s="2"/>
      <c r="I27" s="2"/>
      <c r="J27" s="2"/>
      <c r="K27" s="2"/>
    </row>
    <row r="28" spans="1:11" ht="15.75" customHeight="1" x14ac:dyDescent="0.3">
      <c r="A28" s="111">
        <v>4</v>
      </c>
      <c r="B28" s="112" t="s">
        <v>1</v>
      </c>
      <c r="C28" s="138" t="s">
        <v>2</v>
      </c>
      <c r="D28" s="61"/>
      <c r="E28" s="61"/>
      <c r="F28" s="61"/>
      <c r="G28" s="62"/>
      <c r="H28" s="49" t="s">
        <v>3</v>
      </c>
      <c r="I28" s="49" t="s">
        <v>4</v>
      </c>
      <c r="J28" s="49" t="s">
        <v>5</v>
      </c>
      <c r="K28" s="50" t="s">
        <v>6</v>
      </c>
    </row>
    <row r="29" spans="1:11" ht="15.75" customHeight="1" x14ac:dyDescent="0.3">
      <c r="A29" s="109">
        <v>1</v>
      </c>
      <c r="B29" s="137" t="s">
        <v>339</v>
      </c>
      <c r="C29" s="137" t="s">
        <v>81</v>
      </c>
      <c r="D29" s="16"/>
      <c r="E29" s="16"/>
      <c r="F29" s="16"/>
      <c r="G29" s="16"/>
      <c r="H29" s="16">
        <f>SUM(D29:G29)</f>
        <v>0</v>
      </c>
      <c r="I29" s="16"/>
      <c r="J29" s="47"/>
      <c r="K29" s="52"/>
    </row>
    <row r="30" spans="1:11" ht="15.75" customHeight="1" x14ac:dyDescent="0.3">
      <c r="A30" s="105">
        <v>2</v>
      </c>
      <c r="B30" s="104" t="s">
        <v>342</v>
      </c>
      <c r="C30" s="104" t="s">
        <v>325</v>
      </c>
      <c r="D30" s="7"/>
      <c r="E30" s="7"/>
      <c r="F30" s="7"/>
      <c r="G30" s="7"/>
      <c r="H30" s="7">
        <f t="shared" ref="H30:H36" si="2">SUM(D30:G30)</f>
        <v>0</v>
      </c>
      <c r="I30" s="7"/>
      <c r="J30" s="7"/>
      <c r="K30" s="19"/>
    </row>
    <row r="31" spans="1:11" ht="15.75" customHeight="1" x14ac:dyDescent="0.3">
      <c r="A31" s="105">
        <v>3</v>
      </c>
      <c r="B31" s="104" t="s">
        <v>343</v>
      </c>
      <c r="C31" s="104" t="s">
        <v>74</v>
      </c>
      <c r="D31" s="7"/>
      <c r="E31" s="7"/>
      <c r="F31" s="7"/>
      <c r="G31" s="7"/>
      <c r="H31" s="7">
        <f t="shared" si="2"/>
        <v>0</v>
      </c>
      <c r="I31" s="7"/>
      <c r="J31" s="7"/>
      <c r="K31" s="19"/>
    </row>
    <row r="32" spans="1:11" ht="15.75" customHeight="1" x14ac:dyDescent="0.3">
      <c r="A32" s="105">
        <v>4</v>
      </c>
      <c r="B32" s="104" t="s">
        <v>340</v>
      </c>
      <c r="C32" s="104" t="s">
        <v>155</v>
      </c>
      <c r="D32" s="7"/>
      <c r="E32" s="7"/>
      <c r="F32" s="7"/>
      <c r="G32" s="7"/>
      <c r="H32" s="7">
        <f t="shared" si="2"/>
        <v>0</v>
      </c>
      <c r="I32" s="7"/>
      <c r="J32" s="7"/>
      <c r="K32" s="19"/>
    </row>
    <row r="33" spans="1:11" ht="15.75" customHeight="1" x14ac:dyDescent="0.3">
      <c r="A33" s="105">
        <v>5</v>
      </c>
      <c r="B33" s="104" t="s">
        <v>346</v>
      </c>
      <c r="C33" s="104" t="s">
        <v>325</v>
      </c>
      <c r="D33" s="7"/>
      <c r="E33" s="7"/>
      <c r="F33" s="7"/>
      <c r="G33" s="7"/>
      <c r="H33" s="7">
        <f t="shared" si="2"/>
        <v>0</v>
      </c>
      <c r="I33" s="7"/>
      <c r="J33" s="7"/>
      <c r="K33" s="19"/>
    </row>
    <row r="34" spans="1:11" ht="15.75" customHeight="1" x14ac:dyDescent="0.3">
      <c r="A34" s="105">
        <v>6</v>
      </c>
      <c r="B34" s="104" t="s">
        <v>345</v>
      </c>
      <c r="C34" s="104" t="s">
        <v>325</v>
      </c>
      <c r="D34" s="7"/>
      <c r="E34" s="7"/>
      <c r="F34" s="7"/>
      <c r="G34" s="7"/>
      <c r="H34" s="7">
        <f t="shared" si="2"/>
        <v>0</v>
      </c>
      <c r="I34" s="7"/>
      <c r="J34" s="7"/>
      <c r="K34" s="19"/>
    </row>
    <row r="35" spans="1:11" ht="15.75" customHeight="1" x14ac:dyDescent="0.3">
      <c r="A35" s="105">
        <v>7</v>
      </c>
      <c r="B35" s="104" t="s">
        <v>344</v>
      </c>
      <c r="C35" s="104" t="s">
        <v>319</v>
      </c>
      <c r="D35" s="7"/>
      <c r="E35" s="7"/>
      <c r="F35" s="7"/>
      <c r="G35" s="7"/>
      <c r="H35" s="7">
        <f t="shared" si="2"/>
        <v>0</v>
      </c>
      <c r="I35" s="7"/>
      <c r="J35" s="7"/>
      <c r="K35" s="19"/>
    </row>
    <row r="36" spans="1:11" ht="15.75" customHeight="1" x14ac:dyDescent="0.3">
      <c r="A36" s="107">
        <v>8</v>
      </c>
      <c r="B36" s="108" t="s">
        <v>341</v>
      </c>
      <c r="C36" s="108" t="s">
        <v>229</v>
      </c>
      <c r="D36" s="21"/>
      <c r="E36" s="21"/>
      <c r="F36" s="21"/>
      <c r="G36" s="21"/>
      <c r="H36" s="21">
        <f t="shared" si="2"/>
        <v>0</v>
      </c>
      <c r="I36" s="21"/>
      <c r="J36" s="21"/>
      <c r="K36" s="22"/>
    </row>
    <row r="37" spans="1:11" ht="15.75" customHeight="1" x14ac:dyDescent="0.3">
      <c r="A37" s="4"/>
    </row>
    <row r="38" spans="1:11" ht="15.75" customHeight="1" x14ac:dyDescent="0.3">
      <c r="A38" s="1"/>
      <c r="B38" s="2" t="s">
        <v>100</v>
      </c>
      <c r="C38" s="102" t="s">
        <v>356</v>
      </c>
      <c r="D38" s="102"/>
      <c r="E38" s="102"/>
      <c r="F38" s="2"/>
      <c r="G38" s="2"/>
      <c r="H38" s="2"/>
      <c r="I38" s="2"/>
      <c r="J38" s="2"/>
      <c r="K38" s="2"/>
    </row>
    <row r="39" spans="1:11" ht="15.75" customHeight="1" x14ac:dyDescent="0.3">
      <c r="A39" s="111">
        <v>4</v>
      </c>
      <c r="B39" s="112" t="s">
        <v>1</v>
      </c>
      <c r="C39" s="138" t="s">
        <v>2</v>
      </c>
      <c r="D39" s="61"/>
      <c r="E39" s="61"/>
      <c r="F39" s="61"/>
      <c r="G39" s="62"/>
      <c r="H39" s="49" t="s">
        <v>3</v>
      </c>
      <c r="I39" s="49" t="s">
        <v>4</v>
      </c>
      <c r="J39" s="49" t="s">
        <v>5</v>
      </c>
      <c r="K39" s="50" t="s">
        <v>6</v>
      </c>
    </row>
    <row r="40" spans="1:11" ht="15.75" customHeight="1" x14ac:dyDescent="0.3">
      <c r="A40" s="109">
        <v>1</v>
      </c>
      <c r="B40" s="137" t="s">
        <v>354</v>
      </c>
      <c r="C40" s="137" t="s">
        <v>74</v>
      </c>
      <c r="D40" s="16"/>
      <c r="E40" s="16"/>
      <c r="F40" s="16"/>
      <c r="G40" s="16"/>
      <c r="H40" s="16">
        <f>SUM(D40:G40)</f>
        <v>0</v>
      </c>
      <c r="I40" s="16"/>
      <c r="J40" s="47"/>
      <c r="K40" s="52"/>
    </row>
    <row r="41" spans="1:11" ht="15.75" customHeight="1" x14ac:dyDescent="0.3">
      <c r="A41" s="105">
        <v>2</v>
      </c>
      <c r="B41" s="104" t="s">
        <v>350</v>
      </c>
      <c r="C41" s="104" t="s">
        <v>319</v>
      </c>
      <c r="D41" s="7"/>
      <c r="E41" s="7"/>
      <c r="F41" s="7"/>
      <c r="G41" s="7"/>
      <c r="H41" s="7">
        <f t="shared" ref="H41:H47" si="3">SUM(D41:G41)</f>
        <v>0</v>
      </c>
      <c r="I41" s="7"/>
      <c r="J41" s="7"/>
      <c r="K41" s="19"/>
    </row>
    <row r="42" spans="1:11" ht="15.75" customHeight="1" x14ac:dyDescent="0.3">
      <c r="A42" s="105">
        <v>3</v>
      </c>
      <c r="B42" s="104" t="s">
        <v>353</v>
      </c>
      <c r="C42" s="104" t="s">
        <v>107</v>
      </c>
      <c r="D42" s="7"/>
      <c r="E42" s="7"/>
      <c r="F42" s="7"/>
      <c r="G42" s="7"/>
      <c r="H42" s="7">
        <f t="shared" si="3"/>
        <v>0</v>
      </c>
      <c r="I42" s="7"/>
      <c r="J42" s="7"/>
      <c r="K42" s="19"/>
    </row>
    <row r="43" spans="1:11" ht="15.75" customHeight="1" x14ac:dyDescent="0.3">
      <c r="A43" s="105">
        <v>4</v>
      </c>
      <c r="B43" s="104" t="s">
        <v>352</v>
      </c>
      <c r="C43" s="104" t="s">
        <v>328</v>
      </c>
      <c r="D43" s="7"/>
      <c r="E43" s="7"/>
      <c r="F43" s="7"/>
      <c r="G43" s="7"/>
      <c r="H43" s="7">
        <f t="shared" si="3"/>
        <v>0</v>
      </c>
      <c r="I43" s="7"/>
      <c r="J43" s="7"/>
      <c r="K43" s="19"/>
    </row>
    <row r="44" spans="1:11" ht="15.75" customHeight="1" x14ac:dyDescent="0.3">
      <c r="A44" s="105">
        <v>5</v>
      </c>
      <c r="B44" s="104" t="s">
        <v>351</v>
      </c>
      <c r="C44" s="104" t="s">
        <v>325</v>
      </c>
      <c r="D44" s="7"/>
      <c r="E44" s="7"/>
      <c r="F44" s="7"/>
      <c r="G44" s="7"/>
      <c r="H44" s="7">
        <f t="shared" si="3"/>
        <v>0</v>
      </c>
      <c r="I44" s="7"/>
      <c r="J44" s="7"/>
      <c r="K44" s="19"/>
    </row>
    <row r="45" spans="1:11" ht="15.75" customHeight="1" x14ac:dyDescent="0.3">
      <c r="A45" s="105">
        <v>6</v>
      </c>
      <c r="B45" s="104" t="s">
        <v>348</v>
      </c>
      <c r="C45" s="104" t="s">
        <v>325</v>
      </c>
      <c r="D45" s="7"/>
      <c r="E45" s="7"/>
      <c r="F45" s="7"/>
      <c r="G45" s="7"/>
      <c r="H45" s="7">
        <f t="shared" si="3"/>
        <v>0</v>
      </c>
      <c r="I45" s="7"/>
      <c r="J45" s="7"/>
      <c r="K45" s="19"/>
    </row>
    <row r="46" spans="1:11" ht="15.75" customHeight="1" x14ac:dyDescent="0.3">
      <c r="A46" s="105">
        <v>7</v>
      </c>
      <c r="B46" s="104" t="s">
        <v>349</v>
      </c>
      <c r="C46" s="104" t="s">
        <v>81</v>
      </c>
      <c r="D46" s="7"/>
      <c r="E46" s="7"/>
      <c r="F46" s="7"/>
      <c r="G46" s="7"/>
      <c r="H46" s="7">
        <f t="shared" si="3"/>
        <v>0</v>
      </c>
      <c r="I46" s="7"/>
      <c r="J46" s="7"/>
      <c r="K46" s="19"/>
    </row>
    <row r="47" spans="1:11" ht="15.75" customHeight="1" x14ac:dyDescent="0.3">
      <c r="A47" s="107">
        <v>8</v>
      </c>
      <c r="B47" s="108" t="s">
        <v>355</v>
      </c>
      <c r="C47" s="108" t="s">
        <v>321</v>
      </c>
      <c r="D47" s="21"/>
      <c r="E47" s="21"/>
      <c r="F47" s="21"/>
      <c r="G47" s="21"/>
      <c r="H47" s="21">
        <f t="shared" si="3"/>
        <v>0</v>
      </c>
      <c r="I47" s="21"/>
      <c r="J47" s="21"/>
      <c r="K47" s="22"/>
    </row>
    <row r="48" spans="1:11" ht="15.75" customHeight="1" x14ac:dyDescent="0.3">
      <c r="A48" s="4"/>
    </row>
    <row r="49" spans="1:11" ht="15.75" customHeight="1" x14ac:dyDescent="0.3">
      <c r="A49" s="1"/>
      <c r="B49" s="2" t="s">
        <v>116</v>
      </c>
      <c r="C49" s="102" t="s">
        <v>365</v>
      </c>
      <c r="D49" s="102"/>
      <c r="E49" s="102"/>
      <c r="F49" s="2"/>
      <c r="G49" s="2"/>
      <c r="H49" s="2"/>
      <c r="I49" s="2"/>
      <c r="J49" s="2"/>
      <c r="K49" s="2"/>
    </row>
    <row r="50" spans="1:11" ht="15.75" customHeight="1" x14ac:dyDescent="0.3">
      <c r="A50" s="111">
        <v>4</v>
      </c>
      <c r="B50" s="112" t="s">
        <v>1</v>
      </c>
      <c r="C50" s="138" t="s">
        <v>2</v>
      </c>
      <c r="D50" s="61"/>
      <c r="E50" s="61"/>
      <c r="F50" s="61"/>
      <c r="G50" s="62"/>
      <c r="H50" s="49" t="s">
        <v>3</v>
      </c>
      <c r="I50" s="49" t="s">
        <v>4</v>
      </c>
      <c r="J50" s="49" t="s">
        <v>5</v>
      </c>
      <c r="K50" s="50" t="s">
        <v>6</v>
      </c>
    </row>
    <row r="51" spans="1:11" ht="15.75" customHeight="1" x14ac:dyDescent="0.3">
      <c r="A51" s="109">
        <v>1</v>
      </c>
      <c r="B51" s="137" t="s">
        <v>362</v>
      </c>
      <c r="C51" s="137" t="s">
        <v>321</v>
      </c>
      <c r="D51" s="16"/>
      <c r="E51" s="16"/>
      <c r="F51" s="16"/>
      <c r="G51" s="16"/>
      <c r="H51" s="16">
        <f>SUM(D51:G51)</f>
        <v>0</v>
      </c>
      <c r="I51" s="16"/>
      <c r="J51" s="47"/>
      <c r="K51" s="52"/>
    </row>
    <row r="52" spans="1:11" ht="15.75" customHeight="1" x14ac:dyDescent="0.3">
      <c r="A52" s="105">
        <v>2</v>
      </c>
      <c r="B52" s="104" t="s">
        <v>359</v>
      </c>
      <c r="C52" s="104" t="s">
        <v>319</v>
      </c>
      <c r="D52" s="7"/>
      <c r="E52" s="7"/>
      <c r="F52" s="7"/>
      <c r="G52" s="7"/>
      <c r="H52" s="7">
        <f t="shared" ref="H52:H58" si="4">SUM(D52:G52)</f>
        <v>0</v>
      </c>
      <c r="I52" s="7"/>
      <c r="J52" s="7"/>
      <c r="K52" s="19"/>
    </row>
    <row r="53" spans="1:11" ht="15.75" customHeight="1" x14ac:dyDescent="0.3">
      <c r="A53" s="105">
        <v>3</v>
      </c>
      <c r="B53" s="104" t="s">
        <v>363</v>
      </c>
      <c r="C53" s="104" t="s">
        <v>319</v>
      </c>
      <c r="D53" s="7"/>
      <c r="E53" s="7"/>
      <c r="F53" s="7"/>
      <c r="G53" s="7"/>
      <c r="H53" s="7">
        <f t="shared" si="4"/>
        <v>0</v>
      </c>
      <c r="I53" s="7"/>
      <c r="J53" s="7"/>
      <c r="K53" s="19"/>
    </row>
    <row r="54" spans="1:11" ht="15.75" customHeight="1" x14ac:dyDescent="0.3">
      <c r="A54" s="105">
        <v>4</v>
      </c>
      <c r="B54" s="104" t="s">
        <v>357</v>
      </c>
      <c r="C54" s="104" t="s">
        <v>54</v>
      </c>
      <c r="D54" s="7"/>
      <c r="E54" s="7"/>
      <c r="F54" s="7"/>
      <c r="G54" s="7"/>
      <c r="H54" s="7">
        <f t="shared" si="4"/>
        <v>0</v>
      </c>
      <c r="I54" s="7"/>
      <c r="J54" s="7"/>
      <c r="K54" s="19"/>
    </row>
    <row r="55" spans="1:11" ht="15.75" customHeight="1" x14ac:dyDescent="0.3">
      <c r="A55" s="105">
        <v>5</v>
      </c>
      <c r="B55" s="104" t="s">
        <v>360</v>
      </c>
      <c r="C55" s="104" t="s">
        <v>319</v>
      </c>
      <c r="D55" s="7"/>
      <c r="E55" s="7"/>
      <c r="F55" s="7"/>
      <c r="G55" s="7"/>
      <c r="H55" s="7">
        <f t="shared" si="4"/>
        <v>0</v>
      </c>
      <c r="I55" s="7"/>
      <c r="J55" s="7"/>
      <c r="K55" s="19"/>
    </row>
    <row r="56" spans="1:11" ht="15.75" customHeight="1" x14ac:dyDescent="0.3">
      <c r="A56" s="105">
        <v>6</v>
      </c>
      <c r="B56" s="104" t="s">
        <v>364</v>
      </c>
      <c r="C56" s="104" t="s">
        <v>87</v>
      </c>
      <c r="D56" s="7"/>
      <c r="E56" s="7"/>
      <c r="F56" s="7"/>
      <c r="G56" s="7"/>
      <c r="H56" s="7">
        <f t="shared" si="4"/>
        <v>0</v>
      </c>
      <c r="I56" s="7"/>
      <c r="J56" s="7"/>
      <c r="K56" s="19"/>
    </row>
    <row r="57" spans="1:11" ht="15.75" customHeight="1" x14ac:dyDescent="0.3">
      <c r="A57" s="105">
        <v>7</v>
      </c>
      <c r="B57" s="104" t="s">
        <v>361</v>
      </c>
      <c r="C57" s="104" t="s">
        <v>155</v>
      </c>
      <c r="D57" s="7"/>
      <c r="E57" s="7"/>
      <c r="F57" s="7"/>
      <c r="G57" s="7"/>
      <c r="H57" s="7">
        <f t="shared" si="4"/>
        <v>0</v>
      </c>
      <c r="I57" s="7"/>
      <c r="J57" s="7"/>
      <c r="K57" s="19"/>
    </row>
    <row r="58" spans="1:11" ht="15.75" customHeight="1" x14ac:dyDescent="0.3">
      <c r="A58" s="107">
        <v>8</v>
      </c>
      <c r="B58" s="108" t="s">
        <v>358</v>
      </c>
      <c r="C58" s="108" t="s">
        <v>81</v>
      </c>
      <c r="D58" s="21"/>
      <c r="E58" s="21"/>
      <c r="F58" s="21"/>
      <c r="G58" s="21"/>
      <c r="H58" s="21">
        <f t="shared" si="4"/>
        <v>0</v>
      </c>
      <c r="I58" s="21"/>
      <c r="J58" s="21"/>
      <c r="K58" s="22"/>
    </row>
    <row r="59" spans="1:11" ht="15.75" customHeight="1" x14ac:dyDescent="0.3">
      <c r="A59" s="4"/>
    </row>
    <row r="60" spans="1:11" ht="15.75" customHeight="1" x14ac:dyDescent="0.3">
      <c r="A60" s="4"/>
      <c r="B60" s="4" t="s">
        <v>38</v>
      </c>
      <c r="F60" s="91" t="s">
        <v>25</v>
      </c>
    </row>
    <row r="61" spans="1:11" ht="15.75" customHeight="1" x14ac:dyDescent="0.3">
      <c r="A61" s="4"/>
      <c r="B61" s="4" t="s">
        <v>39</v>
      </c>
    </row>
    <row r="62" spans="1:11" ht="15.75" customHeight="1" x14ac:dyDescent="0.3">
      <c r="A62" s="4"/>
    </row>
    <row r="63" spans="1:11" ht="15.75" customHeight="1" x14ac:dyDescent="0.3">
      <c r="A63" s="4"/>
    </row>
    <row r="64" spans="1:1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1:W58">
    <sortCondition ref="V51"/>
  </sortState>
  <mergeCells count="1">
    <mergeCell ref="F2:K2"/>
  </mergeCells>
  <hyperlinks>
    <hyperlink ref="B2" location="'Index'!A3" tooltip="Go to the Index sheet" display="á" xr:uid="{43DF6602-A63D-4796-A5A1-493CF78BCCE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scale="77" orientation="portrait" horizontalDpi="300" verticalDpi="300" r:id="rId1"/>
  <headerFooter alignWithMargins="0">
    <oddHeader>&amp;C&amp;18&amp;""&amp;BCumbria &amp;&amp; Northumbria TSA Leagues
Winter 2024-25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813A-F4A9-4F2A-B4DD-36FC155A7B81}">
  <sheetPr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3" customFormat="1" ht="18" x14ac:dyDescent="0.35">
      <c r="A1" s="88"/>
      <c r="B1" s="83" t="s">
        <v>42</v>
      </c>
      <c r="D1" s="80"/>
      <c r="E1" s="80"/>
      <c r="F1" s="80"/>
      <c r="G1" s="80" t="s">
        <v>284</v>
      </c>
      <c r="H1" s="80"/>
      <c r="I1" s="80"/>
      <c r="J1" s="80"/>
      <c r="K1" s="80"/>
      <c r="L1" s="80"/>
      <c r="O1" s="80"/>
      <c r="P1" s="80"/>
      <c r="Q1" s="80"/>
      <c r="R1" s="80"/>
      <c r="S1" s="80"/>
      <c r="T1" s="80"/>
      <c r="U1" s="80"/>
      <c r="V1" s="80"/>
      <c r="W1" s="80"/>
      <c r="X1" s="80"/>
      <c r="AG1" s="4"/>
      <c r="AH1" s="4"/>
    </row>
    <row r="2" spans="1:34" s="83" customFormat="1" ht="20.100000000000001" customHeight="1" x14ac:dyDescent="0.35">
      <c r="A2" s="88"/>
      <c r="B2" s="195" t="s">
        <v>1377</v>
      </c>
      <c r="C2" s="114"/>
      <c r="D2" s="114"/>
      <c r="E2" s="114"/>
      <c r="F2" s="221" t="s">
        <v>197</v>
      </c>
      <c r="G2" s="221"/>
      <c r="H2" s="221"/>
      <c r="I2" s="221"/>
      <c r="J2" s="221"/>
      <c r="K2" s="221"/>
      <c r="L2" s="114"/>
      <c r="M2" s="114"/>
      <c r="N2" s="114"/>
      <c r="O2" s="114"/>
      <c r="P2" s="114"/>
      <c r="Q2" s="114"/>
      <c r="R2" s="114"/>
      <c r="S2" s="114"/>
      <c r="T2" s="114"/>
      <c r="U2" s="80"/>
      <c r="V2" s="80"/>
      <c r="W2" s="80"/>
      <c r="AG2" s="4"/>
      <c r="AH2" s="4"/>
    </row>
    <row r="3" spans="1:34" s="2" customFormat="1" ht="15.75" customHeight="1" x14ac:dyDescent="0.3">
      <c r="A3" s="1"/>
      <c r="B3" s="2" t="s">
        <v>0</v>
      </c>
      <c r="C3" s="102" t="s">
        <v>366</v>
      </c>
      <c r="D3" s="102"/>
      <c r="E3" s="102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4"/>
      <c r="AB3" s="4"/>
      <c r="AC3" s="4"/>
      <c r="AD3" s="4"/>
      <c r="AE3" s="4"/>
      <c r="AF3" s="4"/>
    </row>
    <row r="4" spans="1:34" ht="15.75" customHeight="1" x14ac:dyDescent="0.3">
      <c r="A4" s="111">
        <v>4</v>
      </c>
      <c r="B4" s="112" t="s">
        <v>1</v>
      </c>
      <c r="C4" s="138" t="s">
        <v>2</v>
      </c>
      <c r="D4" s="61"/>
      <c r="E4" s="61"/>
      <c r="F4" s="61"/>
      <c r="G4" s="62"/>
      <c r="H4" s="49" t="s">
        <v>3</v>
      </c>
      <c r="I4" s="49" t="s">
        <v>4</v>
      </c>
      <c r="J4" s="49" t="s">
        <v>5</v>
      </c>
      <c r="K4" s="50" t="s">
        <v>6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109">
        <v>1</v>
      </c>
      <c r="B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"!$B$29"),"")</f>
        <v>S. Baker</v>
      </c>
      <c r="C5" s="13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"!$C$29"),"")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"!$D$29"),"")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"!$E$29"),"")</f>
        <v/>
      </c>
      <c r="F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"!$F$29"),"")</f>
        <v/>
      </c>
      <c r="G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"!$G$29"),"")</f>
        <v/>
      </c>
      <c r="H5" s="16">
        <f ca="1">SUM(D5:G5)</f>
        <v>0</v>
      </c>
      <c r="I5" s="16"/>
      <c r="J5" s="47"/>
      <c r="K5" s="52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18">
        <v>2</v>
      </c>
      <c r="B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"!$B$7"),"")</f>
        <v>S. Davis</v>
      </c>
      <c r="C6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"!$C$7"),"")</f>
        <v>Old Silhillians</v>
      </c>
      <c r="D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"!$D$7"),"")</f>
        <v/>
      </c>
      <c r="E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"!$E$7"),"")</f>
        <v/>
      </c>
      <c r="F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"!$F$7"),"")</f>
        <v/>
      </c>
      <c r="G6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"!$G$7"),"")</f>
        <v/>
      </c>
      <c r="H6" s="7">
        <f t="shared" ref="H6:H16" ca="1" si="0">SUM(D6:G6)</f>
        <v>0</v>
      </c>
      <c r="I6" s="117"/>
      <c r="J6" s="117"/>
      <c r="K6" s="119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05">
        <v>3</v>
      </c>
      <c r="B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"!$B$8"),"")</f>
        <v>M. Dykes</v>
      </c>
      <c r="C7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"!$C$8"),"")</f>
        <v>Sutton Coldfield</v>
      </c>
      <c r="D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"!$D$8"),"")</f>
        <v/>
      </c>
      <c r="E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"!$E$8"),"")</f>
        <v/>
      </c>
      <c r="F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"!$F$8"),"")</f>
        <v/>
      </c>
      <c r="G7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"!$G$8"),"")</f>
        <v/>
      </c>
      <c r="H7" s="7">
        <f t="shared" ca="1" si="0"/>
        <v>0</v>
      </c>
      <c r="I7" s="117"/>
      <c r="J7" s="117"/>
      <c r="K7" s="119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8">
        <v>4</v>
      </c>
      <c r="B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"!$B$54"),"")</f>
        <v>W. F. Hamilton</v>
      </c>
      <c r="C8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"!$C$54"),"")</f>
        <v>Balerno &amp; Currie</v>
      </c>
      <c r="D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"!$D$54"),"")</f>
        <v/>
      </c>
      <c r="E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"!$E$54"),"")</f>
        <v/>
      </c>
      <c r="F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"!$F$54"),"")</f>
        <v/>
      </c>
      <c r="G8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"!$G$54"),"")</f>
        <v/>
      </c>
      <c r="H8" s="7">
        <f t="shared" ca="1" si="0"/>
        <v>0</v>
      </c>
      <c r="I8" s="117"/>
      <c r="J8" s="117"/>
      <c r="K8" s="119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5">
        <v>5</v>
      </c>
      <c r="B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"!$B$20"),"")</f>
        <v>K. Johns</v>
      </c>
      <c r="C9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"!$C$20"),"")</f>
        <v>Penarth</v>
      </c>
      <c r="D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"!$D$20"),"")</f>
        <v/>
      </c>
      <c r="E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"!$E$20"),"")</f>
        <v/>
      </c>
      <c r="F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"!$F$20"),"")</f>
        <v/>
      </c>
      <c r="G9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"!$G$20"),"")</f>
        <v/>
      </c>
      <c r="H9" s="7">
        <f t="shared" ca="1" si="0"/>
        <v>0</v>
      </c>
      <c r="I9" s="117"/>
      <c r="J9" s="117"/>
      <c r="K9" s="119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8">
        <v>6</v>
      </c>
      <c r="B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"!$B$42"),"")</f>
        <v>C. Johnson</v>
      </c>
      <c r="C10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"!$C$42"),"")</f>
        <v>Sutton Coldfield</v>
      </c>
      <c r="D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"!$D$42"),"")</f>
        <v/>
      </c>
      <c r="E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"!$E$42"),"")</f>
        <v/>
      </c>
      <c r="F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"!$F$42"),"")</f>
        <v/>
      </c>
      <c r="G10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"!$G$42"),"")</f>
        <v/>
      </c>
      <c r="H10" s="7">
        <f t="shared" ca="1" si="0"/>
        <v>0</v>
      </c>
      <c r="I10" s="117"/>
      <c r="J10" s="117"/>
      <c r="K10" s="119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5">
        <v>7</v>
      </c>
      <c r="B11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"!$B$43"),"")</f>
        <v>G. Law</v>
      </c>
      <c r="C11" s="19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"!$C$43"),"")</f>
        <v>Old Silhillians</v>
      </c>
      <c r="D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"!$D$43"),"")</f>
        <v/>
      </c>
      <c r="E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"!$E$43"),"")</f>
        <v/>
      </c>
      <c r="F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"!$F$43"),"")</f>
        <v/>
      </c>
      <c r="G11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"!$G$43"),"")</f>
        <v/>
      </c>
      <c r="H11" s="7">
        <f t="shared" ca="1" si="0"/>
        <v>0</v>
      </c>
      <c r="I11" s="117"/>
      <c r="J11" s="117"/>
      <c r="K11" s="119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8">
        <v>8</v>
      </c>
      <c r="B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"!$B$11"),"")</f>
        <v>B. Moat</v>
      </c>
      <c r="C12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"!$C$11"),"")</f>
        <v>Blackburn</v>
      </c>
      <c r="D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"!$D$11"),"")</f>
        <v/>
      </c>
      <c r="E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"!$E$11"),"")</f>
        <v/>
      </c>
      <c r="F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"!$F$11"),"")</f>
        <v/>
      </c>
      <c r="G12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"!$G$11"),"")</f>
        <v/>
      </c>
      <c r="H12" s="7">
        <f t="shared" ca="1" si="0"/>
        <v>0</v>
      </c>
      <c r="I12" s="117"/>
      <c r="J12" s="117"/>
      <c r="K12" s="119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05">
        <v>9</v>
      </c>
      <c r="B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"!$B$21"),"")</f>
        <v>T. Mooney</v>
      </c>
      <c r="C13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"!$C$21"),"")</f>
        <v>Crewe</v>
      </c>
      <c r="D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"!$D$21"),"")</f>
        <v/>
      </c>
      <c r="E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"!$E$21"),"")</f>
        <v/>
      </c>
      <c r="F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"!$F$21"),"")</f>
        <v/>
      </c>
      <c r="G13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"!$G$21"),"")</f>
        <v/>
      </c>
      <c r="H13" s="7">
        <f t="shared" ca="1" si="0"/>
        <v>0</v>
      </c>
      <c r="I13" s="117"/>
      <c r="J13" s="117"/>
      <c r="K13" s="119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8">
        <v>10</v>
      </c>
      <c r="B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"!$B$12"),"")</f>
        <v>D. Smith</v>
      </c>
      <c r="C14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"!$C$12"),"")</f>
        <v>Darlington RA</v>
      </c>
      <c r="D1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"!$D$12"),"")</f>
        <v/>
      </c>
      <c r="E1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"!$E$12"),"")</f>
        <v/>
      </c>
      <c r="F1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"!$F$12"),"")</f>
        <v/>
      </c>
      <c r="G14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"!$G$12"),"")</f>
        <v/>
      </c>
      <c r="H14" s="7">
        <f t="shared" ca="1" si="0"/>
        <v>0</v>
      </c>
      <c r="I14" s="117"/>
      <c r="J14" s="117"/>
      <c r="K14" s="119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05">
        <v>11</v>
      </c>
      <c r="B1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"!$B$46"),"")</f>
        <v>I. Wallace</v>
      </c>
      <c r="C15" s="1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"!$C$46"),"")</f>
        <v>Crewe</v>
      </c>
      <c r="D1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"!$D$46"),"")</f>
        <v/>
      </c>
      <c r="E1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"!$E$46"),"")</f>
        <v/>
      </c>
      <c r="F1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"!$F$46"),"")</f>
        <v/>
      </c>
      <c r="G15" s="11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"!$G$46"),"")</f>
        <v/>
      </c>
      <c r="H15" s="7">
        <f t="shared" ca="1" si="0"/>
        <v>0</v>
      </c>
      <c r="I15" s="117"/>
      <c r="J15" s="117"/>
      <c r="K15" s="119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23">
        <v>12</v>
      </c>
      <c r="B16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"!$B$58"),"")</f>
        <v>R. Whinnett</v>
      </c>
      <c r="C16" s="12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"!$C$58"),"")</f>
        <v>Crewe</v>
      </c>
      <c r="D16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"!$D$58"),"")</f>
        <v/>
      </c>
      <c r="E16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"!$E$58"),"")</f>
        <v/>
      </c>
      <c r="F16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"!$F$58"),"")</f>
        <v/>
      </c>
      <c r="G16" s="12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"!$G$58"),"")</f>
        <v/>
      </c>
      <c r="H16" s="21">
        <f t="shared" ca="1" si="0"/>
        <v>0</v>
      </c>
      <c r="I16" s="121"/>
      <c r="J16" s="121"/>
      <c r="K16" s="122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4" t="s">
        <v>38</v>
      </c>
      <c r="F18" s="91" t="s">
        <v>25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4" t="s">
        <v>39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4"/>
    </row>
    <row r="70" spans="1:26" ht="15.75" customHeight="1" x14ac:dyDescent="0.3">
      <c r="A70" s="4"/>
    </row>
    <row r="71" spans="1:26" ht="15.75" customHeight="1" x14ac:dyDescent="0.3">
      <c r="A71" s="4"/>
    </row>
    <row r="72" spans="1:26" ht="15.75" customHeight="1" x14ac:dyDescent="0.3">
      <c r="A72" s="4"/>
    </row>
    <row r="73" spans="1:26" ht="15.75" customHeight="1" x14ac:dyDescent="0.3">
      <c r="A73" s="4"/>
    </row>
    <row r="74" spans="1:26" ht="15.75" customHeight="1" x14ac:dyDescent="0.3">
      <c r="A74" s="4"/>
    </row>
    <row r="75" spans="1:26" ht="15.75" customHeight="1" x14ac:dyDescent="0.3">
      <c r="A75" s="4"/>
    </row>
    <row r="76" spans="1:26" ht="15.75" customHeight="1" x14ac:dyDescent="0.3">
      <c r="A76" s="4"/>
    </row>
    <row r="77" spans="1:26" ht="15.75" customHeight="1" x14ac:dyDescent="0.3">
      <c r="A77" s="4"/>
    </row>
    <row r="78" spans="1:26" ht="15.75" customHeight="1" x14ac:dyDescent="0.3">
      <c r="A78" s="4"/>
    </row>
    <row r="79" spans="1:26" ht="15.75" customHeight="1" x14ac:dyDescent="0.3">
      <c r="A79" s="4"/>
    </row>
    <row r="80" spans="1:26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heetProtection sheet="1" objects="1" scenarios="1" selectLockedCells="1"/>
  <sortState xmlns:xlrd2="http://schemas.microsoft.com/office/spreadsheetml/2017/richdata2" ref="V5:W16">
    <sortCondition ref="V5"/>
  </sortState>
  <mergeCells count="1">
    <mergeCell ref="F2:K2"/>
  </mergeCells>
  <hyperlinks>
    <hyperlink ref="B2" location="'Index'!A3" tooltip="Go to the Index sheet" display="á" xr:uid="{27D201BE-A2F8-48A3-BBD6-BD0A0511CDB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1</vt:i4>
      </vt:variant>
    </vt:vector>
  </HeadingPairs>
  <TitlesOfParts>
    <vt:vector size="74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20Yd Pistol Team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Team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2024-07-23T10:34:14Z</cp:lastPrinted>
  <dcterms:created xsi:type="dcterms:W3CDTF">2016-01-06T14:55:58Z</dcterms:created>
  <dcterms:modified xsi:type="dcterms:W3CDTF">2024-10-12T11:38:05Z</dcterms:modified>
</cp:coreProperties>
</file>