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-24Winter\"/>
    </mc:Choice>
  </mc:AlternateContent>
  <xr:revisionPtr revIDLastSave="0" documentId="13_ncr:1_{DEFDF818-2DD9-45CD-AD44-7D624AD26B5C}" xr6:coauthVersionLast="47" xr6:coauthVersionMax="47" xr10:uidLastSave="{00000000-0000-0000-0000-000000000000}"/>
  <bookViews>
    <workbookView xWindow="555" yWindow="750" windowWidth="21105" windowHeight="14595" tabRatio="850" xr2:uid="{00000000-000D-0000-FFFF-FFFF00000000}"/>
  </bookViews>
  <sheets>
    <sheet name="Index" sheetId="89" r:id="rId1"/>
    <sheet name="10m Air Pistol 1" sheetId="8" r:id="rId2"/>
    <sheet name="10m Air Pistol 2" sheetId="58" r:id="rId3"/>
    <sheet name="10m Air Pistol Jun" sheetId="59" r:id="rId4"/>
    <sheet name="10m Air Pistol Sen" sheetId="60" r:id="rId5"/>
    <sheet name="10m Air Pistol Team 1" sheetId="10" r:id="rId6"/>
    <sheet name="10m Air Pistol Team 2" sheetId="61" r:id="rId7"/>
    <sheet name="10m Air Pistol (Supp rest)" sheetId="43" r:id="rId8"/>
    <sheet name="10m Air Rifle" sheetId="28" r:id="rId9"/>
    <sheet name="10m Air Rifle Jun" sheetId="62" r:id="rId10"/>
    <sheet name="10m Air Rifle Sen" sheetId="63" r:id="rId11"/>
    <sheet name="10m Air Rifle Team" sheetId="29" state="hidden" r:id="rId12"/>
    <sheet name="10m Air Rifle (Supp rest)" sheetId="44" r:id="rId13"/>
    <sheet name="20Yd Pistol" sheetId="19" r:id="rId14"/>
    <sheet name="20Yd Pistol Sen" sheetId="64" r:id="rId15"/>
    <sheet name="20Yd Pistol Team" sheetId="20" state="hidden" r:id="rId16"/>
    <sheet name="6Yd Air Pistol" sheetId="12" r:id="rId17"/>
    <sheet name="Bench 100yd" sheetId="55" r:id="rId18"/>
    <sheet name="Bench 100yd Sen" sheetId="67" r:id="rId19"/>
    <sheet name="Bench 100yd Team" sheetId="57" state="hidden" r:id="rId20"/>
    <sheet name="Bench 50m 1" sheetId="15" r:id="rId21"/>
    <sheet name="Bench 50m 2" sheetId="65" r:id="rId22"/>
    <sheet name="Bench 50m Sen" sheetId="66" r:id="rId23"/>
    <sheet name="Bench 50m Team" sheetId="34" state="hidden" r:id="rId24"/>
    <sheet name="Bench SR (Air) 1" sheetId="48" r:id="rId25"/>
    <sheet name="Bench SR (Air) 2" sheetId="68" r:id="rId26"/>
    <sheet name="Bench SR (Air) 3" sheetId="69" r:id="rId27"/>
    <sheet name="Bench SR (Air) Sen" sheetId="70" r:id="rId28"/>
    <sheet name="Bench SR (Air) Team" sheetId="49" r:id="rId29"/>
    <sheet name="Bench SR (Rim) 1" sheetId="50" r:id="rId30"/>
    <sheet name="Bench SR (Rim) 2" sheetId="71" r:id="rId31"/>
    <sheet name="Bench SR (Rim) 3" sheetId="72" r:id="rId32"/>
    <sheet name="Bench SR (Rim) 4" sheetId="73" r:id="rId33"/>
    <sheet name="Bench SR (Rim) 5" sheetId="74" r:id="rId34"/>
    <sheet name="Bench SR (Rim) Jun" sheetId="75" r:id="rId35"/>
    <sheet name="Bench SR (Rim) Sen 1" sheetId="76" r:id="rId36"/>
    <sheet name="Bench SR (Rim) Sen 2" sheetId="77" r:id="rId37"/>
    <sheet name="Bench SR (Rim) Team 1" sheetId="51" r:id="rId38"/>
    <sheet name="Bench SR (Rim) Team 2" sheetId="78" r:id="rId39"/>
    <sheet name="Gallery Rifle Any" sheetId="13" r:id="rId40"/>
    <sheet name="Gallery Rifle Any Sen" sheetId="79" r:id="rId41"/>
    <sheet name="Gallery Rifle Iron" sheetId="14" r:id="rId42"/>
    <sheet name="Gallery Rifle Iron Sen" sheetId="80" r:id="rId43"/>
    <sheet name="Long Barrelled Pistol" sheetId="41" r:id="rId44"/>
    <sheet name="Long Barrelled Pistol Sen" sheetId="81" r:id="rId45"/>
    <sheet name="LR Rifle 100 Any" sheetId="33" state="hidden" r:id="rId46"/>
    <sheet name="LR Rifle 50 Iron" sheetId="31" r:id="rId47"/>
    <sheet name="LR Rifle 50 Iron Team" sheetId="32" state="hidden" r:id="rId48"/>
    <sheet name="Muzzle-loading Nitro" sheetId="52" r:id="rId49"/>
    <sheet name="Muzzle-loading Pistol" sheetId="36" r:id="rId50"/>
    <sheet name="Muzzle-loading Revolver" sheetId="37" r:id="rId51"/>
    <sheet name="Rapid Fire Air Pistol" sheetId="42" r:id="rId52"/>
    <sheet name="Rapid Fire Rifle" sheetId="30" r:id="rId53"/>
    <sheet name="Short Range Rifle 1" sheetId="6" r:id="rId54"/>
    <sheet name="Short Range Rifle 2" sheetId="85" r:id="rId55"/>
    <sheet name="Short Range Rifle Jun" sheetId="86" r:id="rId56"/>
    <sheet name="Short Range Rifle Sen" sheetId="87" r:id="rId57"/>
    <sheet name="Short Range Rifle Team 1" sheetId="35" r:id="rId58"/>
    <sheet name="Short Range Rifle Team 2" sheetId="88" r:id="rId59"/>
    <sheet name="Sport Rifle 1" sheetId="40" r:id="rId60"/>
    <sheet name="Sport Rifle 2" sheetId="82" r:id="rId61"/>
    <sheet name="Sport Rifle Sen" sheetId="83" r:id="rId62"/>
    <sheet name="Sport Rifle Team 1" sheetId="3" r:id="rId63"/>
    <sheet name="Sport Rifle Team 2" sheetId="84" r:id="rId64"/>
    <sheet name="SR Standard Pistol" sheetId="38" r:id="rId65"/>
  </sheets>
  <definedNames>
    <definedName name="idxlst">Index!$B$5</definedName>
  </definedNames>
  <calcPr calcId="191029" iterateDelta="0"/>
</workbook>
</file>

<file path=xl/calcChain.xml><?xml version="1.0" encoding="utf-8"?>
<calcChain xmlns="http://schemas.openxmlformats.org/spreadsheetml/2006/main">
  <c r="G21" i="38" l="1"/>
  <c r="G20" i="38"/>
  <c r="G19" i="38"/>
  <c r="G18" i="38"/>
  <c r="G17" i="38"/>
  <c r="G16" i="38"/>
  <c r="G15" i="38"/>
  <c r="G11" i="38"/>
  <c r="G10" i="38"/>
  <c r="G9" i="38"/>
  <c r="G8" i="38"/>
  <c r="G7" i="38"/>
  <c r="G6" i="38"/>
  <c r="M43" i="88"/>
  <c r="M42" i="88"/>
  <c r="M41" i="88"/>
  <c r="M40" i="88"/>
  <c r="F43" i="88"/>
  <c r="F42" i="88"/>
  <c r="F41" i="88"/>
  <c r="F40" i="88" s="1"/>
  <c r="M38" i="88"/>
  <c r="M37" i="88"/>
  <c r="M36" i="88"/>
  <c r="M35" i="88"/>
  <c r="F38" i="88"/>
  <c r="F37" i="88"/>
  <c r="F36" i="88"/>
  <c r="F35" i="88"/>
  <c r="F33" i="88"/>
  <c r="F32" i="88"/>
  <c r="F31" i="88"/>
  <c r="F30" i="88" s="1"/>
  <c r="M17" i="88"/>
  <c r="M16" i="88"/>
  <c r="M15" i="88"/>
  <c r="M14" i="88"/>
  <c r="F17" i="88"/>
  <c r="F16" i="88"/>
  <c r="F15" i="88"/>
  <c r="F14" i="88"/>
  <c r="M12" i="88"/>
  <c r="M11" i="88"/>
  <c r="M10" i="88"/>
  <c r="M9" i="88"/>
  <c r="F12" i="88"/>
  <c r="F11" i="88"/>
  <c r="F9" i="88" s="1"/>
  <c r="F10" i="88"/>
  <c r="M7" i="88"/>
  <c r="M6" i="88"/>
  <c r="M5" i="88"/>
  <c r="M4" i="88" s="1"/>
  <c r="F7" i="88"/>
  <c r="F6" i="88"/>
  <c r="F5" i="88"/>
  <c r="F4" i="88" s="1"/>
  <c r="M43" i="35"/>
  <c r="M42" i="35"/>
  <c r="M41" i="35"/>
  <c r="M40" i="35"/>
  <c r="F43" i="35"/>
  <c r="F42" i="35"/>
  <c r="F41" i="35"/>
  <c r="F40" i="35"/>
  <c r="M38" i="35"/>
  <c r="M37" i="35"/>
  <c r="M36" i="35"/>
  <c r="M35" i="35"/>
  <c r="F38" i="35"/>
  <c r="F37" i="35"/>
  <c r="F36" i="35"/>
  <c r="F35" i="35"/>
  <c r="M33" i="35"/>
  <c r="M32" i="35"/>
  <c r="M31" i="35"/>
  <c r="M30" i="35"/>
  <c r="F33" i="35"/>
  <c r="F32" i="35"/>
  <c r="F31" i="35"/>
  <c r="F30" i="35"/>
  <c r="M17" i="35"/>
  <c r="M16" i="35"/>
  <c r="M15" i="35"/>
  <c r="M14" i="35"/>
  <c r="F17" i="35"/>
  <c r="F16" i="35"/>
  <c r="F15" i="35"/>
  <c r="F14" i="35" s="1"/>
  <c r="M12" i="35"/>
  <c r="M11" i="35"/>
  <c r="M10" i="35"/>
  <c r="M9" i="35"/>
  <c r="F12" i="35"/>
  <c r="F11" i="35"/>
  <c r="F10" i="35"/>
  <c r="F9" i="35"/>
  <c r="M7" i="35"/>
  <c r="M6" i="35"/>
  <c r="M5" i="35"/>
  <c r="M4" i="35"/>
  <c r="F7" i="35"/>
  <c r="F6" i="35"/>
  <c r="F5" i="35"/>
  <c r="F4" i="35"/>
  <c r="M17" i="84"/>
  <c r="M14" i="84" s="1"/>
  <c r="M16" i="84"/>
  <c r="M15" i="84"/>
  <c r="F17" i="84"/>
  <c r="F16" i="84"/>
  <c r="F15" i="84"/>
  <c r="F14" i="84" s="1"/>
  <c r="M12" i="84"/>
  <c r="M9" i="84" s="1"/>
  <c r="M11" i="84"/>
  <c r="M10" i="84"/>
  <c r="F12" i="84"/>
  <c r="F11" i="84"/>
  <c r="F10" i="84"/>
  <c r="F9" i="84" s="1"/>
  <c r="F7" i="84"/>
  <c r="F6" i="84"/>
  <c r="F4" i="84" s="1"/>
  <c r="F5" i="84"/>
  <c r="M43" i="3"/>
  <c r="M42" i="3"/>
  <c r="M40" i="3" s="1"/>
  <c r="M41" i="3"/>
  <c r="F43" i="3"/>
  <c r="F42" i="3"/>
  <c r="F41" i="3"/>
  <c r="F40" i="3"/>
  <c r="M38" i="3"/>
  <c r="M37" i="3"/>
  <c r="M36" i="3"/>
  <c r="M35" i="3"/>
  <c r="F38" i="3"/>
  <c r="F37" i="3"/>
  <c r="F35" i="3" s="1"/>
  <c r="F36" i="3"/>
  <c r="M33" i="3"/>
  <c r="M32" i="3"/>
  <c r="M31" i="3"/>
  <c r="M30" i="3" s="1"/>
  <c r="F33" i="3"/>
  <c r="F30" i="3" s="1"/>
  <c r="F32" i="3"/>
  <c r="F31" i="3"/>
  <c r="M17" i="3"/>
  <c r="M16" i="3"/>
  <c r="M15" i="3"/>
  <c r="M14" i="3" s="1"/>
  <c r="F17" i="3"/>
  <c r="F16" i="3"/>
  <c r="F15" i="3"/>
  <c r="F14" i="3"/>
  <c r="M12" i="3"/>
  <c r="M11" i="3"/>
  <c r="M9" i="3" s="1"/>
  <c r="M10" i="3"/>
  <c r="F12" i="3"/>
  <c r="F9" i="3" s="1"/>
  <c r="F11" i="3"/>
  <c r="F10" i="3"/>
  <c r="M7" i="3"/>
  <c r="M6" i="3"/>
  <c r="M5" i="3"/>
  <c r="M4" i="3" s="1"/>
  <c r="F7" i="3"/>
  <c r="F6" i="3"/>
  <c r="F5" i="3"/>
  <c r="F4" i="3"/>
  <c r="G26" i="30"/>
  <c r="G25" i="30"/>
  <c r="G24" i="30"/>
  <c r="G23" i="30"/>
  <c r="G22" i="30"/>
  <c r="G21" i="30"/>
  <c r="G20" i="30"/>
  <c r="G19" i="30"/>
  <c r="G18" i="30"/>
  <c r="G17" i="30"/>
  <c r="G13" i="30"/>
  <c r="G12" i="30"/>
  <c r="G11" i="30"/>
  <c r="G10" i="30"/>
  <c r="G9" i="30"/>
  <c r="G8" i="30"/>
  <c r="G7" i="30"/>
  <c r="G6" i="30"/>
  <c r="H15" i="42"/>
  <c r="H14" i="42"/>
  <c r="H13" i="42"/>
  <c r="H12" i="42"/>
  <c r="H11" i="42"/>
  <c r="H10" i="42"/>
  <c r="H9" i="42"/>
  <c r="H8" i="42"/>
  <c r="H7" i="42"/>
  <c r="H6" i="42"/>
  <c r="F12" i="31"/>
  <c r="F11" i="31"/>
  <c r="F10" i="31"/>
  <c r="F9" i="31"/>
  <c r="F8" i="31"/>
  <c r="F7" i="31"/>
  <c r="F6" i="31"/>
  <c r="F51" i="41"/>
  <c r="F50" i="41"/>
  <c r="F49" i="41"/>
  <c r="F48" i="41"/>
  <c r="F47" i="41"/>
  <c r="F46" i="41"/>
  <c r="F45" i="41"/>
  <c r="F44" i="41"/>
  <c r="F43" i="41"/>
  <c r="F39" i="41"/>
  <c r="F38" i="41"/>
  <c r="F37" i="41"/>
  <c r="F36" i="41"/>
  <c r="F35" i="41"/>
  <c r="F34" i="41"/>
  <c r="F33" i="41"/>
  <c r="F32" i="41"/>
  <c r="F31" i="41"/>
  <c r="F27" i="41"/>
  <c r="F26" i="41"/>
  <c r="F25" i="41"/>
  <c r="F24" i="41"/>
  <c r="F23" i="41"/>
  <c r="F22" i="41"/>
  <c r="F21" i="41"/>
  <c r="F20" i="41"/>
  <c r="F19" i="41"/>
  <c r="F18" i="41"/>
  <c r="F14" i="41"/>
  <c r="F13" i="41"/>
  <c r="F12" i="41"/>
  <c r="F11" i="41"/>
  <c r="F10" i="41"/>
  <c r="F9" i="41"/>
  <c r="F8" i="41"/>
  <c r="F7" i="41"/>
  <c r="F6" i="41"/>
  <c r="P47" i="14"/>
  <c r="P46" i="14"/>
  <c r="P45" i="14"/>
  <c r="P44" i="14"/>
  <c r="P43" i="14"/>
  <c r="P42" i="14"/>
  <c r="P41" i="14"/>
  <c r="P40" i="14"/>
  <c r="F47" i="14"/>
  <c r="F46" i="14"/>
  <c r="F45" i="14"/>
  <c r="F44" i="14"/>
  <c r="F43" i="14"/>
  <c r="F42" i="14"/>
  <c r="F41" i="14"/>
  <c r="F40" i="14"/>
  <c r="P36" i="14"/>
  <c r="P35" i="14"/>
  <c r="P34" i="14"/>
  <c r="P33" i="14"/>
  <c r="P32" i="14"/>
  <c r="P31" i="14"/>
  <c r="P30" i="14"/>
  <c r="P29" i="14"/>
  <c r="F36" i="14"/>
  <c r="F35" i="14"/>
  <c r="F34" i="14"/>
  <c r="F33" i="14"/>
  <c r="F32" i="14"/>
  <c r="F31" i="14"/>
  <c r="F30" i="14"/>
  <c r="F29" i="14"/>
  <c r="P24" i="14"/>
  <c r="P23" i="14"/>
  <c r="P22" i="14"/>
  <c r="P21" i="14"/>
  <c r="P20" i="14"/>
  <c r="P19" i="14"/>
  <c r="P18" i="14"/>
  <c r="P17" i="14"/>
  <c r="F25" i="14"/>
  <c r="F24" i="14"/>
  <c r="F23" i="14"/>
  <c r="F22" i="14"/>
  <c r="F21" i="14"/>
  <c r="F20" i="14"/>
  <c r="F19" i="14"/>
  <c r="F18" i="14"/>
  <c r="F17" i="14"/>
  <c r="P13" i="14"/>
  <c r="P12" i="14"/>
  <c r="P11" i="14"/>
  <c r="P10" i="14"/>
  <c r="P9" i="14"/>
  <c r="P8" i="14"/>
  <c r="P7" i="14"/>
  <c r="P6" i="14"/>
  <c r="P5" i="14"/>
  <c r="F13" i="14"/>
  <c r="F12" i="14"/>
  <c r="F11" i="14"/>
  <c r="F10" i="14"/>
  <c r="F9" i="14"/>
  <c r="F8" i="14"/>
  <c r="F7" i="14"/>
  <c r="F6" i="14"/>
  <c r="F45" i="13"/>
  <c r="F44" i="13"/>
  <c r="F43" i="13"/>
  <c r="F42" i="13"/>
  <c r="F41" i="13"/>
  <c r="F40" i="13"/>
  <c r="F39" i="13"/>
  <c r="F38" i="13"/>
  <c r="P34" i="13"/>
  <c r="P33" i="13"/>
  <c r="P32" i="13"/>
  <c r="P31" i="13"/>
  <c r="P30" i="13"/>
  <c r="P29" i="13"/>
  <c r="P28" i="13"/>
  <c r="P27" i="13"/>
  <c r="F34" i="13"/>
  <c r="F33" i="13"/>
  <c r="F32" i="13"/>
  <c r="F31" i="13"/>
  <c r="F30" i="13"/>
  <c r="F29" i="13"/>
  <c r="F28" i="13"/>
  <c r="F27" i="13"/>
  <c r="P23" i="13"/>
  <c r="P22" i="13"/>
  <c r="P21" i="13"/>
  <c r="P20" i="13"/>
  <c r="P19" i="13"/>
  <c r="P18" i="13"/>
  <c r="P17" i="13"/>
  <c r="P16" i="13"/>
  <c r="F23" i="13"/>
  <c r="F22" i="13"/>
  <c r="F21" i="13"/>
  <c r="F20" i="13"/>
  <c r="F19" i="13"/>
  <c r="F18" i="13"/>
  <c r="F17" i="13"/>
  <c r="F16" i="13"/>
  <c r="P12" i="13"/>
  <c r="P11" i="13"/>
  <c r="P10" i="13"/>
  <c r="P9" i="13"/>
  <c r="P8" i="13"/>
  <c r="P7" i="13"/>
  <c r="P6" i="13"/>
  <c r="P5" i="13"/>
  <c r="F12" i="13"/>
  <c r="F11" i="13"/>
  <c r="F10" i="13"/>
  <c r="F9" i="13"/>
  <c r="F8" i="13"/>
  <c r="F7" i="13"/>
  <c r="F6" i="13"/>
  <c r="M43" i="78"/>
  <c r="M42" i="78"/>
  <c r="M41" i="78"/>
  <c r="M40" i="78"/>
  <c r="F43" i="78"/>
  <c r="F42" i="78"/>
  <c r="F41" i="78"/>
  <c r="F40" i="78"/>
  <c r="M38" i="78"/>
  <c r="M37" i="78"/>
  <c r="M36" i="78"/>
  <c r="M35" i="78" s="1"/>
  <c r="F38" i="78"/>
  <c r="F37" i="78"/>
  <c r="F36" i="78"/>
  <c r="F35" i="78" s="1"/>
  <c r="F33" i="78"/>
  <c r="F30" i="78" s="1"/>
  <c r="F32" i="78"/>
  <c r="F31" i="78"/>
  <c r="M17" i="78"/>
  <c r="M16" i="78"/>
  <c r="M14" i="78" s="1"/>
  <c r="M15" i="78"/>
  <c r="F17" i="78"/>
  <c r="F16" i="78"/>
  <c r="F15" i="78"/>
  <c r="M12" i="78"/>
  <c r="M11" i="78"/>
  <c r="M10" i="78"/>
  <c r="M9" i="78" s="1"/>
  <c r="F12" i="78"/>
  <c r="F11" i="78"/>
  <c r="F10" i="78"/>
  <c r="M7" i="78"/>
  <c r="M4" i="78" s="1"/>
  <c r="M6" i="78"/>
  <c r="M5" i="78"/>
  <c r="F7" i="78"/>
  <c r="F6" i="78"/>
  <c r="F5" i="78"/>
  <c r="M43" i="51"/>
  <c r="M42" i="51"/>
  <c r="M41" i="51"/>
  <c r="M40" i="51" s="1"/>
  <c r="F43" i="51"/>
  <c r="F42" i="51"/>
  <c r="F41" i="51"/>
  <c r="F40" i="51" s="1"/>
  <c r="M38" i="51"/>
  <c r="M37" i="51"/>
  <c r="M36" i="51"/>
  <c r="M35" i="51" s="1"/>
  <c r="F38" i="51"/>
  <c r="F37" i="51"/>
  <c r="F35" i="51" s="1"/>
  <c r="F36" i="51"/>
  <c r="M33" i="51"/>
  <c r="M32" i="51"/>
  <c r="M31" i="51"/>
  <c r="M30" i="51"/>
  <c r="F33" i="51"/>
  <c r="F32" i="51"/>
  <c r="F31" i="51"/>
  <c r="F30" i="51" s="1"/>
  <c r="M17" i="51"/>
  <c r="M16" i="51"/>
  <c r="M15" i="51"/>
  <c r="M14" i="51" s="1"/>
  <c r="F17" i="51"/>
  <c r="F16" i="51"/>
  <c r="F15" i="51"/>
  <c r="F14" i="51"/>
  <c r="M12" i="51"/>
  <c r="M9" i="51" s="1"/>
  <c r="M11" i="51"/>
  <c r="M10" i="51"/>
  <c r="F12" i="51"/>
  <c r="F9" i="51" s="1"/>
  <c r="F11" i="51"/>
  <c r="F10" i="51"/>
  <c r="M7" i="51"/>
  <c r="M4" i="51" s="1"/>
  <c r="M6" i="51"/>
  <c r="M5" i="51"/>
  <c r="F7" i="51"/>
  <c r="F6" i="51"/>
  <c r="F4" i="51" s="1"/>
  <c r="F5" i="51"/>
  <c r="F34" i="74"/>
  <c r="F33" i="74"/>
  <c r="F32" i="74"/>
  <c r="F31" i="74"/>
  <c r="F30" i="74"/>
  <c r="F29" i="74"/>
  <c r="F28" i="74"/>
  <c r="F27" i="74"/>
  <c r="F23" i="74"/>
  <c r="F22" i="74"/>
  <c r="F21" i="74"/>
  <c r="F20" i="74"/>
  <c r="F19" i="74"/>
  <c r="F18" i="74"/>
  <c r="F17" i="74"/>
  <c r="F16" i="74"/>
  <c r="F12" i="74"/>
  <c r="F11" i="74"/>
  <c r="F10" i="74"/>
  <c r="F9" i="74"/>
  <c r="F8" i="74"/>
  <c r="F7" i="74"/>
  <c r="F6" i="74"/>
  <c r="F5" i="74"/>
  <c r="F61" i="73"/>
  <c r="F60" i="73"/>
  <c r="F59" i="73"/>
  <c r="F58" i="73"/>
  <c r="F57" i="73"/>
  <c r="F56" i="73"/>
  <c r="F55" i="73"/>
  <c r="F54" i="73"/>
  <c r="F53" i="73"/>
  <c r="F49" i="73"/>
  <c r="F48" i="73"/>
  <c r="F47" i="73"/>
  <c r="F46" i="73"/>
  <c r="F45" i="73"/>
  <c r="F44" i="73"/>
  <c r="F43" i="73"/>
  <c r="F42" i="73"/>
  <c r="F41" i="73"/>
  <c r="F37" i="73"/>
  <c r="F36" i="73"/>
  <c r="F35" i="73"/>
  <c r="F34" i="73"/>
  <c r="F33" i="73"/>
  <c r="F32" i="73"/>
  <c r="F31" i="73"/>
  <c r="F30" i="73"/>
  <c r="F29" i="73"/>
  <c r="F25" i="73"/>
  <c r="F24" i="73"/>
  <c r="F23" i="73"/>
  <c r="F22" i="73"/>
  <c r="F21" i="73"/>
  <c r="F20" i="73"/>
  <c r="F19" i="73"/>
  <c r="F18" i="73"/>
  <c r="F17" i="73"/>
  <c r="F13" i="73"/>
  <c r="F12" i="73"/>
  <c r="F11" i="73"/>
  <c r="F10" i="73"/>
  <c r="F9" i="73"/>
  <c r="F8" i="73"/>
  <c r="F7" i="73"/>
  <c r="F6" i="73"/>
  <c r="F5" i="73"/>
  <c r="F61" i="72"/>
  <c r="F60" i="72"/>
  <c r="F59" i="72"/>
  <c r="F58" i="72"/>
  <c r="F57" i="72"/>
  <c r="F56" i="72"/>
  <c r="F55" i="72"/>
  <c r="F54" i="72"/>
  <c r="F53" i="72"/>
  <c r="F49" i="72"/>
  <c r="F48" i="72"/>
  <c r="F47" i="72"/>
  <c r="F46" i="72"/>
  <c r="F45" i="72"/>
  <c r="F44" i="72"/>
  <c r="F43" i="72"/>
  <c r="F42" i="72"/>
  <c r="F41" i="72"/>
  <c r="F37" i="72"/>
  <c r="F36" i="72"/>
  <c r="F35" i="72"/>
  <c r="F34" i="72"/>
  <c r="F33" i="72"/>
  <c r="F32" i="72"/>
  <c r="F31" i="72"/>
  <c r="F30" i="72"/>
  <c r="F29" i="72"/>
  <c r="F25" i="72"/>
  <c r="F24" i="72"/>
  <c r="F23" i="72"/>
  <c r="F22" i="72"/>
  <c r="F21" i="72"/>
  <c r="F20" i="72"/>
  <c r="F19" i="72"/>
  <c r="F18" i="72"/>
  <c r="F17" i="72"/>
  <c r="F13" i="72"/>
  <c r="F12" i="72"/>
  <c r="F11" i="72"/>
  <c r="F10" i="72"/>
  <c r="F9" i="72"/>
  <c r="F8" i="72"/>
  <c r="F7" i="72"/>
  <c r="F6" i="72"/>
  <c r="F5" i="72"/>
  <c r="F61" i="71"/>
  <c r="F60" i="71"/>
  <c r="F59" i="71"/>
  <c r="F58" i="71"/>
  <c r="F57" i="71"/>
  <c r="F56" i="71"/>
  <c r="F55" i="71"/>
  <c r="F54" i="71"/>
  <c r="F53" i="71"/>
  <c r="F49" i="71"/>
  <c r="F48" i="71"/>
  <c r="F47" i="71"/>
  <c r="F46" i="71"/>
  <c r="F45" i="71"/>
  <c r="F44" i="71"/>
  <c r="F43" i="71"/>
  <c r="F42" i="71"/>
  <c r="F41" i="71"/>
  <c r="F37" i="71"/>
  <c r="F36" i="71"/>
  <c r="F35" i="71"/>
  <c r="F34" i="71"/>
  <c r="F33" i="71"/>
  <c r="F32" i="71"/>
  <c r="F31" i="71"/>
  <c r="F30" i="71"/>
  <c r="F29" i="71"/>
  <c r="F25" i="71"/>
  <c r="F24" i="71"/>
  <c r="F23" i="71"/>
  <c r="F22" i="71"/>
  <c r="F21" i="71"/>
  <c r="F20" i="71"/>
  <c r="F19" i="71"/>
  <c r="F18" i="71"/>
  <c r="F17" i="71"/>
  <c r="F13" i="71"/>
  <c r="F12" i="71"/>
  <c r="F11" i="71"/>
  <c r="F10" i="71"/>
  <c r="F9" i="71"/>
  <c r="F8" i="71"/>
  <c r="F7" i="71"/>
  <c r="F6" i="71"/>
  <c r="F5" i="71"/>
  <c r="F63" i="50"/>
  <c r="F62" i="50"/>
  <c r="F61" i="50"/>
  <c r="F60" i="50"/>
  <c r="F59" i="50"/>
  <c r="F58" i="50"/>
  <c r="F57" i="50"/>
  <c r="F56" i="50"/>
  <c r="F55" i="50"/>
  <c r="F51" i="50"/>
  <c r="F50" i="50"/>
  <c r="F49" i="50"/>
  <c r="F48" i="50"/>
  <c r="F47" i="50"/>
  <c r="F46" i="50"/>
  <c r="F45" i="50"/>
  <c r="F44" i="50"/>
  <c r="F43" i="50"/>
  <c r="F39" i="50"/>
  <c r="F38" i="50"/>
  <c r="F37" i="50"/>
  <c r="F36" i="50"/>
  <c r="F35" i="50"/>
  <c r="F34" i="50"/>
  <c r="F33" i="50"/>
  <c r="F32" i="50"/>
  <c r="F31" i="50"/>
  <c r="F30" i="50"/>
  <c r="F26" i="50"/>
  <c r="F25" i="50"/>
  <c r="F24" i="50"/>
  <c r="F23" i="50"/>
  <c r="F22" i="50"/>
  <c r="F21" i="50"/>
  <c r="F20" i="50"/>
  <c r="F19" i="50"/>
  <c r="F18" i="50"/>
  <c r="F14" i="50"/>
  <c r="F13" i="50"/>
  <c r="F12" i="50"/>
  <c r="F11" i="50"/>
  <c r="F10" i="50"/>
  <c r="F9" i="50"/>
  <c r="F8" i="50"/>
  <c r="F7" i="50"/>
  <c r="F6" i="50"/>
  <c r="F43" i="49"/>
  <c r="F42" i="49"/>
  <c r="F41" i="49"/>
  <c r="F40" i="49" s="1"/>
  <c r="F38" i="49"/>
  <c r="F35" i="49" s="1"/>
  <c r="F37" i="49"/>
  <c r="F36" i="49"/>
  <c r="F33" i="49"/>
  <c r="F32" i="49"/>
  <c r="F31" i="49"/>
  <c r="F30" i="49" s="1"/>
  <c r="M17" i="49"/>
  <c r="M14" i="49" s="1"/>
  <c r="M16" i="49"/>
  <c r="M15" i="49"/>
  <c r="F17" i="49"/>
  <c r="F16" i="49"/>
  <c r="F15" i="49"/>
  <c r="F14" i="49"/>
  <c r="M12" i="49"/>
  <c r="M9" i="49" s="1"/>
  <c r="M11" i="49"/>
  <c r="M10" i="49"/>
  <c r="F12" i="49"/>
  <c r="F11" i="49"/>
  <c r="F10" i="49"/>
  <c r="F9" i="49" s="1"/>
  <c r="F7" i="49"/>
  <c r="F6" i="49"/>
  <c r="F5" i="49"/>
  <c r="F4" i="49" s="1"/>
  <c r="F12" i="69"/>
  <c r="F11" i="69"/>
  <c r="F10" i="69"/>
  <c r="F9" i="69"/>
  <c r="F8" i="69"/>
  <c r="F7" i="69"/>
  <c r="F6" i="69"/>
  <c r="F5" i="69"/>
  <c r="F56" i="68"/>
  <c r="F55" i="68"/>
  <c r="F54" i="68"/>
  <c r="F53" i="68"/>
  <c r="F52" i="68"/>
  <c r="F51" i="68"/>
  <c r="F50" i="68"/>
  <c r="F49" i="68"/>
  <c r="F45" i="68"/>
  <c r="F44" i="68"/>
  <c r="F43" i="68"/>
  <c r="F42" i="68"/>
  <c r="F41" i="68"/>
  <c r="F40" i="68"/>
  <c r="F39" i="68"/>
  <c r="F38" i="68"/>
  <c r="F34" i="68"/>
  <c r="F33" i="68"/>
  <c r="F32" i="68"/>
  <c r="F31" i="68"/>
  <c r="F30" i="68"/>
  <c r="F29" i="68"/>
  <c r="F28" i="68"/>
  <c r="F27" i="68"/>
  <c r="F23" i="68"/>
  <c r="F22" i="68"/>
  <c r="F21" i="68"/>
  <c r="F20" i="68"/>
  <c r="F19" i="68"/>
  <c r="F18" i="68"/>
  <c r="F17" i="68"/>
  <c r="F16" i="68"/>
  <c r="F12" i="68"/>
  <c r="F11" i="68"/>
  <c r="F10" i="68"/>
  <c r="F9" i="68"/>
  <c r="F8" i="68"/>
  <c r="F7" i="68"/>
  <c r="F6" i="68"/>
  <c r="F5" i="68"/>
  <c r="F61" i="48"/>
  <c r="F60" i="48"/>
  <c r="F59" i="48"/>
  <c r="F58" i="48"/>
  <c r="F57" i="48"/>
  <c r="F56" i="48"/>
  <c r="F55" i="48"/>
  <c r="F54" i="48"/>
  <c r="F53" i="48"/>
  <c r="F49" i="48"/>
  <c r="F48" i="48"/>
  <c r="F47" i="48"/>
  <c r="F46" i="48"/>
  <c r="F45" i="48"/>
  <c r="F44" i="48"/>
  <c r="F43" i="48"/>
  <c r="F42" i="48"/>
  <c r="F41" i="48"/>
  <c r="F37" i="48"/>
  <c r="F36" i="48"/>
  <c r="F35" i="48"/>
  <c r="F34" i="48"/>
  <c r="F33" i="48"/>
  <c r="F32" i="48"/>
  <c r="F31" i="48"/>
  <c r="F30" i="48"/>
  <c r="F29" i="48"/>
  <c r="F25" i="48"/>
  <c r="F24" i="48"/>
  <c r="F23" i="48"/>
  <c r="F22" i="48"/>
  <c r="F21" i="48"/>
  <c r="F20" i="48"/>
  <c r="F19" i="48"/>
  <c r="F18" i="48"/>
  <c r="F17" i="48"/>
  <c r="F13" i="48"/>
  <c r="F12" i="48"/>
  <c r="F11" i="48"/>
  <c r="F10" i="48"/>
  <c r="F9" i="48"/>
  <c r="F8" i="48"/>
  <c r="F7" i="48"/>
  <c r="F6" i="48"/>
  <c r="F47" i="55"/>
  <c r="F46" i="55"/>
  <c r="F45" i="55"/>
  <c r="F44" i="55"/>
  <c r="F43" i="55"/>
  <c r="F42" i="55"/>
  <c r="F41" i="55"/>
  <c r="F40" i="55"/>
  <c r="F36" i="55"/>
  <c r="F35" i="55"/>
  <c r="F34" i="55"/>
  <c r="F33" i="55"/>
  <c r="F32" i="55"/>
  <c r="F31" i="55"/>
  <c r="F30" i="55"/>
  <c r="F29" i="55"/>
  <c r="F25" i="55"/>
  <c r="F24" i="55"/>
  <c r="F23" i="55"/>
  <c r="F22" i="55"/>
  <c r="F21" i="55"/>
  <c r="F20" i="55"/>
  <c r="F19" i="55"/>
  <c r="F18" i="55"/>
  <c r="F17" i="55"/>
  <c r="F13" i="55"/>
  <c r="F12" i="55"/>
  <c r="F11" i="55"/>
  <c r="F10" i="55"/>
  <c r="F9" i="55"/>
  <c r="F8" i="55"/>
  <c r="F7" i="55"/>
  <c r="F6" i="55"/>
  <c r="F36" i="65"/>
  <c r="F35" i="65"/>
  <c r="F34" i="65"/>
  <c r="F33" i="65"/>
  <c r="F32" i="65"/>
  <c r="F31" i="65"/>
  <c r="F30" i="65"/>
  <c r="F29" i="65"/>
  <c r="F25" i="65"/>
  <c r="F24" i="65"/>
  <c r="F23" i="65"/>
  <c r="F22" i="65"/>
  <c r="F21" i="65"/>
  <c r="F20" i="65"/>
  <c r="F19" i="65"/>
  <c r="F18" i="65"/>
  <c r="F17" i="65"/>
  <c r="F13" i="65"/>
  <c r="F12" i="65"/>
  <c r="F11" i="65"/>
  <c r="F10" i="65"/>
  <c r="F9" i="65"/>
  <c r="F8" i="65"/>
  <c r="F7" i="65"/>
  <c r="F6" i="65"/>
  <c r="F5" i="65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9" i="19"/>
  <c r="F58" i="19"/>
  <c r="F57" i="19"/>
  <c r="F56" i="19"/>
  <c r="F55" i="19"/>
  <c r="F54" i="19"/>
  <c r="F53" i="19"/>
  <c r="F52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H37" i="43"/>
  <c r="H36" i="43"/>
  <c r="H35" i="43"/>
  <c r="H34" i="43"/>
  <c r="H33" i="43"/>
  <c r="H32" i="43"/>
  <c r="H31" i="43"/>
  <c r="H30" i="43"/>
  <c r="H29" i="43"/>
  <c r="H25" i="43"/>
  <c r="H24" i="43"/>
  <c r="H23" i="43"/>
  <c r="H22" i="43"/>
  <c r="H21" i="43"/>
  <c r="H20" i="43"/>
  <c r="H19" i="43"/>
  <c r="H18" i="43"/>
  <c r="H17" i="43"/>
  <c r="H13" i="43"/>
  <c r="H12" i="43"/>
  <c r="H11" i="43"/>
  <c r="H10" i="43"/>
  <c r="H9" i="43"/>
  <c r="H8" i="43"/>
  <c r="H7" i="43"/>
  <c r="H6" i="43"/>
  <c r="M17" i="61"/>
  <c r="M16" i="61"/>
  <c r="M15" i="61"/>
  <c r="M14" i="61" s="1"/>
  <c r="F17" i="61"/>
  <c r="F16" i="61"/>
  <c r="F15" i="61"/>
  <c r="F14" i="61" s="1"/>
  <c r="M12" i="61"/>
  <c r="M11" i="61"/>
  <c r="M10" i="61"/>
  <c r="M9" i="61" s="1"/>
  <c r="F12" i="61"/>
  <c r="F11" i="61"/>
  <c r="F10" i="61"/>
  <c r="F9" i="61"/>
  <c r="F7" i="61"/>
  <c r="F6" i="61"/>
  <c r="F5" i="61"/>
  <c r="F4" i="61"/>
  <c r="M43" i="10"/>
  <c r="M42" i="10"/>
  <c r="M41" i="10"/>
  <c r="M40" i="10" s="1"/>
  <c r="F43" i="10"/>
  <c r="F42" i="10"/>
  <c r="F41" i="10"/>
  <c r="F40" i="10" s="1"/>
  <c r="M38" i="10"/>
  <c r="M37" i="10"/>
  <c r="M36" i="10"/>
  <c r="M35" i="10" s="1"/>
  <c r="F38" i="10"/>
  <c r="F37" i="10"/>
  <c r="F36" i="10"/>
  <c r="F35" i="10" s="1"/>
  <c r="M33" i="10"/>
  <c r="M32" i="10"/>
  <c r="M31" i="10"/>
  <c r="M30" i="10" s="1"/>
  <c r="F33" i="10"/>
  <c r="F32" i="10"/>
  <c r="F31" i="10"/>
  <c r="F30" i="10"/>
  <c r="M17" i="10"/>
  <c r="M16" i="10"/>
  <c r="M15" i="10"/>
  <c r="M14" i="10"/>
  <c r="F17" i="10"/>
  <c r="F16" i="10"/>
  <c r="F15" i="10"/>
  <c r="F14" i="10" s="1"/>
  <c r="M12" i="10"/>
  <c r="M11" i="10"/>
  <c r="M10" i="10"/>
  <c r="M9" i="10" s="1"/>
  <c r="F12" i="10"/>
  <c r="F11" i="10"/>
  <c r="F10" i="10"/>
  <c r="F9" i="10"/>
  <c r="M7" i="10"/>
  <c r="M6" i="10"/>
  <c r="M5" i="10"/>
  <c r="M4" i="10"/>
  <c r="F7" i="10"/>
  <c r="F6" i="10"/>
  <c r="F5" i="10"/>
  <c r="F4" i="10" s="1"/>
  <c r="F7" i="57"/>
  <c r="F6" i="57"/>
  <c r="F5" i="57"/>
  <c r="F4" i="57" s="1"/>
  <c r="F5" i="55"/>
  <c r="F4" i="78" l="1"/>
  <c r="F9" i="78"/>
  <c r="F14" i="78"/>
  <c r="H5" i="43"/>
  <c r="F5" i="50" l="1"/>
  <c r="F5" i="48"/>
  <c r="F5" i="14"/>
  <c r="H5" i="42"/>
  <c r="F5" i="41"/>
  <c r="G5" i="38"/>
  <c r="F7" i="34"/>
  <c r="F6" i="34"/>
  <c r="F5" i="34"/>
  <c r="F4" i="34" s="1"/>
  <c r="F5" i="33"/>
  <c r="F7" i="32"/>
  <c r="F6" i="32"/>
  <c r="F5" i="32"/>
  <c r="F5" i="31"/>
  <c r="F7" i="29"/>
  <c r="F6" i="29"/>
  <c r="F5" i="29"/>
  <c r="F4" i="29" s="1"/>
  <c r="G5" i="30"/>
  <c r="F7" i="20"/>
  <c r="F6" i="20"/>
  <c r="F5" i="20"/>
  <c r="F4" i="20" s="1"/>
  <c r="F5" i="19"/>
  <c r="F5" i="15"/>
  <c r="F5" i="13"/>
  <c r="F4" i="32" l="1"/>
  <c r="C10" i="62"/>
  <c r="C7" i="81"/>
  <c r="C21" i="70"/>
  <c r="C18" i="79"/>
  <c r="C8" i="66"/>
  <c r="C10" i="75"/>
  <c r="C50" i="83"/>
  <c r="C6" i="87"/>
  <c r="B10" i="77"/>
  <c r="B52" i="60"/>
  <c r="B5" i="64"/>
  <c r="B7" i="86"/>
  <c r="B12" i="60"/>
  <c r="D8" i="79"/>
  <c r="E7" i="79"/>
  <c r="B19" i="83"/>
  <c r="C12" i="76"/>
  <c r="B54" i="83"/>
  <c r="E18" i="80"/>
  <c r="E10" i="81"/>
  <c r="E11" i="77"/>
  <c r="E49" i="76"/>
  <c r="E18" i="70"/>
  <c r="E6" i="66"/>
  <c r="C15" i="81"/>
  <c r="C9" i="75"/>
  <c r="C20" i="80"/>
  <c r="C8" i="70"/>
  <c r="C11" i="76"/>
  <c r="B5" i="87"/>
  <c r="D42" i="60"/>
  <c r="C19" i="67"/>
  <c r="B16" i="81"/>
  <c r="E23" i="70"/>
  <c r="E7" i="64"/>
  <c r="E10" i="66"/>
  <c r="C31" i="60"/>
  <c r="D42" i="83"/>
  <c r="B26" i="87"/>
  <c r="D6" i="77"/>
  <c r="C6" i="67"/>
  <c r="B6" i="81"/>
  <c r="C9" i="64"/>
  <c r="B8" i="80"/>
  <c r="B20" i="80"/>
  <c r="B9" i="75"/>
  <c r="B44" i="60"/>
  <c r="E14" i="76"/>
  <c r="C8" i="63"/>
  <c r="C26" i="79"/>
  <c r="C9" i="87"/>
  <c r="C49" i="76"/>
  <c r="C7" i="80"/>
  <c r="C16" i="67"/>
  <c r="C8" i="75"/>
  <c r="D44" i="83"/>
  <c r="E11" i="75"/>
  <c r="E18" i="64"/>
  <c r="E10" i="70"/>
  <c r="C14" i="62"/>
  <c r="C56" i="83"/>
  <c r="C9" i="60"/>
  <c r="C22" i="79"/>
  <c r="C12" i="66"/>
  <c r="E19" i="80"/>
  <c r="E55" i="76"/>
  <c r="E12" i="77"/>
  <c r="E9" i="76"/>
  <c r="E19" i="70"/>
  <c r="C11" i="63"/>
  <c r="C8" i="87"/>
  <c r="C9" i="79"/>
  <c r="C17" i="64"/>
  <c r="C57" i="76"/>
  <c r="C12" i="62"/>
  <c r="C11" i="66"/>
  <c r="B28" i="80"/>
  <c r="E5" i="70"/>
  <c r="D19" i="80"/>
  <c r="C26" i="76"/>
  <c r="B24" i="87"/>
  <c r="C13" i="70"/>
  <c r="D22" i="83"/>
  <c r="B9" i="87"/>
  <c r="B12" i="77"/>
  <c r="B16" i="79"/>
  <c r="B18" i="67"/>
  <c r="D6" i="80"/>
  <c r="C29" i="60"/>
  <c r="D10" i="79"/>
  <c r="D16" i="80"/>
  <c r="D6" i="70"/>
  <c r="D7" i="63"/>
  <c r="D9" i="77"/>
  <c r="D8" i="64"/>
  <c r="B9" i="81"/>
  <c r="B14" i="76"/>
  <c r="B20" i="79"/>
  <c r="B22" i="67"/>
  <c r="B5" i="76"/>
  <c r="D31" i="60"/>
  <c r="B43" i="83"/>
  <c r="D57" i="76"/>
  <c r="C15" i="62"/>
  <c r="D33" i="76"/>
  <c r="C43" i="60"/>
  <c r="D5" i="64"/>
  <c r="C30" i="79"/>
  <c r="E13" i="70"/>
  <c r="D6" i="79"/>
  <c r="C18" i="70"/>
  <c r="C28" i="83"/>
  <c r="C5" i="66"/>
  <c r="B19" i="80"/>
  <c r="C10" i="83"/>
  <c r="B32" i="76"/>
  <c r="B44" i="76"/>
  <c r="C23" i="87"/>
  <c r="D62" i="76"/>
  <c r="C52" i="83"/>
  <c r="D38" i="76"/>
  <c r="D11" i="77"/>
  <c r="D10" i="64"/>
  <c r="C10" i="60"/>
  <c r="D13" i="60"/>
  <c r="C12" i="87"/>
  <c r="D56" i="76"/>
  <c r="C17" i="67"/>
  <c r="B14" i="81"/>
  <c r="B8" i="63"/>
  <c r="B28" i="79"/>
  <c r="B5" i="81"/>
  <c r="B10" i="76"/>
  <c r="B22" i="76"/>
  <c r="B55" i="83"/>
  <c r="D43" i="76"/>
  <c r="B22" i="83"/>
  <c r="D19" i="76"/>
  <c r="D50" i="76"/>
  <c r="B10" i="62"/>
  <c r="C24" i="60"/>
  <c r="C20" i="70"/>
  <c r="B31" i="83"/>
  <c r="E12" i="76"/>
  <c r="E11" i="66"/>
  <c r="E20" i="67"/>
  <c r="D58" i="60"/>
  <c r="B11" i="87"/>
  <c r="D23" i="60"/>
  <c r="D17" i="79"/>
  <c r="C7" i="70"/>
  <c r="D11" i="83"/>
  <c r="C13" i="66"/>
  <c r="B30" i="80"/>
  <c r="B13" i="81"/>
  <c r="B21" i="76"/>
  <c r="C11" i="59"/>
  <c r="B27" i="79"/>
  <c r="B8" i="70"/>
  <c r="D10" i="81"/>
  <c r="C6" i="60"/>
  <c r="D21" i="79"/>
  <c r="D5" i="83"/>
  <c r="D6" i="76"/>
  <c r="D37" i="76"/>
  <c r="D48" i="60"/>
  <c r="B11" i="79"/>
  <c r="B16" i="67"/>
  <c r="B59" i="76"/>
  <c r="B19" i="64"/>
  <c r="B13" i="66"/>
  <c r="D30" i="83"/>
  <c r="E15" i="67"/>
  <c r="C23" i="83"/>
  <c r="C9" i="77"/>
  <c r="C6" i="64"/>
  <c r="C24" i="76"/>
  <c r="C21" i="87"/>
  <c r="C18" i="64"/>
  <c r="B17" i="80"/>
  <c r="B29" i="80"/>
  <c r="B8" i="76"/>
  <c r="B7" i="83"/>
  <c r="B20" i="60"/>
  <c r="D26" i="80"/>
  <c r="C19" i="83"/>
  <c r="D14" i="76"/>
  <c r="D37" i="60"/>
  <c r="C5" i="64"/>
  <c r="B32" i="79"/>
  <c r="E12" i="66"/>
  <c r="B34" i="60"/>
  <c r="B5" i="62"/>
  <c r="B7" i="59"/>
  <c r="D6" i="81"/>
  <c r="C30" i="83"/>
  <c r="D23" i="76"/>
  <c r="B11" i="62"/>
  <c r="B19" i="79"/>
  <c r="B5" i="86"/>
  <c r="B6" i="77"/>
  <c r="B7" i="79"/>
  <c r="B9" i="67"/>
  <c r="D20" i="79"/>
  <c r="D12" i="66"/>
  <c r="D18" i="83"/>
  <c r="B36" i="76"/>
  <c r="B11" i="80"/>
  <c r="B23" i="70"/>
  <c r="B24" i="76"/>
  <c r="B59" i="60"/>
  <c r="C11" i="87"/>
  <c r="D7" i="79"/>
  <c r="D17" i="64"/>
  <c r="D55" i="76"/>
  <c r="D12" i="62"/>
  <c r="D9" i="66"/>
  <c r="C21" i="80"/>
  <c r="E7" i="77"/>
  <c r="D55" i="60"/>
  <c r="C6" i="79"/>
  <c r="B19" i="67"/>
  <c r="D52" i="83"/>
  <c r="D19" i="87"/>
  <c r="D26" i="76"/>
  <c r="D21" i="87"/>
  <c r="B22" i="79"/>
  <c r="B6" i="70"/>
  <c r="B48" i="76"/>
  <c r="B8" i="64"/>
  <c r="B15" i="67"/>
  <c r="C44" i="83"/>
  <c r="E6" i="81"/>
  <c r="D13" i="76"/>
  <c r="C5" i="87"/>
  <c r="D22" i="70"/>
  <c r="C31" i="83"/>
  <c r="C20" i="87"/>
  <c r="C58" i="76"/>
  <c r="C20" i="60"/>
  <c r="B18" i="80"/>
  <c r="B7" i="75"/>
  <c r="D20" i="83"/>
  <c r="C36" i="60"/>
  <c r="D15" i="80"/>
  <c r="B33" i="83"/>
  <c r="D25" i="76"/>
  <c r="D59" i="76"/>
  <c r="B7" i="63"/>
  <c r="B5" i="80"/>
  <c r="B17" i="70"/>
  <c r="B9" i="79"/>
  <c r="B11" i="67"/>
  <c r="B5" i="70"/>
  <c r="B6" i="86"/>
  <c r="E46" i="76"/>
  <c r="B25" i="87"/>
  <c r="D9" i="80"/>
  <c r="D20" i="67"/>
  <c r="D5" i="77"/>
  <c r="C12" i="63"/>
  <c r="D9" i="70"/>
  <c r="B12" i="83"/>
  <c r="B8" i="86"/>
  <c r="C45" i="76"/>
  <c r="D8" i="87"/>
  <c r="E29" i="80"/>
  <c r="D34" i="83"/>
  <c r="E5" i="80"/>
  <c r="E60" i="76"/>
  <c r="E6" i="75"/>
  <c r="D7" i="81"/>
  <c r="D23" i="70"/>
  <c r="C17" i="87"/>
  <c r="B8" i="79"/>
  <c r="B16" i="83"/>
  <c r="B34" i="76"/>
  <c r="B7" i="77"/>
  <c r="B10" i="66"/>
  <c r="B10" i="67"/>
  <c r="D20" i="80"/>
  <c r="D10" i="70"/>
  <c r="D27" i="79"/>
  <c r="D7" i="67"/>
  <c r="D20" i="70"/>
  <c r="D28" i="83"/>
  <c r="C56" i="60"/>
  <c r="B55" i="76"/>
  <c r="B15" i="64"/>
  <c r="D26" i="79"/>
  <c r="B7" i="87"/>
  <c r="D49" i="76"/>
  <c r="D5" i="80"/>
  <c r="D16" i="67"/>
  <c r="D6" i="75"/>
  <c r="D39" i="83"/>
  <c r="B39" i="76"/>
  <c r="B9" i="63"/>
  <c r="B18" i="76"/>
  <c r="B48" i="60"/>
  <c r="C7" i="86"/>
  <c r="E25" i="80"/>
  <c r="B11" i="63"/>
  <c r="C28" i="79"/>
  <c r="B20" i="70"/>
  <c r="B21" i="87"/>
  <c r="B7" i="66"/>
  <c r="D19" i="83"/>
  <c r="E8" i="81"/>
  <c r="E9" i="77"/>
  <c r="E25" i="76"/>
  <c r="D8" i="62"/>
  <c r="C12" i="79"/>
  <c r="B23" i="87"/>
  <c r="C60" i="76"/>
  <c r="C27" i="79"/>
  <c r="C5" i="67"/>
  <c r="B11" i="60"/>
  <c r="C50" i="76"/>
  <c r="B7" i="62"/>
  <c r="E6" i="79"/>
  <c r="E11" i="76"/>
  <c r="E32" i="76"/>
  <c r="E19" i="67"/>
  <c r="E8" i="66"/>
  <c r="D25" i="60"/>
  <c r="D9" i="83"/>
  <c r="C37" i="76"/>
  <c r="D45" i="60"/>
  <c r="C13" i="76"/>
  <c r="D7" i="87"/>
  <c r="D22" i="87"/>
  <c r="B12" i="79"/>
  <c r="D17" i="87"/>
  <c r="C56" i="76"/>
  <c r="B9" i="66"/>
  <c r="C22" i="83"/>
  <c r="C51" i="83"/>
  <c r="E16" i="80"/>
  <c r="E21" i="79"/>
  <c r="E26" i="76"/>
  <c r="E17" i="70"/>
  <c r="C5" i="86"/>
  <c r="C43" i="76"/>
  <c r="C27" i="83"/>
  <c r="C19" i="76"/>
  <c r="C55" i="76"/>
  <c r="D9" i="62"/>
  <c r="C13" i="62"/>
  <c r="D32" i="60"/>
  <c r="D41" i="60"/>
  <c r="C49" i="83"/>
  <c r="C34" i="76"/>
  <c r="C22" i="87"/>
  <c r="E11" i="81"/>
  <c r="B21" i="83"/>
  <c r="E22" i="79"/>
  <c r="E10" i="77"/>
  <c r="E7" i="76"/>
  <c r="E16" i="67"/>
  <c r="B30" i="83"/>
  <c r="C21" i="76"/>
  <c r="C13" i="81"/>
  <c r="C7" i="75"/>
  <c r="C33" i="76"/>
  <c r="C37" i="60"/>
  <c r="D12" i="60"/>
  <c r="B11" i="66"/>
  <c r="D5" i="81"/>
  <c r="D21" i="70"/>
  <c r="D16" i="79"/>
  <c r="D8" i="66"/>
  <c r="D8" i="75"/>
  <c r="C42" i="83"/>
  <c r="B42" i="60"/>
  <c r="C6" i="77"/>
  <c r="B16" i="64"/>
  <c r="D8" i="83"/>
  <c r="B6" i="87"/>
  <c r="E27" i="80"/>
  <c r="E10" i="79"/>
  <c r="E18" i="76"/>
  <c r="D5" i="60"/>
  <c r="E36" i="76"/>
  <c r="D5" i="66"/>
  <c r="C17" i="80"/>
  <c r="C47" i="60"/>
  <c r="C10" i="77"/>
  <c r="C29" i="80"/>
  <c r="C17" i="70"/>
  <c r="C20" i="76"/>
  <c r="B13" i="87"/>
  <c r="E23" i="76"/>
  <c r="E10" i="67"/>
  <c r="E9" i="75"/>
  <c r="E16" i="64"/>
  <c r="D24" i="87"/>
  <c r="B47" i="60"/>
  <c r="D17" i="67"/>
  <c r="C12" i="81"/>
  <c r="B31" i="76"/>
  <c r="C9" i="62"/>
  <c r="B18" i="70"/>
  <c r="C18" i="87"/>
  <c r="D45" i="83"/>
  <c r="E11" i="80"/>
  <c r="E8" i="77"/>
  <c r="D13" i="66"/>
  <c r="C28" i="80"/>
  <c r="D7" i="64"/>
  <c r="C32" i="79"/>
  <c r="C11" i="81"/>
  <c r="C5" i="75"/>
  <c r="B6" i="60"/>
  <c r="C29" i="83"/>
  <c r="D7" i="77"/>
  <c r="D6" i="64"/>
  <c r="D22" i="76"/>
  <c r="C13" i="87"/>
  <c r="D16" i="64"/>
  <c r="C10" i="80"/>
  <c r="C5" i="83"/>
  <c r="C11" i="75"/>
  <c r="B10" i="83"/>
  <c r="E16" i="79"/>
  <c r="E28" i="80"/>
  <c r="E61" i="76"/>
  <c r="E19" i="76"/>
  <c r="E6" i="67"/>
  <c r="C11" i="77"/>
  <c r="C8" i="64"/>
  <c r="E28" i="79"/>
  <c r="E33" i="76"/>
  <c r="E51" i="76"/>
  <c r="E20" i="70"/>
  <c r="E18" i="67"/>
  <c r="B56" i="60"/>
  <c r="B40" i="83"/>
  <c r="C59" i="76"/>
  <c r="B15" i="62"/>
  <c r="C35" i="76"/>
  <c r="B43" i="60"/>
  <c r="C7" i="64"/>
  <c r="B6" i="80"/>
  <c r="D36" i="60"/>
  <c r="D51" i="83"/>
  <c r="B60" i="76"/>
  <c r="D7" i="62"/>
  <c r="D9" i="59"/>
  <c r="C45" i="83"/>
  <c r="C9" i="59"/>
  <c r="D19" i="79"/>
  <c r="D25" i="80"/>
  <c r="D12" i="70"/>
  <c r="C32" i="83"/>
  <c r="B47" i="76"/>
  <c r="B15" i="81"/>
  <c r="B23" i="76"/>
  <c r="B35" i="76"/>
  <c r="D14" i="62"/>
  <c r="C31" i="76"/>
  <c r="D26" i="87"/>
  <c r="E56" i="76"/>
  <c r="E22" i="70"/>
  <c r="E10" i="76"/>
  <c r="E9" i="66"/>
  <c r="D12" i="63"/>
  <c r="B21" i="60"/>
  <c r="D30" i="80"/>
  <c r="C18" i="76"/>
  <c r="C10" i="87"/>
  <c r="C24" i="70"/>
  <c r="C39" i="83"/>
  <c r="C54" i="83"/>
  <c r="B62" i="76"/>
  <c r="D6" i="59"/>
  <c r="E13" i="66"/>
  <c r="C9" i="76"/>
  <c r="C6" i="86"/>
  <c r="E34" i="76"/>
  <c r="E21" i="67"/>
  <c r="E21" i="70"/>
  <c r="E5" i="64"/>
  <c r="C57" i="60"/>
  <c r="D24" i="60"/>
  <c r="D8" i="80"/>
  <c r="C6" i="75"/>
  <c r="B42" i="83"/>
  <c r="C5" i="70"/>
  <c r="B9" i="83"/>
  <c r="B27" i="83"/>
  <c r="B43" i="76"/>
  <c r="B36" i="60"/>
  <c r="E58" i="76"/>
  <c r="D15" i="67"/>
  <c r="C10" i="81"/>
  <c r="D5" i="63"/>
  <c r="C21" i="79"/>
  <c r="B8" i="83"/>
  <c r="C6" i="76"/>
  <c r="C39" i="76"/>
  <c r="C48" i="60"/>
  <c r="E45" i="76"/>
  <c r="E11" i="70"/>
  <c r="E21" i="76"/>
  <c r="E8" i="67"/>
  <c r="B13" i="62"/>
  <c r="B7" i="60"/>
  <c r="D33" i="60"/>
  <c r="D53" i="83"/>
  <c r="C20" i="79"/>
  <c r="C10" i="66"/>
  <c r="C46" i="76"/>
  <c r="D56" i="60"/>
  <c r="C10" i="67"/>
  <c r="B10" i="81"/>
  <c r="D7" i="83"/>
  <c r="B27" i="76"/>
  <c r="C34" i="83"/>
  <c r="B13" i="60"/>
  <c r="D16" i="81"/>
  <c r="D49" i="83"/>
  <c r="D36" i="76"/>
  <c r="B9" i="62"/>
  <c r="C16" i="80"/>
  <c r="C22" i="67"/>
  <c r="E12" i="81"/>
  <c r="E5" i="79"/>
  <c r="E26" i="79"/>
  <c r="E31" i="76"/>
  <c r="E8" i="76"/>
  <c r="E7" i="66"/>
  <c r="D54" i="60"/>
  <c r="C31" i="79"/>
  <c r="C9" i="67"/>
  <c r="C7" i="79"/>
  <c r="C15" i="64"/>
  <c r="C21" i="67"/>
  <c r="C6" i="83"/>
  <c r="E57" i="76"/>
  <c r="E5" i="75"/>
  <c r="B53" i="60"/>
  <c r="C12" i="77"/>
  <c r="B41" i="83"/>
  <c r="C27" i="76"/>
  <c r="C16" i="79"/>
  <c r="C6" i="66"/>
  <c r="C9" i="70"/>
  <c r="C17" i="83"/>
  <c r="E12" i="70"/>
  <c r="B6" i="63"/>
  <c r="E9" i="67"/>
  <c r="B45" i="60"/>
  <c r="B29" i="83"/>
  <c r="C5" i="62"/>
  <c r="B20" i="87"/>
  <c r="B10" i="79"/>
  <c r="E8" i="64"/>
  <c r="C30" i="60"/>
  <c r="D13" i="87"/>
  <c r="B30" i="60"/>
  <c r="D10" i="80"/>
  <c r="D15" i="81"/>
  <c r="D11" i="75"/>
  <c r="D7" i="86"/>
  <c r="B8" i="77"/>
  <c r="D29" i="83"/>
  <c r="B45" i="76"/>
  <c r="B57" i="76"/>
  <c r="B17" i="64"/>
  <c r="C18" i="60"/>
  <c r="B11" i="76"/>
  <c r="D9" i="87"/>
  <c r="D51" i="76"/>
  <c r="C8" i="83"/>
  <c r="D8" i="76"/>
  <c r="D61" i="76"/>
  <c r="D9" i="63"/>
  <c r="D6" i="67"/>
  <c r="C30" i="80"/>
  <c r="B8" i="75"/>
  <c r="C23" i="60"/>
  <c r="B7" i="70"/>
  <c r="D8" i="86"/>
  <c r="E16" i="81"/>
  <c r="E9" i="79"/>
  <c r="C21" i="83"/>
  <c r="B38" i="76"/>
  <c r="C19" i="87"/>
  <c r="C33" i="60"/>
  <c r="B18" i="83"/>
  <c r="B33" i="60"/>
  <c r="D8" i="77"/>
  <c r="D31" i="79"/>
  <c r="D11" i="67"/>
  <c r="B5" i="83"/>
  <c r="B25" i="76"/>
  <c r="B25" i="80"/>
  <c r="B11" i="75"/>
  <c r="B13" i="76"/>
  <c r="C45" i="60"/>
  <c r="E35" i="76"/>
  <c r="E9" i="80"/>
  <c r="C8" i="59"/>
  <c r="B11" i="81"/>
  <c r="B19" i="76"/>
  <c r="B51" i="83"/>
  <c r="B12" i="59"/>
  <c r="D8" i="81"/>
  <c r="C8" i="86"/>
  <c r="D47" i="76"/>
  <c r="D9" i="79"/>
  <c r="D19" i="64"/>
  <c r="B27" i="80"/>
  <c r="B6" i="76"/>
  <c r="B31" i="79"/>
  <c r="B12" i="70"/>
  <c r="B24" i="70"/>
  <c r="C26" i="87"/>
  <c r="E5" i="81"/>
  <c r="B22" i="87"/>
  <c r="C11" i="80"/>
  <c r="C20" i="67"/>
  <c r="C7" i="77"/>
  <c r="B12" i="63"/>
  <c r="C11" i="70"/>
  <c r="B20" i="83"/>
  <c r="B38" i="83"/>
  <c r="B49" i="76"/>
  <c r="D5" i="87"/>
  <c r="D17" i="60"/>
  <c r="D31" i="83"/>
  <c r="B18" i="87"/>
  <c r="D58" i="76"/>
  <c r="E24" i="70"/>
  <c r="D16" i="83"/>
  <c r="D12" i="76"/>
  <c r="D10" i="63"/>
  <c r="B30" i="79"/>
  <c r="C43" i="83"/>
  <c r="B56" i="76"/>
  <c r="B18" i="79"/>
  <c r="B20" i="67"/>
  <c r="B11" i="70"/>
  <c r="D13" i="81"/>
  <c r="D9" i="75"/>
  <c r="D18" i="80"/>
  <c r="D8" i="70"/>
  <c r="D9" i="76"/>
  <c r="B56" i="83"/>
  <c r="C8" i="62"/>
  <c r="C9" i="66"/>
  <c r="B26" i="80"/>
  <c r="E22" i="67"/>
  <c r="C6" i="62"/>
  <c r="E6" i="64"/>
  <c r="B24" i="60"/>
  <c r="C12" i="83"/>
  <c r="D5" i="86"/>
  <c r="D45" i="76"/>
  <c r="C14" i="64"/>
  <c r="B10" i="80"/>
  <c r="C25" i="87"/>
  <c r="B17" i="79"/>
  <c r="B29" i="79"/>
  <c r="B10" i="70"/>
  <c r="C8" i="60"/>
  <c r="D12" i="81"/>
  <c r="C48" i="76"/>
  <c r="C59" i="60"/>
  <c r="C5" i="76"/>
  <c r="B53" i="83"/>
  <c r="C5" i="63"/>
  <c r="B26" i="79"/>
  <c r="B7" i="80"/>
  <c r="B19" i="70"/>
  <c r="D28" i="80"/>
  <c r="D10" i="62"/>
  <c r="D32" i="79"/>
  <c r="D9" i="81"/>
  <c r="D5" i="75"/>
  <c r="B23" i="60"/>
  <c r="B33" i="76"/>
  <c r="B12" i="62"/>
  <c r="D12" i="77"/>
  <c r="D38" i="83"/>
  <c r="D27" i="76"/>
  <c r="D11" i="79"/>
  <c r="D6" i="66"/>
  <c r="D7" i="70"/>
  <c r="C9" i="83"/>
  <c r="B20" i="76"/>
  <c r="D53" i="60"/>
  <c r="B6" i="75"/>
  <c r="D20" i="60"/>
  <c r="B32" i="83"/>
  <c r="E31" i="79"/>
  <c r="D11" i="59"/>
  <c r="E21" i="80"/>
  <c r="D24" i="76"/>
  <c r="B19" i="87"/>
  <c r="D11" i="70"/>
  <c r="D17" i="83"/>
  <c r="D44" i="60"/>
  <c r="C8" i="77"/>
  <c r="C5" i="80"/>
  <c r="C11" i="67"/>
  <c r="E8" i="80"/>
  <c r="E44" i="76"/>
  <c r="E12" i="79"/>
  <c r="E20" i="76"/>
  <c r="E8" i="70"/>
  <c r="D11" i="62"/>
  <c r="B22" i="70"/>
  <c r="C41" i="83"/>
  <c r="D32" i="76"/>
  <c r="D29" i="80"/>
  <c r="D19" i="70"/>
  <c r="D39" i="76"/>
  <c r="C54" i="60"/>
  <c r="D14" i="64"/>
  <c r="C8" i="80"/>
  <c r="B9" i="70"/>
  <c r="C7" i="87"/>
  <c r="B6" i="67"/>
  <c r="C33" i="83"/>
  <c r="E26" i="80"/>
  <c r="E59" i="76"/>
  <c r="B21" i="67"/>
  <c r="B11" i="83"/>
  <c r="D10" i="76"/>
  <c r="D7" i="80"/>
  <c r="D18" i="67"/>
  <c r="D20" i="76"/>
  <c r="D10" i="87"/>
  <c r="C11" i="62"/>
  <c r="C17" i="79"/>
  <c r="B8" i="67"/>
  <c r="B39" i="83"/>
  <c r="B14" i="64"/>
  <c r="B6" i="83"/>
  <c r="E32" i="79"/>
  <c r="E37" i="76"/>
  <c r="B44" i="83"/>
  <c r="D34" i="76"/>
  <c r="C7" i="66"/>
  <c r="B21" i="80"/>
  <c r="D11" i="87"/>
  <c r="B6" i="79"/>
  <c r="B9" i="80"/>
  <c r="B21" i="70"/>
  <c r="B10" i="75"/>
  <c r="D27" i="83"/>
  <c r="D21" i="76"/>
  <c r="D11" i="81"/>
  <c r="D7" i="75"/>
  <c r="D31" i="76"/>
  <c r="C24" i="87"/>
  <c r="C21" i="60"/>
  <c r="D18" i="70"/>
  <c r="B23" i="83"/>
  <c r="B50" i="76"/>
  <c r="B10" i="64"/>
  <c r="B7" i="76"/>
  <c r="C34" i="60"/>
  <c r="B17" i="87"/>
  <c r="E7" i="81"/>
  <c r="E19" i="79"/>
  <c r="D5" i="70"/>
  <c r="D6" i="83"/>
  <c r="D11" i="66"/>
  <c r="C26" i="80"/>
  <c r="D21" i="83"/>
  <c r="C14" i="76"/>
  <c r="C44" i="60"/>
  <c r="B5" i="79"/>
  <c r="B7" i="67"/>
  <c r="D17" i="80"/>
  <c r="B58" i="60"/>
  <c r="D10" i="77"/>
  <c r="D27" i="80"/>
  <c r="D17" i="70"/>
  <c r="D18" i="76"/>
  <c r="B8" i="87"/>
  <c r="B61" i="76"/>
  <c r="B6" i="66"/>
  <c r="B37" i="76"/>
  <c r="C6" i="63"/>
  <c r="B9" i="64"/>
  <c r="E15" i="81"/>
  <c r="D11" i="80"/>
  <c r="E8" i="79"/>
  <c r="D13" i="70"/>
  <c r="C20" i="83"/>
  <c r="D18" i="64"/>
  <c r="C15" i="80"/>
  <c r="C38" i="83"/>
  <c r="C25" i="76"/>
  <c r="C61" i="76"/>
  <c r="D6" i="63"/>
  <c r="E6" i="77"/>
  <c r="E10" i="75"/>
  <c r="E43" i="76"/>
  <c r="E9" i="70"/>
  <c r="E15" i="64"/>
  <c r="B41" i="60"/>
  <c r="D7" i="76"/>
  <c r="C53" i="83"/>
  <c r="B11" i="77"/>
  <c r="B5" i="67"/>
  <c r="B26" i="76"/>
  <c r="D6" i="62"/>
  <c r="B5" i="66"/>
  <c r="B17" i="83"/>
  <c r="E10" i="80"/>
  <c r="D24" i="70"/>
  <c r="B34" i="83"/>
  <c r="D21" i="67"/>
  <c r="C16" i="81"/>
  <c r="B52" i="83"/>
  <c r="C36" i="76"/>
  <c r="C17" i="60"/>
  <c r="C9" i="81"/>
  <c r="C23" i="70"/>
  <c r="D23" i="83"/>
  <c r="E27" i="79"/>
  <c r="E17" i="80"/>
  <c r="E50" i="76"/>
  <c r="E27" i="76"/>
  <c r="E17" i="67"/>
  <c r="B10" i="63"/>
  <c r="C25" i="80"/>
  <c r="C10" i="70"/>
  <c r="C29" i="79"/>
  <c r="C7" i="67"/>
  <c r="C22" i="70"/>
  <c r="D33" i="83"/>
  <c r="E13" i="81"/>
  <c r="D56" i="83"/>
  <c r="D18" i="79"/>
  <c r="D10" i="66"/>
  <c r="D44" i="76"/>
  <c r="B57" i="60"/>
  <c r="D8" i="67"/>
  <c r="C6" i="81"/>
  <c r="D32" i="83"/>
  <c r="C23" i="76"/>
  <c r="C40" i="83"/>
  <c r="E7" i="80"/>
  <c r="C7" i="83"/>
  <c r="E11" i="79"/>
  <c r="E38" i="76"/>
  <c r="E7" i="70"/>
  <c r="D7" i="66"/>
  <c r="C19" i="80"/>
  <c r="B9" i="76"/>
  <c r="B37" i="60"/>
  <c r="B17" i="67"/>
  <c r="B50" i="83"/>
  <c r="C18" i="83"/>
  <c r="E20" i="79"/>
  <c r="E47" i="76"/>
  <c r="D9" i="64"/>
  <c r="C6" i="80"/>
  <c r="B6" i="62"/>
  <c r="C10" i="79"/>
  <c r="C18" i="80"/>
  <c r="C6" i="70"/>
  <c r="D57" i="60"/>
  <c r="E6" i="70"/>
  <c r="B12" i="87"/>
  <c r="C51" i="76"/>
  <c r="D22" i="67"/>
  <c r="D29" i="79"/>
  <c r="D46" i="76"/>
  <c r="C19" i="79"/>
  <c r="E5" i="77"/>
  <c r="E14" i="64"/>
  <c r="C32" i="76"/>
  <c r="D40" i="83"/>
  <c r="B15" i="80"/>
  <c r="D54" i="83"/>
  <c r="D5" i="67"/>
  <c r="D5" i="76"/>
  <c r="B9" i="77"/>
  <c r="D18" i="87"/>
  <c r="E17" i="79"/>
  <c r="D6" i="86"/>
  <c r="B28" i="83"/>
  <c r="C11" i="60"/>
  <c r="B55" i="60"/>
  <c r="D46" i="60"/>
  <c r="C55" i="60"/>
  <c r="B8" i="60"/>
  <c r="B11" i="59"/>
  <c r="C10" i="59"/>
  <c r="C7" i="59"/>
  <c r="C7" i="76"/>
  <c r="C47" i="76"/>
  <c r="B5" i="63"/>
  <c r="B49" i="83"/>
  <c r="D9" i="67"/>
  <c r="D59" i="60"/>
  <c r="C9" i="63"/>
  <c r="D47" i="60"/>
  <c r="D11" i="60"/>
  <c r="D55" i="83"/>
  <c r="E15" i="80"/>
  <c r="B8" i="66"/>
  <c r="D15" i="62"/>
  <c r="C10" i="64"/>
  <c r="C16" i="83"/>
  <c r="C8" i="81"/>
  <c r="D12" i="87"/>
  <c r="C7" i="63"/>
  <c r="E8" i="75"/>
  <c r="C53" i="60"/>
  <c r="D6" i="60"/>
  <c r="D12" i="59"/>
  <c r="D34" i="60"/>
  <c r="D43" i="60"/>
  <c r="C32" i="60"/>
  <c r="C6" i="59"/>
  <c r="C5" i="60"/>
  <c r="D29" i="60"/>
  <c r="C5" i="77"/>
  <c r="D21" i="80"/>
  <c r="E9" i="64"/>
  <c r="C22" i="60"/>
  <c r="B58" i="76"/>
  <c r="D5" i="79"/>
  <c r="D10" i="75"/>
  <c r="C27" i="80"/>
  <c r="E6" i="80"/>
  <c r="D23" i="87"/>
  <c r="C5" i="81"/>
  <c r="B54" i="60"/>
  <c r="D25" i="87"/>
  <c r="D60" i="76"/>
  <c r="D11" i="63"/>
  <c r="B16" i="80"/>
  <c r="C18" i="67"/>
  <c r="C11" i="79"/>
  <c r="B46" i="60"/>
  <c r="D5" i="62"/>
  <c r="B10" i="87"/>
  <c r="D8" i="59"/>
  <c r="D7" i="59"/>
  <c r="E18" i="79"/>
  <c r="D22" i="60"/>
  <c r="C10" i="63"/>
  <c r="C55" i="83"/>
  <c r="B7" i="64"/>
  <c r="D30" i="60"/>
  <c r="E13" i="76"/>
  <c r="D52" i="60"/>
  <c r="C44" i="76"/>
  <c r="D35" i="76"/>
  <c r="B10" i="60"/>
  <c r="B7" i="81"/>
  <c r="D15" i="64"/>
  <c r="D10" i="83"/>
  <c r="C8" i="67"/>
  <c r="E17" i="64"/>
  <c r="B6" i="59"/>
  <c r="C15" i="67"/>
  <c r="B51" i="76"/>
  <c r="E19" i="64"/>
  <c r="C38" i="76"/>
  <c r="D8" i="60"/>
  <c r="D50" i="83"/>
  <c r="B12" i="66"/>
  <c r="D13" i="62"/>
  <c r="E22" i="76"/>
  <c r="C58" i="60"/>
  <c r="D5" i="59"/>
  <c r="E24" i="76"/>
  <c r="B9" i="60"/>
  <c r="C19" i="60"/>
  <c r="B18" i="60"/>
  <c r="C41" i="60"/>
  <c r="D7" i="60"/>
  <c r="E20" i="80"/>
  <c r="C35" i="60"/>
  <c r="E11" i="67"/>
  <c r="C7" i="62"/>
  <c r="B32" i="60"/>
  <c r="B12" i="76"/>
  <c r="D19" i="67"/>
  <c r="B45" i="83"/>
  <c r="C12" i="70"/>
  <c r="E39" i="76"/>
  <c r="E5" i="67"/>
  <c r="C19" i="70"/>
  <c r="E48" i="76"/>
  <c r="D12" i="79"/>
  <c r="D9" i="60"/>
  <c r="D48" i="76"/>
  <c r="C10" i="76"/>
  <c r="D6" i="87"/>
  <c r="D12" i="83"/>
  <c r="C12" i="60"/>
  <c r="E7" i="67"/>
  <c r="B10" i="59"/>
  <c r="C12" i="59"/>
  <c r="D35" i="60"/>
  <c r="C13" i="60"/>
  <c r="D10" i="59"/>
  <c r="B17" i="60"/>
  <c r="B19" i="60"/>
  <c r="D10" i="60"/>
  <c r="D14" i="81"/>
  <c r="C9" i="80"/>
  <c r="B5" i="59"/>
  <c r="B46" i="76"/>
  <c r="C14" i="81"/>
  <c r="C8" i="76"/>
  <c r="B8" i="81"/>
  <c r="C52" i="60"/>
  <c r="D28" i="79"/>
  <c r="B12" i="81"/>
  <c r="C16" i="64"/>
  <c r="C62" i="76"/>
  <c r="D22" i="79"/>
  <c r="E30" i="79"/>
  <c r="B5" i="75"/>
  <c r="C22" i="76"/>
  <c r="C19" i="64"/>
  <c r="D11" i="76"/>
  <c r="D30" i="79"/>
  <c r="D18" i="60"/>
  <c r="B8" i="59"/>
  <c r="B9" i="59"/>
  <c r="D21" i="60"/>
  <c r="E5" i="76"/>
  <c r="B22" i="60"/>
  <c r="B5" i="60"/>
  <c r="D19" i="60"/>
  <c r="B25" i="60"/>
  <c r="B18" i="64"/>
  <c r="D20" i="87"/>
  <c r="C42" i="60"/>
  <c r="B31" i="60"/>
  <c r="B6" i="64"/>
  <c r="C11" i="83"/>
  <c r="B14" i="62"/>
  <c r="E30" i="80"/>
  <c r="E7" i="75"/>
  <c r="D43" i="83"/>
  <c r="E9" i="81"/>
  <c r="B5" i="77"/>
  <c r="B8" i="62"/>
  <c r="C5" i="79"/>
  <c r="E10" i="64"/>
  <c r="D10" i="67"/>
  <c r="B13" i="70"/>
  <c r="B21" i="79"/>
  <c r="E62" i="76"/>
  <c r="C8" i="79"/>
  <c r="C25" i="60"/>
  <c r="D41" i="83"/>
  <c r="E5" i="66"/>
  <c r="B35" i="60"/>
  <c r="D8" i="63"/>
  <c r="B29" i="60"/>
  <c r="C5" i="59"/>
  <c r="E29" i="79"/>
  <c r="E14" i="81"/>
  <c r="E6" i="76"/>
  <c r="C46" i="60"/>
  <c r="C7" i="60"/>
  <c r="F10" i="67" l="1"/>
  <c r="F30" i="79"/>
  <c r="F11" i="76"/>
  <c r="F22" i="79"/>
  <c r="F28" i="79"/>
  <c r="F14" i="81"/>
  <c r="F48" i="76"/>
  <c r="F12" i="79"/>
  <c r="F19" i="67"/>
  <c r="F15" i="64"/>
  <c r="F35" i="76"/>
  <c r="F60" i="76"/>
  <c r="F10" i="75"/>
  <c r="F5" i="79"/>
  <c r="F21" i="80"/>
  <c r="F9" i="67"/>
  <c r="F5" i="76"/>
  <c r="F5" i="67"/>
  <c r="F46" i="76"/>
  <c r="F29" i="79"/>
  <c r="F22" i="67"/>
  <c r="F9" i="64"/>
  <c r="F7" i="66"/>
  <c r="F8" i="67"/>
  <c r="F44" i="76"/>
  <c r="F10" i="66"/>
  <c r="F18" i="79"/>
  <c r="F21" i="67"/>
  <c r="F24" i="70"/>
  <c r="F7" i="76"/>
  <c r="F18" i="64"/>
  <c r="F13" i="70"/>
  <c r="F11" i="80"/>
  <c r="F18" i="76"/>
  <c r="F17" i="70"/>
  <c r="F27" i="80"/>
  <c r="F10" i="77"/>
  <c r="F17" i="80"/>
  <c r="F11" i="66"/>
  <c r="F5" i="70"/>
  <c r="F18" i="70"/>
  <c r="F31" i="76"/>
  <c r="F7" i="75"/>
  <c r="F11" i="81"/>
  <c r="F21" i="76"/>
  <c r="F34" i="76"/>
  <c r="F20" i="76"/>
  <c r="F18" i="67"/>
  <c r="F7" i="80"/>
  <c r="F10" i="76"/>
  <c r="F14" i="64"/>
  <c r="F39" i="76"/>
  <c r="F19" i="70"/>
  <c r="F29" i="80"/>
  <c r="F32" i="76"/>
  <c r="F11" i="70"/>
  <c r="F24" i="76"/>
  <c r="F7" i="70"/>
  <c r="F6" i="66"/>
  <c r="F11" i="79"/>
  <c r="F27" i="76"/>
  <c r="F12" i="77"/>
  <c r="F5" i="75"/>
  <c r="F9" i="81"/>
  <c r="F32" i="79"/>
  <c r="F28" i="80"/>
  <c r="F12" i="81"/>
  <c r="F45" i="76"/>
  <c r="F9" i="76"/>
  <c r="F8" i="70"/>
  <c r="F18" i="80"/>
  <c r="F9" i="75"/>
  <c r="F13" i="81"/>
  <c r="F12" i="76"/>
  <c r="F58" i="76"/>
  <c r="F19" i="64"/>
  <c r="F9" i="79"/>
  <c r="F47" i="76"/>
  <c r="F8" i="81"/>
  <c r="F11" i="67"/>
  <c r="F31" i="79"/>
  <c r="F8" i="77"/>
  <c r="F6" i="67"/>
  <c r="F61" i="76"/>
  <c r="F8" i="76"/>
  <c r="F51" i="76"/>
  <c r="F11" i="75"/>
  <c r="F15" i="81"/>
  <c r="F10" i="80"/>
  <c r="F36" i="76"/>
  <c r="F16" i="81"/>
  <c r="F15" i="67"/>
  <c r="F8" i="80"/>
  <c r="F30" i="80"/>
  <c r="F12" i="70"/>
  <c r="F25" i="80"/>
  <c r="F19" i="79"/>
  <c r="F16" i="64"/>
  <c r="F22" i="76"/>
  <c r="F6" i="64"/>
  <c r="F7" i="77"/>
  <c r="F7" i="64"/>
  <c r="F13" i="66"/>
  <c r="F17" i="67"/>
  <c r="F5" i="66"/>
  <c r="F8" i="75"/>
  <c r="F8" i="66"/>
  <c r="F16" i="79"/>
  <c r="F21" i="70"/>
  <c r="F5" i="81"/>
  <c r="F6" i="75"/>
  <c r="F16" i="67"/>
  <c r="F5" i="80"/>
  <c r="F49" i="76"/>
  <c r="F26" i="79"/>
  <c r="F20" i="70"/>
  <c r="F7" i="67"/>
  <c r="F27" i="79"/>
  <c r="F10" i="70"/>
  <c r="F20" i="80"/>
  <c r="F23" i="70"/>
  <c r="F7" i="81"/>
  <c r="F9" i="70"/>
  <c r="F5" i="77"/>
  <c r="F20" i="67"/>
  <c r="F9" i="80"/>
  <c r="F59" i="76"/>
  <c r="F25" i="76"/>
  <c r="F15" i="80"/>
  <c r="F22" i="70"/>
  <c r="F13" i="76"/>
  <c r="F26" i="76"/>
  <c r="F9" i="66"/>
  <c r="F55" i="76"/>
  <c r="F17" i="64"/>
  <c r="F7" i="79"/>
  <c r="F12" i="66"/>
  <c r="F20" i="79"/>
  <c r="F23" i="76"/>
  <c r="F6" i="81"/>
  <c r="F14" i="76"/>
  <c r="F26" i="80"/>
  <c r="F37" i="76"/>
  <c r="F6" i="76"/>
  <c r="F21" i="79"/>
  <c r="F10" i="81"/>
  <c r="F17" i="79"/>
  <c r="F50" i="76"/>
  <c r="F19" i="76"/>
  <c r="F43" i="76"/>
  <c r="F56" i="76"/>
  <c r="F10" i="64"/>
  <c r="F11" i="77"/>
  <c r="F38" i="76"/>
  <c r="F62" i="76"/>
  <c r="F6" i="79"/>
  <c r="F5" i="64"/>
  <c r="F33" i="76"/>
  <c r="F57" i="76"/>
  <c r="F8" i="64"/>
  <c r="F9" i="77"/>
  <c r="F6" i="70"/>
  <c r="F16" i="80"/>
  <c r="F10" i="79"/>
  <c r="F6" i="80"/>
  <c r="F19" i="80"/>
  <c r="F6" i="77"/>
  <c r="F8" i="79"/>
</calcChain>
</file>

<file path=xl/sharedStrings.xml><?xml version="1.0" encoding="utf-8"?>
<sst xmlns="http://schemas.openxmlformats.org/spreadsheetml/2006/main" count="5322" uniqueCount="1331">
  <si>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</si>
  <si>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</si>
  <si>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</si>
  <si>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</si>
  <si>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</si>
  <si>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</si>
  <si>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</si>
  <si>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</si>
  <si>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</si>
  <si>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</si>
  <si>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</si>
  <si>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</si>
  <si>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</si>
  <si>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</si>
  <si>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</si>
  <si>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</si>
  <si>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</si>
  <si>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</si>
  <si>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</si>
  <si>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</si>
  <si>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</si>
  <si>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</si>
  <si>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</si>
  <si>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</si>
  <si>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</si>
  <si>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</si>
  <si>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</si>
  <si>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Any Sights 100 Yards - Individuals</t>
  </si>
  <si>
    <t>Round Zero</t>
  </si>
  <si>
    <t>10M Air Rifle - Individuals</t>
  </si>
  <si>
    <t>20 Yards Pistol - Individuals</t>
  </si>
  <si>
    <t>Rapid Fire Air Pistol - Individuals</t>
  </si>
  <si>
    <t>Long Barrelled Pistol - Individuals</t>
  </si>
  <si>
    <t>10m Air Rifle - Individuals (Supported rest)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</si>
  <si>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</si>
  <si>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</si>
  <si>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</si>
  <si>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</si>
  <si>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</si>
  <si>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</si>
  <si>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</si>
  <si>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</si>
  <si>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</si>
  <si>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10m Air Pistol - Individuals (Supported rest)</t>
  </si>
  <si>
    <t>50m/y Benchrest A/S - Teams</t>
  </si>
  <si>
    <t>50m/y Benchrest A/S - Individuals</t>
  </si>
  <si>
    <t>100yds Benchrest - Individuals</t>
  </si>
  <si>
    <t>100yds Benchrest - Teams</t>
  </si>
  <si>
    <t>Long Range Iron Sights 50m/y - Individuals</t>
  </si>
  <si>
    <t>Long Range Iron Sights 50m/y - Teams</t>
  </si>
  <si>
    <t>S. Finnie</t>
  </si>
  <si>
    <t>Harpenden</t>
  </si>
  <si>
    <t>R. Tector</t>
  </si>
  <si>
    <t>J. Baker</t>
  </si>
  <si>
    <t>C. Dickson</t>
  </si>
  <si>
    <t>Alloa</t>
  </si>
  <si>
    <t>H. McDonald</t>
  </si>
  <si>
    <t>Balerno &amp; Currie</t>
  </si>
  <si>
    <t>A. Ralston</t>
  </si>
  <si>
    <t>Dumbarton</t>
  </si>
  <si>
    <t>W. McGurk</t>
  </si>
  <si>
    <t>Dechmont</t>
  </si>
  <si>
    <t>C. Lee</t>
  </si>
  <si>
    <t>Blackpool</t>
  </si>
  <si>
    <t>A. Hartley</t>
  </si>
  <si>
    <t>Crewe</t>
  </si>
  <si>
    <t>Avg of declared Avgs: 185.8</t>
  </si>
  <si>
    <t>Division Two</t>
  </si>
  <si>
    <t>H. Graham</t>
  </si>
  <si>
    <t>J. Slater-Morris</t>
  </si>
  <si>
    <t>Goodyear</t>
  </si>
  <si>
    <t>G. Chambers</t>
  </si>
  <si>
    <t>Altrincham</t>
  </si>
  <si>
    <t>T. Dimmock</t>
  </si>
  <si>
    <t>P. Hair</t>
  </si>
  <si>
    <t>Dumfries</t>
  </si>
  <si>
    <t>V. Tripney</t>
  </si>
  <si>
    <t>City of Truro</t>
  </si>
  <si>
    <t>B. Livingstone</t>
  </si>
  <si>
    <t>Callander</t>
  </si>
  <si>
    <t>J. Wegg</t>
  </si>
  <si>
    <t>Norwich City</t>
  </si>
  <si>
    <t>P. Sambells</t>
  </si>
  <si>
    <t>Avg of declared Avgs: 181.6</t>
  </si>
  <si>
    <t>Division Three</t>
  </si>
  <si>
    <t>G. Mees</t>
  </si>
  <si>
    <t>D. Kirk</t>
  </si>
  <si>
    <t>Telepost</t>
  </si>
  <si>
    <t>I. Nuckley</t>
  </si>
  <si>
    <t>D. Hall</t>
  </si>
  <si>
    <t>I. Baxter</t>
  </si>
  <si>
    <t>S. Stockdale</t>
  </si>
  <si>
    <t>O. Street</t>
  </si>
  <si>
    <t>Bideford</t>
  </si>
  <si>
    <t>G. Minko</t>
  </si>
  <si>
    <t>C. Hunter</t>
  </si>
  <si>
    <t>Down Hatherley</t>
  </si>
  <si>
    <t>Avg of declared Avgs: 178.4</t>
  </si>
  <si>
    <t>Division Four</t>
  </si>
  <si>
    <t>R. A. Shaw</t>
  </si>
  <si>
    <t>Vickers</t>
  </si>
  <si>
    <t>B. Crossley</t>
  </si>
  <si>
    <t>Blackburn</t>
  </si>
  <si>
    <t>D. Strachan</t>
  </si>
  <si>
    <t>Dunfermline</t>
  </si>
  <si>
    <t>S. Raven</t>
  </si>
  <si>
    <t>E. Wethered</t>
  </si>
  <si>
    <t>R &amp; L</t>
  </si>
  <si>
    <t>K. Russell</t>
  </si>
  <si>
    <t>D. Spencer</t>
  </si>
  <si>
    <t>J. Martin</t>
  </si>
  <si>
    <t>N. Carter</t>
  </si>
  <si>
    <t>Avg of declared Avgs: 175.9</t>
  </si>
  <si>
    <t>Division Five</t>
  </si>
  <si>
    <t>D. Gilbody</t>
  </si>
  <si>
    <t>Downshire</t>
  </si>
  <si>
    <t>P. Medlin</t>
  </si>
  <si>
    <t>J. Hough</t>
  </si>
  <si>
    <t>Sutton Coldfield</t>
  </si>
  <si>
    <t>N. Booker</t>
  </si>
  <si>
    <t>Penzance</t>
  </si>
  <si>
    <t>W. Craig</t>
  </si>
  <si>
    <t>R. Wethered</t>
  </si>
  <si>
    <t>D. Gilbert-Harris</t>
  </si>
  <si>
    <t>C. Wegg</t>
  </si>
  <si>
    <t>R. Collins</t>
  </si>
  <si>
    <t>Portishead</t>
  </si>
  <si>
    <t>Avg of declared Avgs: 173.6</t>
  </si>
  <si>
    <t>Division Six</t>
  </si>
  <si>
    <t>P. Field</t>
  </si>
  <si>
    <t>A. Simpson</t>
  </si>
  <si>
    <t>K. Markham</t>
  </si>
  <si>
    <t>K. Gardner</t>
  </si>
  <si>
    <t>St Giles Yarners</t>
  </si>
  <si>
    <t>R. Hair</t>
  </si>
  <si>
    <t>A. Kirkham</t>
  </si>
  <si>
    <t>Preston Grasshoppers</t>
  </si>
  <si>
    <t>T. Mooney</t>
  </si>
  <si>
    <t>D. White</t>
  </si>
  <si>
    <t>M. Heyes</t>
  </si>
  <si>
    <t>Avg of declared Avgs: 171.1</t>
  </si>
  <si>
    <t>Division Seven</t>
  </si>
  <si>
    <t>G. Appleby</t>
  </si>
  <si>
    <t>Keswick</t>
  </si>
  <si>
    <t>M. Jupp</t>
  </si>
  <si>
    <t>Leek</t>
  </si>
  <si>
    <t>J. Brown</t>
  </si>
  <si>
    <t>J. Thomson</t>
  </si>
  <si>
    <t>S. Trevithick</t>
  </si>
  <si>
    <t>M. Pedley</t>
  </si>
  <si>
    <t>P. Stokes</t>
  </si>
  <si>
    <t>S. Alexander</t>
  </si>
  <si>
    <t>Penarth</t>
  </si>
  <si>
    <t>R. Cornthwaite</t>
  </si>
  <si>
    <t>Avg of declared Avgs: 168.6</t>
  </si>
  <si>
    <t>Division Eight</t>
  </si>
  <si>
    <t>A. Dart</t>
  </si>
  <si>
    <t>Little Clacton</t>
  </si>
  <si>
    <t>S. McArthur</t>
  </si>
  <si>
    <t>Bury</t>
  </si>
  <si>
    <t>T. Oakley</t>
  </si>
  <si>
    <t>O. Fallon</t>
  </si>
  <si>
    <t>A. Hunton</t>
  </si>
  <si>
    <t>M. Johnson</t>
  </si>
  <si>
    <t>J. Wilding</t>
  </si>
  <si>
    <t>P. Warwick</t>
  </si>
  <si>
    <t>T. Pearson</t>
  </si>
  <si>
    <t>GWRSA</t>
  </si>
  <si>
    <t>Avg of declared Avgs: 166.6</t>
  </si>
  <si>
    <t>Division Nine</t>
  </si>
  <si>
    <t>D. Sweeting</t>
  </si>
  <si>
    <t>B. Woolley</t>
  </si>
  <si>
    <t>T. Flynn</t>
  </si>
  <si>
    <t>S. Young</t>
  </si>
  <si>
    <t>Deddington</t>
  </si>
  <si>
    <t>T. Purcell</t>
  </si>
  <si>
    <t>A. Baxter</t>
  </si>
  <si>
    <t>A. Thomas</t>
  </si>
  <si>
    <t>Wellington</t>
  </si>
  <si>
    <t>A. Holmes</t>
  </si>
  <si>
    <t>M. Williams</t>
  </si>
  <si>
    <t>Avg of declared Avgs: 164.0</t>
  </si>
  <si>
    <t>Division Ten</t>
  </si>
  <si>
    <t>D. Ellsmore</t>
  </si>
  <si>
    <t>I. Jones</t>
  </si>
  <si>
    <t>T. Wilson</t>
  </si>
  <si>
    <t>T. Lumley</t>
  </si>
  <si>
    <t>B. Dart</t>
  </si>
  <si>
    <t>D. Grocott</t>
  </si>
  <si>
    <t>Jason Clements</t>
  </si>
  <si>
    <t>Wantage</t>
  </si>
  <si>
    <t>A. Davis</t>
  </si>
  <si>
    <t>M. Humphrey</t>
  </si>
  <si>
    <t>Avg of declared Avgs: 162.4</t>
  </si>
  <si>
    <t>Division Eleven</t>
  </si>
  <si>
    <t>R. Miller</t>
  </si>
  <si>
    <t>M. Hunt</t>
  </si>
  <si>
    <t>C. Wilson</t>
  </si>
  <si>
    <t>K. Johnson</t>
  </si>
  <si>
    <t>N. Dixon</t>
  </si>
  <si>
    <t>T. MacGregor</t>
  </si>
  <si>
    <t>R. Wilce</t>
  </si>
  <si>
    <t>A. Reed</t>
  </si>
  <si>
    <t>A. Thomson</t>
  </si>
  <si>
    <t>Bedlay</t>
  </si>
  <si>
    <t>Avg of declared Avgs: 159.4</t>
  </si>
  <si>
    <t>Division Twelve</t>
  </si>
  <si>
    <t>A. Tew</t>
  </si>
  <si>
    <t>S. Tomlin</t>
  </si>
  <si>
    <t>C. Hendry</t>
  </si>
  <si>
    <t>J.S.P.C.</t>
  </si>
  <si>
    <t>J. Bailey</t>
  </si>
  <si>
    <t>C. Brown</t>
  </si>
  <si>
    <t>A. Williams</t>
  </si>
  <si>
    <t>P. Garrett</t>
  </si>
  <si>
    <t>P. Harrison</t>
  </si>
  <si>
    <t>G. Webster</t>
  </si>
  <si>
    <t>Avg of declared Avgs: 157.4</t>
  </si>
  <si>
    <t>Division Thirteen</t>
  </si>
  <si>
    <t>F. Braganza</t>
  </si>
  <si>
    <t>D. Canning</t>
  </si>
  <si>
    <t>J. Davis</t>
  </si>
  <si>
    <t>H. Dart</t>
  </si>
  <si>
    <t>A. Hughes</t>
  </si>
  <si>
    <t>A. Germain</t>
  </si>
  <si>
    <t>Cardiff</t>
  </si>
  <si>
    <t>O. J. Spence</t>
  </si>
  <si>
    <t>D. C. J. Poxon</t>
  </si>
  <si>
    <t>Leicester</t>
  </si>
  <si>
    <t>Joel Clements</t>
  </si>
  <si>
    <t>Avg of declared Avgs: 155.5</t>
  </si>
  <si>
    <t>Division Fourteen</t>
  </si>
  <si>
    <t>R. Ford</t>
  </si>
  <si>
    <t>R. Darwen</t>
  </si>
  <si>
    <t>J. Pye</t>
  </si>
  <si>
    <t>S. Harris</t>
  </si>
  <si>
    <t>L. Cooper</t>
  </si>
  <si>
    <t>St Andrews</t>
  </si>
  <si>
    <t>R. Ninnis</t>
  </si>
  <si>
    <t>A. Noble</t>
  </si>
  <si>
    <t>J. Machin</t>
  </si>
  <si>
    <t>H. Nomad</t>
  </si>
  <si>
    <t>Avg of declared Avgs: 153.4</t>
  </si>
  <si>
    <t>Division Fifteen</t>
  </si>
  <si>
    <t>T. Somerton</t>
  </si>
  <si>
    <t>C. Bowes</t>
  </si>
  <si>
    <t>P. Shaw</t>
  </si>
  <si>
    <t>A. Rogers</t>
  </si>
  <si>
    <t>K. Stockham</t>
  </si>
  <si>
    <t>N. Calder</t>
  </si>
  <si>
    <t>J. Sadowski</t>
  </si>
  <si>
    <t>R. Hunt</t>
  </si>
  <si>
    <t>M. Arnstein</t>
  </si>
  <si>
    <t>Avg of declared Avgs: 149.3</t>
  </si>
  <si>
    <t>Division Sixteen</t>
  </si>
  <si>
    <t>A. McSally</t>
  </si>
  <si>
    <t>M. Peacock</t>
  </si>
  <si>
    <t>E. Thornton</t>
  </si>
  <si>
    <t>R. Holden</t>
  </si>
  <si>
    <t>Colne</t>
  </si>
  <si>
    <t>A. Debnam</t>
  </si>
  <si>
    <t>D. Platt</t>
  </si>
  <si>
    <t>A. Salt</t>
  </si>
  <si>
    <t>Y. Poulopoulou</t>
  </si>
  <si>
    <t>Avg of declared Avgs: 142.6</t>
  </si>
  <si>
    <t>Division Seventeen</t>
  </si>
  <si>
    <t>A. Spearman</t>
  </si>
  <si>
    <t>T. Ward</t>
  </si>
  <si>
    <t>P. Tumilson</t>
  </si>
  <si>
    <t>East Antrim</t>
  </si>
  <si>
    <t>G. Standley</t>
  </si>
  <si>
    <t>S. Clements</t>
  </si>
  <si>
    <t>A. Hay</t>
  </si>
  <si>
    <t>CSSC (Rosyth)</t>
  </si>
  <si>
    <t>E. Przbysz</t>
  </si>
  <si>
    <t>B. Smith</t>
  </si>
  <si>
    <t>O. Kirkland</t>
  </si>
  <si>
    <t>R. Naylor</t>
  </si>
  <si>
    <t>Avg of declared Avgs: 118.7</t>
  </si>
  <si>
    <t>Juniors</t>
  </si>
  <si>
    <t>Avg of declared Avgs: 161.8</t>
  </si>
  <si>
    <t>Seniors</t>
  </si>
  <si>
    <t>Avg of declared Avgs: 177.2</t>
  </si>
  <si>
    <t>Avg of declared Avgs: 160.0</t>
  </si>
  <si>
    <t>Avg of declared Avgs: 155.7</t>
  </si>
  <si>
    <t>Avg of declared Avgs: 145.5</t>
  </si>
  <si>
    <t>1 Balerno &amp; Currie</t>
  </si>
  <si>
    <t>2 Blackpool A</t>
  </si>
  <si>
    <t>3 Callander</t>
  </si>
  <si>
    <t>4 City of Truro A</t>
  </si>
  <si>
    <t>5 Crewe A</t>
  </si>
  <si>
    <t>6 Penzance</t>
  </si>
  <si>
    <t>v</t>
  </si>
  <si>
    <t>Avg of declared Avgs: 534.8</t>
  </si>
  <si>
    <t>1 Blackpool B</t>
  </si>
  <si>
    <t>2 Bury A</t>
  </si>
  <si>
    <t>3 Crewe B</t>
  </si>
  <si>
    <t>4 Dumbarton</t>
  </si>
  <si>
    <t>5 Goodyear</t>
  </si>
  <si>
    <t>6 Sutton Coldfield</t>
  </si>
  <si>
    <t>Avg of declared Avgs: 501.8</t>
  </si>
  <si>
    <t>1 Blackpool C</t>
  </si>
  <si>
    <t>2 Bury B</t>
  </si>
  <si>
    <t>3 City of Truro B</t>
  </si>
  <si>
    <t>4 Keswick</t>
  </si>
  <si>
    <t>5 Leek</t>
  </si>
  <si>
    <t>6 Bogey449</t>
  </si>
  <si>
    <t>Avg of declared Avgs: 470.5</t>
  </si>
  <si>
    <t>B. Moat</t>
  </si>
  <si>
    <t>D. Boyton</t>
  </si>
  <si>
    <t>Court Riverside</t>
  </si>
  <si>
    <t>S. Davis</t>
  </si>
  <si>
    <t>Old Silhillians</t>
  </si>
  <si>
    <t>E. Hatcher</t>
  </si>
  <si>
    <t>Glevum</t>
  </si>
  <si>
    <t>S. Jones</t>
  </si>
  <si>
    <t>K. John</t>
  </si>
  <si>
    <t>T. Fawcett</t>
  </si>
  <si>
    <t>Bexley</t>
  </si>
  <si>
    <t>S. Western</t>
  </si>
  <si>
    <t>H. Shorrock</t>
  </si>
  <si>
    <t>Avg of declared Avgs: 178.9</t>
  </si>
  <si>
    <t>D. Wilkins</t>
  </si>
  <si>
    <t>G. Cox</t>
  </si>
  <si>
    <t>B. Hedges</t>
  </si>
  <si>
    <t>B. C. Pont</t>
  </si>
  <si>
    <t>G. Sowerby</t>
  </si>
  <si>
    <t>G. Beak</t>
  </si>
  <si>
    <t>R. Anderson</t>
  </si>
  <si>
    <t>I. Fletcher</t>
  </si>
  <si>
    <t>R. Hodges</t>
  </si>
  <si>
    <t>Avg of declared Avgs: 169.4</t>
  </si>
  <si>
    <t>M. Bowen</t>
  </si>
  <si>
    <t>W. F. Hamilton</t>
  </si>
  <si>
    <t>J. List</t>
  </si>
  <si>
    <t>S. Melvin</t>
  </si>
  <si>
    <t>G. Law</t>
  </si>
  <si>
    <t>M. Bailey</t>
  </si>
  <si>
    <t>P. Webb</t>
  </si>
  <si>
    <t>W. Wells</t>
  </si>
  <si>
    <t>A. Trueick</t>
  </si>
  <si>
    <t>Avg of declared Avgs: 151.1</t>
  </si>
  <si>
    <t>P. Lambert</t>
  </si>
  <si>
    <t>A. Lawrence</t>
  </si>
  <si>
    <t>C. Hair</t>
  </si>
  <si>
    <t>Avg of declared Avgs: 163.6</t>
  </si>
  <si>
    <t>R. Townsend</t>
  </si>
  <si>
    <t>R. Law</t>
  </si>
  <si>
    <t>M. Giglia</t>
  </si>
  <si>
    <t>A. Brown</t>
  </si>
  <si>
    <t>R. Campbell</t>
  </si>
  <si>
    <t>N. Smith</t>
  </si>
  <si>
    <t>B. Clark</t>
  </si>
  <si>
    <t>B. Elliott</t>
  </si>
  <si>
    <t>Avg of declared Avgs: 180.2</t>
  </si>
  <si>
    <t>F. McManus</t>
  </si>
  <si>
    <t>F. Fordyce</t>
  </si>
  <si>
    <t>C. Christie</t>
  </si>
  <si>
    <t>O. Edwards</t>
  </si>
  <si>
    <t>K. Pickett</t>
  </si>
  <si>
    <t>F. Allan</t>
  </si>
  <si>
    <t>A. Goodhand</t>
  </si>
  <si>
    <t>K. Robinson</t>
  </si>
  <si>
    <t>J. Bennett</t>
  </si>
  <si>
    <t>Avg of declared Avgs: 163.9</t>
  </si>
  <si>
    <t>N. Avis</t>
  </si>
  <si>
    <t>E. Flowerdew</t>
  </si>
  <si>
    <t>M. Swain</t>
  </si>
  <si>
    <t>J. Ward</t>
  </si>
  <si>
    <t>J. Stevens</t>
  </si>
  <si>
    <t>Avg of declared Avgs: 153.0</t>
  </si>
  <si>
    <t>D. O'Driscoll</t>
  </si>
  <si>
    <t>W. Laidlaw</t>
  </si>
  <si>
    <t>D. Hebard</t>
  </si>
  <si>
    <t>T. Aldous</t>
  </si>
  <si>
    <t>C. Jones</t>
  </si>
  <si>
    <t>Avg of declared Avgs: 140.5</t>
  </si>
  <si>
    <t>D. Little</t>
  </si>
  <si>
    <t>P. Dzienniak</t>
  </si>
  <si>
    <t>V. Poulopoulos</t>
  </si>
  <si>
    <t>A. Sweet</t>
  </si>
  <si>
    <t>P. Hadzik</t>
  </si>
  <si>
    <t>K. Kuzmanoska</t>
  </si>
  <si>
    <t>O. McLoughlin</t>
  </si>
  <si>
    <t>W. Kirkland</t>
  </si>
  <si>
    <t>Avg of declared Avgs: 119.3</t>
  </si>
  <si>
    <t>Avg of declared Avgs: 153.8</t>
  </si>
  <si>
    <t>C. Dickenson</t>
  </si>
  <si>
    <t>I. Vance</t>
  </si>
  <si>
    <t>S. Moruzzi</t>
  </si>
  <si>
    <t>P. Pay</t>
  </si>
  <si>
    <t>G. Walton</t>
  </si>
  <si>
    <t>B. Sivyer</t>
  </si>
  <si>
    <t>J. Phillips</t>
  </si>
  <si>
    <t>Avg of declared Avgs: 182.4</t>
  </si>
  <si>
    <t>S. Baker</t>
  </si>
  <si>
    <t>I. Darke</t>
  </si>
  <si>
    <t>R. Hoyle</t>
  </si>
  <si>
    <t>D. Heaton</t>
  </si>
  <si>
    <t>A. Colman</t>
  </si>
  <si>
    <t>C. Lockwood</t>
  </si>
  <si>
    <t>A. McGrugan</t>
  </si>
  <si>
    <t>C. Deery</t>
  </si>
  <si>
    <t>D. Stocks</t>
  </si>
  <si>
    <t>A. Wyatt</t>
  </si>
  <si>
    <t>J. Clements</t>
  </si>
  <si>
    <t>Avg of declared Avgs: 177.0</t>
  </si>
  <si>
    <t>S. Morris</t>
  </si>
  <si>
    <t>Avg of declared Avgs: 164.8</t>
  </si>
  <si>
    <t>N. Hayes</t>
  </si>
  <si>
    <t>R. Mattholie</t>
  </si>
  <si>
    <t>D. Erskine</t>
  </si>
  <si>
    <t>A. Fellerman</t>
  </si>
  <si>
    <t>Avg of declared Avgs: 157.0</t>
  </si>
  <si>
    <t>P. Cox</t>
  </si>
  <si>
    <t>R. Ker</t>
  </si>
  <si>
    <t>Derby</t>
  </si>
  <si>
    <t>R. Paige</t>
  </si>
  <si>
    <t>Avg of declared Avgs: 141.4</t>
  </si>
  <si>
    <t>S. Mohamed</t>
  </si>
  <si>
    <t>A. German</t>
  </si>
  <si>
    <t>D. Mawhinney</t>
  </si>
  <si>
    <t>T. Earnshaw</t>
  </si>
  <si>
    <t>A. McCrory</t>
  </si>
  <si>
    <t>J. McCallum</t>
  </si>
  <si>
    <t>Avg of declared Avgs: 118.5</t>
  </si>
  <si>
    <t>Avg of declared Avgs: 166.0</t>
  </si>
  <si>
    <t>Avg of declared Avgs: 141.0</t>
  </si>
  <si>
    <t>M. McGlennon</t>
  </si>
  <si>
    <t>Comber</t>
  </si>
  <si>
    <t>S. Thomas</t>
  </si>
  <si>
    <t>Market Drayton</t>
  </si>
  <si>
    <t>M. Young</t>
  </si>
  <si>
    <t>Ballymena</t>
  </si>
  <si>
    <t>M. Carter</t>
  </si>
  <si>
    <t>Hensall</t>
  </si>
  <si>
    <t>J. Sinclair</t>
  </si>
  <si>
    <t>K. Knowles</t>
  </si>
  <si>
    <t>Avg of declared Avgs: 198.1</t>
  </si>
  <si>
    <t>M. Eyles</t>
  </si>
  <si>
    <t>GEC (Coventry)</t>
  </si>
  <si>
    <t>B. Farquhar</t>
  </si>
  <si>
    <t>D. Philips</t>
  </si>
  <si>
    <t>J. Bernardes</t>
  </si>
  <si>
    <t>T. Errington</t>
  </si>
  <si>
    <t>D. Wiseman</t>
  </si>
  <si>
    <t>Penrhiwpal</t>
  </si>
  <si>
    <t>Avg of declared Avgs: 196.4</t>
  </si>
  <si>
    <t>J. Blaney</t>
  </si>
  <si>
    <t>J. McLaughlin</t>
  </si>
  <si>
    <t>J. Innes</t>
  </si>
  <si>
    <t>K. Hancock</t>
  </si>
  <si>
    <t>S. Morgans</t>
  </si>
  <si>
    <t>D. Caffrey</t>
  </si>
  <si>
    <t>N. Currie</t>
  </si>
  <si>
    <t>T. Davies</t>
  </si>
  <si>
    <t>W. Jenkins</t>
  </si>
  <si>
    <t>Avg of declared Avgs: 195.2</t>
  </si>
  <si>
    <t>A. Craythorne</t>
  </si>
  <si>
    <t>R. Matthews</t>
  </si>
  <si>
    <t>J. McKay</t>
  </si>
  <si>
    <t>R. Birchall</t>
  </si>
  <si>
    <t>T. Ashford</t>
  </si>
  <si>
    <t>D. Love</t>
  </si>
  <si>
    <t>J. Fisher</t>
  </si>
  <si>
    <t>M. Richardson</t>
  </si>
  <si>
    <t>S. Carter</t>
  </si>
  <si>
    <t>Avg of declared Avgs: 193.9</t>
  </si>
  <si>
    <t>P. Ross</t>
  </si>
  <si>
    <t>W. Faulkner</t>
  </si>
  <si>
    <t>A. Duncan</t>
  </si>
  <si>
    <t>M. Griffiths</t>
  </si>
  <si>
    <t>J. Parkes</t>
  </si>
  <si>
    <t>P. Bryan</t>
  </si>
  <si>
    <t>J. Forrest</t>
  </si>
  <si>
    <t>York RI</t>
  </si>
  <si>
    <t>J. Bulmer</t>
  </si>
  <si>
    <t>H. Ayre</t>
  </si>
  <si>
    <t>Avg of declared Avgs: 192.5</t>
  </si>
  <si>
    <t xml:space="preserve">  Decimals are the X-bull counts.</t>
  </si>
  <si>
    <t>I. Macfarlane</t>
  </si>
  <si>
    <t>M. Phillips</t>
  </si>
  <si>
    <t>Ross on Wye</t>
  </si>
  <si>
    <t>M. McIlvenna</t>
  </si>
  <si>
    <t>C. Williams</t>
  </si>
  <si>
    <t>Felton</t>
  </si>
  <si>
    <t>R. Cantello</t>
  </si>
  <si>
    <t>R. Salt</t>
  </si>
  <si>
    <t>K. Mason</t>
  </si>
  <si>
    <t>S. George</t>
  </si>
  <si>
    <t>I. Bruce</t>
  </si>
  <si>
    <t>Avg of declared Avgs: 190.4</t>
  </si>
  <si>
    <t>J. Russell</t>
  </si>
  <si>
    <t>T. West</t>
  </si>
  <si>
    <t>P. Watson</t>
  </si>
  <si>
    <t>J. Chouler</t>
  </si>
  <si>
    <t>R. Davies</t>
  </si>
  <si>
    <t>M. Morgans</t>
  </si>
  <si>
    <t>R. Ward</t>
  </si>
  <si>
    <t>K. Robson</t>
  </si>
  <si>
    <t>Avg of declared Avgs: 185.9</t>
  </si>
  <si>
    <t>W. Greenlaw</t>
  </si>
  <si>
    <t>D. Ford</t>
  </si>
  <si>
    <t>C. McCaffrey</t>
  </si>
  <si>
    <t>D. Kyle</t>
  </si>
  <si>
    <t>K. Smith</t>
  </si>
  <si>
    <t>N. Roche</t>
  </si>
  <si>
    <t>D. Hadley</t>
  </si>
  <si>
    <t>T. McCaffrey</t>
  </si>
  <si>
    <t>Avg of declared Avgs: 171.3</t>
  </si>
  <si>
    <t>Avg of declared Avgs: 192.6</t>
  </si>
  <si>
    <t>J. Gardiner</t>
  </si>
  <si>
    <t>Drumlean</t>
  </si>
  <si>
    <t>R. Farquhar</t>
  </si>
  <si>
    <t>J. Shine</t>
  </si>
  <si>
    <t>I. Waghorn</t>
  </si>
  <si>
    <t>Avg of declared Avgs: 196.1</t>
  </si>
  <si>
    <t>M. Bell</t>
  </si>
  <si>
    <t>J. McAdam</t>
  </si>
  <si>
    <t>Avg of declared Avgs: 192.2</t>
  </si>
  <si>
    <t>M. Felton</t>
  </si>
  <si>
    <t>A. Green</t>
  </si>
  <si>
    <t>Avg of declared Avgs: 186.6</t>
  </si>
  <si>
    <t>J. Jablonski</t>
  </si>
  <si>
    <t>A. Cooper</t>
  </si>
  <si>
    <t>R. Mallinson</t>
  </si>
  <si>
    <t>D. Harlow</t>
  </si>
  <si>
    <t>M. Harlow</t>
  </si>
  <si>
    <t>O. Jablonski</t>
  </si>
  <si>
    <t>Avg of declared Avgs: 176.0</t>
  </si>
  <si>
    <t>Avg of declared Avgs: 194.5</t>
  </si>
  <si>
    <t>Avg of declared Avgs: 181.5</t>
  </si>
  <si>
    <t>L. Weeks</t>
  </si>
  <si>
    <t>G. Weeks</t>
  </si>
  <si>
    <t>D. McErlain</t>
  </si>
  <si>
    <t>K. Johns</t>
  </si>
  <si>
    <t>W. Snaith</t>
  </si>
  <si>
    <t>M. Garbett</t>
  </si>
  <si>
    <t>Avg of declared Avgs: 198.3</t>
  </si>
  <si>
    <t>P. Francis</t>
  </si>
  <si>
    <t>A. Roberts</t>
  </si>
  <si>
    <t>H. Angelinetta</t>
  </si>
  <si>
    <t>W. Williams</t>
  </si>
  <si>
    <t>D. Yule</t>
  </si>
  <si>
    <t>G. Boyer</t>
  </si>
  <si>
    <t>K. Powers</t>
  </si>
  <si>
    <t>C. Found</t>
  </si>
  <si>
    <t>S. Found</t>
  </si>
  <si>
    <t>J. Wilkinson</t>
  </si>
  <si>
    <t>S. Hamilton</t>
  </si>
  <si>
    <t>A. Rigg</t>
  </si>
  <si>
    <t>A. Herdson</t>
  </si>
  <si>
    <t>J. Pearson</t>
  </si>
  <si>
    <t>Avg of declared Avgs: 194.8</t>
  </si>
  <si>
    <t>G. Radcliffe</t>
  </si>
  <si>
    <t>G. March</t>
  </si>
  <si>
    <t>D. Hearn</t>
  </si>
  <si>
    <t>A. Graham</t>
  </si>
  <si>
    <t>B. Charles</t>
  </si>
  <si>
    <t>P. Thornton</t>
  </si>
  <si>
    <t>G. Glover</t>
  </si>
  <si>
    <t>P. Scott</t>
  </si>
  <si>
    <t>Avg of declared Avgs: 193.5</t>
  </si>
  <si>
    <t>S. Hutchins</t>
  </si>
  <si>
    <t>J. Rawnsley</t>
  </si>
  <si>
    <t>Furness Marksmen</t>
  </si>
  <si>
    <t>I. Asplen</t>
  </si>
  <si>
    <t>M. Pundsach</t>
  </si>
  <si>
    <t>J. Mayson</t>
  </si>
  <si>
    <t>R. Chisem</t>
  </si>
  <si>
    <t>J. Pargetor</t>
  </si>
  <si>
    <t>G. Waddell</t>
  </si>
  <si>
    <t>P. Carling</t>
  </si>
  <si>
    <t>S. Dunbar</t>
  </si>
  <si>
    <t>S. Dodds</t>
  </si>
  <si>
    <t>Scotton &amp; Farnham</t>
  </si>
  <si>
    <t>R. Richardson</t>
  </si>
  <si>
    <t>K. Perrins</t>
  </si>
  <si>
    <t>V. Chapman</t>
  </si>
  <si>
    <t>Avg of declared Avgs: 189.0</t>
  </si>
  <si>
    <t>P. Robinson</t>
  </si>
  <si>
    <t>D. Pargetor</t>
  </si>
  <si>
    <t>J. Bower</t>
  </si>
  <si>
    <t>Rosie Snowball</t>
  </si>
  <si>
    <t>R. Gaunt</t>
  </si>
  <si>
    <t>S. Dykczys</t>
  </si>
  <si>
    <t>Avg of declared Avgs: 186.9</t>
  </si>
  <si>
    <t>A. Lyons</t>
  </si>
  <si>
    <t>V. Barr</t>
  </si>
  <si>
    <t>S. Duckworth</t>
  </si>
  <si>
    <t>Avg of declared Avgs: 183.9</t>
  </si>
  <si>
    <t>S. Tinker</t>
  </si>
  <si>
    <t>K. Mundy</t>
  </si>
  <si>
    <t>Ray Snowball</t>
  </si>
  <si>
    <t>M. Pearson</t>
  </si>
  <si>
    <t>C. Salisbury</t>
  </si>
  <si>
    <t>R. Carey</t>
  </si>
  <si>
    <t>Avg of declared Avgs: 181.8</t>
  </si>
  <si>
    <t>T. Gallagher</t>
  </si>
  <si>
    <t>C. Gaedtke</t>
  </si>
  <si>
    <t>J. Willis</t>
  </si>
  <si>
    <t>K. Gainford</t>
  </si>
  <si>
    <t>Avg of declared Avgs: 178.7</t>
  </si>
  <si>
    <t>P. Lawton</t>
  </si>
  <si>
    <t>K. Morley</t>
  </si>
  <si>
    <t>J. Palfrey</t>
  </si>
  <si>
    <t>P. Johnston</t>
  </si>
  <si>
    <t>D. Mills</t>
  </si>
  <si>
    <t>I. Johnstone</t>
  </si>
  <si>
    <t>I. Berridge</t>
  </si>
  <si>
    <t>Avg of declared Avgs: 173.1</t>
  </si>
  <si>
    <t>Avg of declared Avgs: 196.9</t>
  </si>
  <si>
    <t>Avg of declared Avgs: 182.6</t>
  </si>
  <si>
    <t>1 Bideford</t>
  </si>
  <si>
    <t>2 Bury</t>
  </si>
  <si>
    <t>3 Sutton Coldfield A</t>
  </si>
  <si>
    <t>4 Sutton Coldfield B</t>
  </si>
  <si>
    <t>5 Vickers</t>
  </si>
  <si>
    <t>6 Bogey588</t>
  </si>
  <si>
    <t>Avg of declared Avgs: 588.5</t>
  </si>
  <si>
    <t>1 Furness Marksmen</t>
  </si>
  <si>
    <t>2 GEC (Coventry)</t>
  </si>
  <si>
    <t>3 Penarth</t>
  </si>
  <si>
    <t>4 Bogey546</t>
  </si>
  <si>
    <t>5 Bogey547</t>
  </si>
  <si>
    <t>Average</t>
  </si>
  <si>
    <t>Avg of declared Avgs: 557.0</t>
  </si>
  <si>
    <t>A. Thompson</t>
  </si>
  <si>
    <t>A. Dewsnip</t>
  </si>
  <si>
    <t>Wigan</t>
  </si>
  <si>
    <t>R. Williams</t>
  </si>
  <si>
    <t>P. Lomas</t>
  </si>
  <si>
    <t>D. Henderson</t>
  </si>
  <si>
    <t>Avg of declared Avgs: 199.2</t>
  </si>
  <si>
    <t>A. Cook</t>
  </si>
  <si>
    <t>P. Kolazinski</t>
  </si>
  <si>
    <t>Golden Valley</t>
  </si>
  <si>
    <t>P. Tyler</t>
  </si>
  <si>
    <t>C. Harris</t>
  </si>
  <si>
    <t>K. Mepham</t>
  </si>
  <si>
    <t>I. Henderson</t>
  </si>
  <si>
    <t>Avg of declared Avgs: 198.5</t>
  </si>
  <si>
    <t>P. Sewell</t>
  </si>
  <si>
    <t>R. Cliffe</t>
  </si>
  <si>
    <t>Bolton</t>
  </si>
  <si>
    <t>M. Sisson</t>
  </si>
  <si>
    <t>M. Rowan</t>
  </si>
  <si>
    <t>J. Wood</t>
  </si>
  <si>
    <t>G. Meadows</t>
  </si>
  <si>
    <t>S. Clarkson</t>
  </si>
  <si>
    <t>Avg of declared Avgs: 197.7</t>
  </si>
  <si>
    <t>K. Pay</t>
  </si>
  <si>
    <t>P. Lawrence</t>
  </si>
  <si>
    <t>J. Harris</t>
  </si>
  <si>
    <t>G. Harris</t>
  </si>
  <si>
    <t>D. Gordon</t>
  </si>
  <si>
    <t>S. McLaughlin</t>
  </si>
  <si>
    <t>G. Nock</t>
  </si>
  <si>
    <t>Avg of declared Avgs: 197.0</t>
  </si>
  <si>
    <t>D. Elgar</t>
  </si>
  <si>
    <t>S. Logan</t>
  </si>
  <si>
    <t>R. Morrow</t>
  </si>
  <si>
    <t>D. Bailey</t>
  </si>
  <si>
    <t>R. N. Bancroft</t>
  </si>
  <si>
    <t>G. White</t>
  </si>
  <si>
    <t>C. Simpson</t>
  </si>
  <si>
    <t>D. Pitchforth</t>
  </si>
  <si>
    <t>J. Goddard</t>
  </si>
  <si>
    <t>A. Beck</t>
  </si>
  <si>
    <t>T. Jones</t>
  </si>
  <si>
    <t>P. Shone</t>
  </si>
  <si>
    <t>Avg of declared Avgs: 195.7</t>
  </si>
  <si>
    <t>G. Stewart</t>
  </si>
  <si>
    <t>A. Mason</t>
  </si>
  <si>
    <t>P. McCusker</t>
  </si>
  <si>
    <t>J. Moore</t>
  </si>
  <si>
    <t>R. Bell</t>
  </si>
  <si>
    <t>Avg of declared Avgs: 195.1</t>
  </si>
  <si>
    <t>M. Scott</t>
  </si>
  <si>
    <t>P. Baylis</t>
  </si>
  <si>
    <t>G. Turner</t>
  </si>
  <si>
    <t>Sunderland</t>
  </si>
  <si>
    <t>N. Veitch</t>
  </si>
  <si>
    <t>A. McCusker</t>
  </si>
  <si>
    <t>Avg of declared Avgs: 194.6</t>
  </si>
  <si>
    <t>A. Gunn</t>
  </si>
  <si>
    <t>S. Williams</t>
  </si>
  <si>
    <t>A. Ritson</t>
  </si>
  <si>
    <t>A. Arva</t>
  </si>
  <si>
    <t>T. Morton</t>
  </si>
  <si>
    <t>R. Dewhurst</t>
  </si>
  <si>
    <t>R. Lloyd</t>
  </si>
  <si>
    <t>Avg of declared Avgs: 194.1</t>
  </si>
  <si>
    <t>B. Carson</t>
  </si>
  <si>
    <t>J. Gair</t>
  </si>
  <si>
    <t>D. Allwright</t>
  </si>
  <si>
    <t>B. Thomson</t>
  </si>
  <si>
    <t>S. Andrews</t>
  </si>
  <si>
    <t>R. Parkinson</t>
  </si>
  <si>
    <t>M. Kanes</t>
  </si>
  <si>
    <t>Avg of declared Avgs: 193.1</t>
  </si>
  <si>
    <t>B. Skelton</t>
  </si>
  <si>
    <t>J. Huyton</t>
  </si>
  <si>
    <t>K. Wilkes</t>
  </si>
  <si>
    <t>E. Brown</t>
  </si>
  <si>
    <t>S. Marsland</t>
  </si>
  <si>
    <t>Avg of declared Avgs: 191.9</t>
  </si>
  <si>
    <t>P. Holland</t>
  </si>
  <si>
    <t>A. Foy</t>
  </si>
  <si>
    <t>J. Twigger</t>
  </si>
  <si>
    <t>F. Keir</t>
  </si>
  <si>
    <t>Christopher Chapman</t>
  </si>
  <si>
    <t>C. Kellet</t>
  </si>
  <si>
    <t>J. Leckey</t>
  </si>
  <si>
    <t>Avg of declared Avgs: 191.2</t>
  </si>
  <si>
    <t>J. Baverstock</t>
  </si>
  <si>
    <t>S. Moss</t>
  </si>
  <si>
    <t>R. Pickering</t>
  </si>
  <si>
    <t>K. Meek</t>
  </si>
  <si>
    <t>M. Butchart</t>
  </si>
  <si>
    <t>Kinross &amp; Milnathort</t>
  </si>
  <si>
    <t>M. Plant</t>
  </si>
  <si>
    <t>A. Abbot</t>
  </si>
  <si>
    <t>Avg of declared Avgs: 190.1</t>
  </si>
  <si>
    <t>M. Morris</t>
  </si>
  <si>
    <t>S. Russell</t>
  </si>
  <si>
    <t>R. Moffett</t>
  </si>
  <si>
    <t>H. McDill</t>
  </si>
  <si>
    <t>P. Gore</t>
  </si>
  <si>
    <t>J. Hill</t>
  </si>
  <si>
    <t>Avg of declared Avgs: 189.3</t>
  </si>
  <si>
    <t>J. Gunn</t>
  </si>
  <si>
    <t>D. Monk</t>
  </si>
  <si>
    <t>S. Gillum</t>
  </si>
  <si>
    <t>D. Fenwick</t>
  </si>
  <si>
    <t>H. Farnworth</t>
  </si>
  <si>
    <t>D. King</t>
  </si>
  <si>
    <t>Avg of declared Avgs: 188.2</t>
  </si>
  <si>
    <t>P. Entwistle</t>
  </si>
  <si>
    <t>G. Upton</t>
  </si>
  <si>
    <t>K. Blackmore</t>
  </si>
  <si>
    <t>S. Vincent</t>
  </si>
  <si>
    <t>F. Currie</t>
  </si>
  <si>
    <t>T. Dimech</t>
  </si>
  <si>
    <t>J. Ogden</t>
  </si>
  <si>
    <t>Avg of declared Avgs: 187.2</t>
  </si>
  <si>
    <t>C. Salway</t>
  </si>
  <si>
    <t>C. Amos</t>
  </si>
  <si>
    <t>N. Cowdrey</t>
  </si>
  <si>
    <t>S. Baverstock</t>
  </si>
  <si>
    <t>B. Faulkner</t>
  </si>
  <si>
    <t>J. Bartlam</t>
  </si>
  <si>
    <t>S. Wright</t>
  </si>
  <si>
    <t>Avg of declared Avgs: 186.2</t>
  </si>
  <si>
    <t>Division Eighteen</t>
  </si>
  <si>
    <t>A. Howard</t>
  </si>
  <si>
    <t>Kendal</t>
  </si>
  <si>
    <t>H. Murry</t>
  </si>
  <si>
    <t>Z. Green</t>
  </si>
  <si>
    <t>M. Greenwood</t>
  </si>
  <si>
    <t>E. Purcell</t>
  </si>
  <si>
    <t>M. Turnbull</t>
  </si>
  <si>
    <t>A. Bullock</t>
  </si>
  <si>
    <t>R. Wood</t>
  </si>
  <si>
    <t>Avg of declared Avgs: 184.7</t>
  </si>
  <si>
    <t>Division Nineteen</t>
  </si>
  <si>
    <t>J. Kerr</t>
  </si>
  <si>
    <t>G. Kirrage</t>
  </si>
  <si>
    <t>M. Saunders</t>
  </si>
  <si>
    <t>G. Sund</t>
  </si>
  <si>
    <t>B. Rayner</t>
  </si>
  <si>
    <t>P. Van-Parys</t>
  </si>
  <si>
    <t>Avg of declared Avgs: 182.8</t>
  </si>
  <si>
    <t>Division Twenty</t>
  </si>
  <si>
    <t>J. Berry</t>
  </si>
  <si>
    <t>R. Gough</t>
  </si>
  <si>
    <t>A. Hodgson</t>
  </si>
  <si>
    <t>O. Dimech</t>
  </si>
  <si>
    <t>C. Pickering</t>
  </si>
  <si>
    <t>N. Bylo</t>
  </si>
  <si>
    <t>Avg of declared Avgs: 179.7</t>
  </si>
  <si>
    <t>Division Twentyone</t>
  </si>
  <si>
    <t>A. Kaye</t>
  </si>
  <si>
    <t>K. Hayes</t>
  </si>
  <si>
    <t>S. Beech</t>
  </si>
  <si>
    <t>C. Riley</t>
  </si>
  <si>
    <t>K. O'Keefe</t>
  </si>
  <si>
    <t>S. Cushing</t>
  </si>
  <si>
    <t>J. Rogers</t>
  </si>
  <si>
    <t>Avg of declared Avgs: 176.8</t>
  </si>
  <si>
    <t>Division Twentytwo</t>
  </si>
  <si>
    <t>G. Lyell</t>
  </si>
  <si>
    <t>A. Spink</t>
  </si>
  <si>
    <t>C. Butterworth</t>
  </si>
  <si>
    <t>D. Riley</t>
  </si>
  <si>
    <t>N. Wood</t>
  </si>
  <si>
    <t>P. Hooper</t>
  </si>
  <si>
    <t>J. Hartley</t>
  </si>
  <si>
    <t>M. Mallinson</t>
  </si>
  <si>
    <t>Avg of declared Avgs: 173.7</t>
  </si>
  <si>
    <t>Division Twentythree</t>
  </si>
  <si>
    <t>J. Ewans</t>
  </si>
  <si>
    <t>K. Prentice</t>
  </si>
  <si>
    <t>D. Mattinson</t>
  </si>
  <si>
    <t>A. Horsfall</t>
  </si>
  <si>
    <t>G. Bellwood</t>
  </si>
  <si>
    <t>Callan Chapman</t>
  </si>
  <si>
    <t>D. Hill</t>
  </si>
  <si>
    <t>Marple</t>
  </si>
  <si>
    <t>Avg of declared Avgs: 156.8</t>
  </si>
  <si>
    <t>Avg of declared Avgs: 179.1</t>
  </si>
  <si>
    <t>Avg of declared Avgs: 195.6</t>
  </si>
  <si>
    <t>Avg of declared Avgs: 192.4</t>
  </si>
  <si>
    <t>Avg of declared Avgs: 188.9</t>
  </si>
  <si>
    <t>Avg of declared Avgs: 183.2</t>
  </si>
  <si>
    <t>Avg of declared Avgs: 161.7</t>
  </si>
  <si>
    <t>1 City of Truro</t>
  </si>
  <si>
    <t>2 Crewe A</t>
  </si>
  <si>
    <t>4 East Antrim A</t>
  </si>
  <si>
    <t>5 GEC (Coventry) A</t>
  </si>
  <si>
    <t>6 GEC (Coventry) B</t>
  </si>
  <si>
    <t>Avg of declared Avgs: 589.7</t>
  </si>
  <si>
    <t>1 Blackpool</t>
  </si>
  <si>
    <t>4 East Antrim B</t>
  </si>
  <si>
    <t>5 Furness Marksmen</t>
  </si>
  <si>
    <t>6 Penarth A</t>
  </si>
  <si>
    <t>Avg of declared Avgs: 583.8</t>
  </si>
  <si>
    <t>1 Crewe C</t>
  </si>
  <si>
    <t>2 Felton</t>
  </si>
  <si>
    <t>3 Goodyear A</t>
  </si>
  <si>
    <t>4 Goodyear B</t>
  </si>
  <si>
    <t>5 Penarth B</t>
  </si>
  <si>
    <t>6 Sunderland</t>
  </si>
  <si>
    <t>Avg of declared Avgs: 570.5</t>
  </si>
  <si>
    <t>1 Golden Valley</t>
  </si>
  <si>
    <t>2 Goodyear C</t>
  </si>
  <si>
    <t>3 Goodyear D</t>
  </si>
  <si>
    <t>4 Penarth C</t>
  </si>
  <si>
    <t>5 Penarth D</t>
  </si>
  <si>
    <t>6 Bogey540</t>
  </si>
  <si>
    <t>Avg of declared Avgs: 549.8</t>
  </si>
  <si>
    <t>R. Marshall</t>
  </si>
  <si>
    <t>Rotherham Chantry</t>
  </si>
  <si>
    <t>D. Rees</t>
  </si>
  <si>
    <t>G. Collins</t>
  </si>
  <si>
    <t>J. Smith</t>
  </si>
  <si>
    <t>C. Thompson</t>
  </si>
  <si>
    <t>Avg of declared Avgs: 196.7</t>
  </si>
  <si>
    <t>W. Pow</t>
  </si>
  <si>
    <t>M. Leishman</t>
  </si>
  <si>
    <t>M. Warriner</t>
  </si>
  <si>
    <t>C. Willams</t>
  </si>
  <si>
    <t>A. Michalski</t>
  </si>
  <si>
    <t>S. Edis</t>
  </si>
  <si>
    <t>D. Roberts</t>
  </si>
  <si>
    <t>I. Burton</t>
  </si>
  <si>
    <t>P. Dean</t>
  </si>
  <si>
    <t>Avg of declared Avgs: 191.3</t>
  </si>
  <si>
    <t>D. Crawford</t>
  </si>
  <si>
    <t>C. Oswald</t>
  </si>
  <si>
    <t>A. Tennant</t>
  </si>
  <si>
    <t>Avg of declared Avgs: 189.5</t>
  </si>
  <si>
    <t>C. Blyth</t>
  </si>
  <si>
    <t>S. Wilson</t>
  </si>
  <si>
    <t>D. Cook</t>
  </si>
  <si>
    <t>H. Marshall</t>
  </si>
  <si>
    <t>D. Smith</t>
  </si>
  <si>
    <t>Avg of declared Avgs: 187.6</t>
  </si>
  <si>
    <t>T. Coggins</t>
  </si>
  <si>
    <t>Carshalton</t>
  </si>
  <si>
    <t>I. Foulner</t>
  </si>
  <si>
    <t>B. Compton</t>
  </si>
  <si>
    <t>B. Newman</t>
  </si>
  <si>
    <t>R. Plant</t>
  </si>
  <si>
    <t>K. Brinsden</t>
  </si>
  <si>
    <t>R. Powditch</t>
  </si>
  <si>
    <t>J. Bernades</t>
  </si>
  <si>
    <t>J. Meikle</t>
  </si>
  <si>
    <t>Avg of declared Avgs: 171.2</t>
  </si>
  <si>
    <t xml:space="preserve">  Shooters should write on their cards what calibre was used.</t>
  </si>
  <si>
    <t>Avg of declared Avgs: 190.5</t>
  </si>
  <si>
    <t>Avg of declared Avgs: 179.6</t>
  </si>
  <si>
    <t>D. Ingham</t>
  </si>
  <si>
    <t>R. Gascoyne</t>
  </si>
  <si>
    <t>B. Lawson</t>
  </si>
  <si>
    <t>B. Leese</t>
  </si>
  <si>
    <t>M. Leese</t>
  </si>
  <si>
    <t>J. Chouder</t>
  </si>
  <si>
    <t>B. Roberts</t>
  </si>
  <si>
    <t>A. Cliffe</t>
  </si>
  <si>
    <t>J. Morris</t>
  </si>
  <si>
    <t>Avg of declared Avgs: 188.0</t>
  </si>
  <si>
    <t>M. King</t>
  </si>
  <si>
    <t>E. Swain</t>
  </si>
  <si>
    <t>C. Walker</t>
  </si>
  <si>
    <t>N. Andrews</t>
  </si>
  <si>
    <t>D. Pomfret</t>
  </si>
  <si>
    <t>Avg of declared Avgs: 183.4</t>
  </si>
  <si>
    <t>N. Saggers</t>
  </si>
  <si>
    <t>A. Nixon</t>
  </si>
  <si>
    <t>G. Staniland</t>
  </si>
  <si>
    <t>G. Newsholme</t>
  </si>
  <si>
    <t>Warrington</t>
  </si>
  <si>
    <t>S. O’Brien</t>
  </si>
  <si>
    <t>A. Campbell</t>
  </si>
  <si>
    <t>Claymore</t>
  </si>
  <si>
    <t>K. Davidson</t>
  </si>
  <si>
    <t>J. McCall</t>
  </si>
  <si>
    <t>K. Upton</t>
  </si>
  <si>
    <t>A. Bambery</t>
  </si>
  <si>
    <t>Avg of declared Avgs: 176.6</t>
  </si>
  <si>
    <t>S. Vincett</t>
  </si>
  <si>
    <t>C. Leitch</t>
  </si>
  <si>
    <t>J. Bambery</t>
  </si>
  <si>
    <t>P. Slator</t>
  </si>
  <si>
    <t>J. Boulton</t>
  </si>
  <si>
    <t>T. Riley</t>
  </si>
  <si>
    <t>I. Balshaw</t>
  </si>
  <si>
    <t>Avg of declared Avgs: 173.2</t>
  </si>
  <si>
    <t>G. Rees</t>
  </si>
  <si>
    <t>P. Hurcumb</t>
  </si>
  <si>
    <t>B. Kecskes</t>
  </si>
  <si>
    <t>B. Tester</t>
  </si>
  <si>
    <t>J. Lawson</t>
  </si>
  <si>
    <t>Avg of declared Avgs: 168.5</t>
  </si>
  <si>
    <t>J. Sellars</t>
  </si>
  <si>
    <t>K. Sellars</t>
  </si>
  <si>
    <t>C. Gilmore</t>
  </si>
  <si>
    <t>E. Thurley</t>
  </si>
  <si>
    <t>C. Livingstone</t>
  </si>
  <si>
    <t>Avg of declared Avgs: 153.7</t>
  </si>
  <si>
    <t>Avg of declared Avgs: 188.8</t>
  </si>
  <si>
    <t>Avg of declared Avgs: 156.6</t>
  </si>
  <si>
    <t>R. Singleton</t>
  </si>
  <si>
    <t>G. Crowther</t>
  </si>
  <si>
    <t>Avg of declared Avgs: 82.3</t>
  </si>
  <si>
    <t>M. Savage</t>
  </si>
  <si>
    <t>P. McBride</t>
  </si>
  <si>
    <t>V. Little</t>
  </si>
  <si>
    <t>Avg of declared Avgs: 81.5</t>
  </si>
  <si>
    <t>J. Moffat</t>
  </si>
  <si>
    <t>J. Wright</t>
  </si>
  <si>
    <t>A. Ward</t>
  </si>
  <si>
    <t>Avg of declared Avgs: 67.8</t>
  </si>
  <si>
    <t>P. Bracegirdle</t>
  </si>
  <si>
    <t>K. Reilly</t>
  </si>
  <si>
    <t>Avg of declared Avgs: 83.3</t>
  </si>
  <si>
    <t>S. Preston</t>
  </si>
  <si>
    <t>G. Dutton</t>
  </si>
  <si>
    <t>S. Hutchinson</t>
  </si>
  <si>
    <t>S. Rees</t>
  </si>
  <si>
    <t>Avg of declared Avgs: 170.4</t>
  </si>
  <si>
    <t>A. Carson</t>
  </si>
  <si>
    <t>R. Ogle</t>
  </si>
  <si>
    <t>S. Dalziel</t>
  </si>
  <si>
    <t>Avg of declared Avgs: 165.0</t>
  </si>
  <si>
    <t>P. Hancock</t>
  </si>
  <si>
    <t>A. Barrow</t>
  </si>
  <si>
    <t>Avg of declared Avgs: 146.2</t>
  </si>
  <si>
    <t>Avg of declared Avgs: 173.0</t>
  </si>
  <si>
    <t>L. Webster</t>
  </si>
  <si>
    <t>F. Calder</t>
  </si>
  <si>
    <t>M. Blatchly</t>
  </si>
  <si>
    <t>A. Tyler</t>
  </si>
  <si>
    <t>P. Yokoyama</t>
  </si>
  <si>
    <t>Avg of declared Avgs: 185.0</t>
  </si>
  <si>
    <t>Avg of declared Avgs: 161.1</t>
  </si>
  <si>
    <t>The RCO or Witness should make an appropriate note on any target that has fewer than 5 shots on it.</t>
  </si>
  <si>
    <t>P. Ward</t>
  </si>
  <si>
    <t>M. Weeks</t>
  </si>
  <si>
    <t>Avg of declared Avgs: 268.6</t>
  </si>
  <si>
    <t>B. Docherty</t>
  </si>
  <si>
    <t>R. McKay</t>
  </si>
  <si>
    <t>E. Flint</t>
  </si>
  <si>
    <t>W. Clements</t>
  </si>
  <si>
    <t>K. Aitken</t>
  </si>
  <si>
    <t>Avg of declared Avgs: 229.4</t>
  </si>
  <si>
    <t>The RCO or Witness should make an appropriate note on any target that has fewer than 10 shots on it.</t>
  </si>
  <si>
    <t>S. Chambers</t>
  </si>
  <si>
    <t>Workington</t>
  </si>
  <si>
    <t>R. Cornish</t>
  </si>
  <si>
    <t>M. Watkin</t>
  </si>
  <si>
    <t>N. Gray</t>
  </si>
  <si>
    <t>J. Beardsley</t>
  </si>
  <si>
    <t>S. G. Stafford</t>
  </si>
  <si>
    <t>Avg of declared Avgs: 95.2</t>
  </si>
  <si>
    <t>S. Rogers</t>
  </si>
  <si>
    <t>T. Yates</t>
  </si>
  <si>
    <t>D. Nowell</t>
  </si>
  <si>
    <t>R. Ellsmore</t>
  </si>
  <si>
    <t>Avg of declared Avgs: 93.1</t>
  </si>
  <si>
    <t>L. McFarland</t>
  </si>
  <si>
    <t>B. Wells</t>
  </si>
  <si>
    <t>C. Taylor</t>
  </si>
  <si>
    <t>W. M. Pow</t>
  </si>
  <si>
    <t>P. Viney</t>
  </si>
  <si>
    <t>Avg of declared Avgs: 91.9</t>
  </si>
  <si>
    <t>M. Coulson</t>
  </si>
  <si>
    <t>J. Du Heaume</t>
  </si>
  <si>
    <t>M. Athersmith</t>
  </si>
  <si>
    <t>M. Stafford</t>
  </si>
  <si>
    <t>S. Cybaniak</t>
  </si>
  <si>
    <t>M. Gray</t>
  </si>
  <si>
    <t>Avg of declared Avgs: 90.3</t>
  </si>
  <si>
    <t>S. M. Anderson</t>
  </si>
  <si>
    <t>D. Spenser</t>
  </si>
  <si>
    <t>Avg of declared Avgs: 89.2</t>
  </si>
  <si>
    <t>J. Bray</t>
  </si>
  <si>
    <t>J. Shaw</t>
  </si>
  <si>
    <t>D. Nelson</t>
  </si>
  <si>
    <t>J. Jack</t>
  </si>
  <si>
    <t>Redcraig</t>
  </si>
  <si>
    <t>J. H. M. Marshall</t>
  </si>
  <si>
    <t>Avg of declared Avgs: 88.4</t>
  </si>
  <si>
    <t>R. Shepherd</t>
  </si>
  <si>
    <t>M. Power</t>
  </si>
  <si>
    <t>I. Scott</t>
  </si>
  <si>
    <t>D. Bromley</t>
  </si>
  <si>
    <t>Avg of declared Avgs: 87.6</t>
  </si>
  <si>
    <t>J. Elliot</t>
  </si>
  <si>
    <t>D. G. Stafford</t>
  </si>
  <si>
    <t>S. Taylforth</t>
  </si>
  <si>
    <t>S. Steele</t>
  </si>
  <si>
    <t>Avg of declared Avgs: 86.8</t>
  </si>
  <si>
    <t>J. Voisey</t>
  </si>
  <si>
    <t>S. Curnow</t>
  </si>
  <si>
    <t>M. Carr</t>
  </si>
  <si>
    <t>A. Ogle</t>
  </si>
  <si>
    <t>Avg of declared Avgs: 85.9</t>
  </si>
  <si>
    <t>S. Bury</t>
  </si>
  <si>
    <t>L. Brown</t>
  </si>
  <si>
    <t>T. Castle</t>
  </si>
  <si>
    <t>M. Gleave</t>
  </si>
  <si>
    <t>Avg of declared Avgs: 84.9</t>
  </si>
  <si>
    <t>M. Broom</t>
  </si>
  <si>
    <t>B. Jones</t>
  </si>
  <si>
    <t>R. MacLean</t>
  </si>
  <si>
    <t>J. Bazin</t>
  </si>
  <si>
    <t>Avg of declared Avgs: 83.2</t>
  </si>
  <si>
    <t>P. Goldthorpe</t>
  </si>
  <si>
    <t>K. Taylor</t>
  </si>
  <si>
    <t>M. Thornton</t>
  </si>
  <si>
    <t>I. Bradley</t>
  </si>
  <si>
    <t>Avg of declared Avgs: 81.6</t>
  </si>
  <si>
    <t>P. Bowles</t>
  </si>
  <si>
    <t>D. Harris</t>
  </si>
  <si>
    <t>D. Korwin-Kochanowski</t>
  </si>
  <si>
    <t>P. Monaghan</t>
  </si>
  <si>
    <t>C. Bullock</t>
  </si>
  <si>
    <t>Avg of declared Avgs: 79.6</t>
  </si>
  <si>
    <t>R. Lacy</t>
  </si>
  <si>
    <t>G. Crosby</t>
  </si>
  <si>
    <t>T. Thomas</t>
  </si>
  <si>
    <t>E. Gascoyne</t>
  </si>
  <si>
    <t>Avg of declared Avgs: 78.3</t>
  </si>
  <si>
    <t>B. Jack</t>
  </si>
  <si>
    <t>Simon Jacklin</t>
  </si>
  <si>
    <t>M. Burgess</t>
  </si>
  <si>
    <t>F. Parsons</t>
  </si>
  <si>
    <t>P. Chilman</t>
  </si>
  <si>
    <t>I. Braithwaite</t>
  </si>
  <si>
    <t>T. Dent</t>
  </si>
  <si>
    <t>Avg of declared Avgs: 76.1</t>
  </si>
  <si>
    <t>S. Hayman</t>
  </si>
  <si>
    <t>P. Burton</t>
  </si>
  <si>
    <t>A. Napoleon</t>
  </si>
  <si>
    <t>R. Harcombe</t>
  </si>
  <si>
    <t>G. Franks</t>
  </si>
  <si>
    <t>R. Sowerbutt</t>
  </si>
  <si>
    <t>Avg of declared Avgs: 75.1</t>
  </si>
  <si>
    <t>B. Murphy</t>
  </si>
  <si>
    <t>J. Kendrick</t>
  </si>
  <si>
    <t>P. E. Johnston</t>
  </si>
  <si>
    <t>J. Gillon</t>
  </si>
  <si>
    <t>R. Wilson</t>
  </si>
  <si>
    <t>J. Lytollis</t>
  </si>
  <si>
    <t>Avg of declared Avgs: 72.4</t>
  </si>
  <si>
    <t>S. Bullock</t>
  </si>
  <si>
    <t>T. Glover</t>
  </si>
  <si>
    <t>B. Gillatt</t>
  </si>
  <si>
    <t>G. F. Wilkinson</t>
  </si>
  <si>
    <t>Sam Jacklin</t>
  </si>
  <si>
    <t>Avg of declared Avgs: 65.9</t>
  </si>
  <si>
    <t>Avg of declared Avgs: 92.3</t>
  </si>
  <si>
    <t>Avg of declared Avgs: 87.4</t>
  </si>
  <si>
    <t>Avg of declared Avgs: 82.2</t>
  </si>
  <si>
    <t>Avg of declared Avgs: 69.8</t>
  </si>
  <si>
    <t>1 Market Drayton A</t>
  </si>
  <si>
    <t>2 Penzance A</t>
  </si>
  <si>
    <t>3 Sunderland A</t>
  </si>
  <si>
    <t>4 Sunderland B</t>
  </si>
  <si>
    <t>6 Warrington</t>
  </si>
  <si>
    <t>Avg of declared Avgs: 549.7</t>
  </si>
  <si>
    <t>1 Derby</t>
  </si>
  <si>
    <t>3 Leek</t>
  </si>
  <si>
    <t>4 Market Drayton B</t>
  </si>
  <si>
    <t>5 Market Drayton C</t>
  </si>
  <si>
    <t>6 Sunderland C</t>
  </si>
  <si>
    <t>Avg of declared Avgs: 519.3</t>
  </si>
  <si>
    <t>1 Market Drayton D</t>
  </si>
  <si>
    <t>2 Penarth A</t>
  </si>
  <si>
    <t>3 Penarth B</t>
  </si>
  <si>
    <t>4 Penzance B</t>
  </si>
  <si>
    <t>5 Sunderland D</t>
  </si>
  <si>
    <t>6 Bogey444</t>
  </si>
  <si>
    <t>Avg of declared Avgs: 471.3</t>
  </si>
  <si>
    <t>J. Godsell</t>
  </si>
  <si>
    <t>C. Asquith</t>
  </si>
  <si>
    <t>R. Leather</t>
  </si>
  <si>
    <t>C. A. Coxon</t>
  </si>
  <si>
    <t>A. Henson</t>
  </si>
  <si>
    <t>Wilmslow</t>
  </si>
  <si>
    <t>J. P. Stevens</t>
  </si>
  <si>
    <t>Avg of declared Avgs: 97.1</t>
  </si>
  <si>
    <t>S. Osmond</t>
  </si>
  <si>
    <t>B. Cook-Duffy</t>
  </si>
  <si>
    <t>S. Turner</t>
  </si>
  <si>
    <t>K. Revell</t>
  </si>
  <si>
    <t>H. Bramwell</t>
  </si>
  <si>
    <t>C. L. Leadbitter</t>
  </si>
  <si>
    <t>B. Diamond</t>
  </si>
  <si>
    <t>M. Watson</t>
  </si>
  <si>
    <t>Avg of declared Avgs: 96.0</t>
  </si>
  <si>
    <t>T. Bryan</t>
  </si>
  <si>
    <t>K. King</t>
  </si>
  <si>
    <t>C. Stirling</t>
  </si>
  <si>
    <t>F. E. Shedden</t>
  </si>
  <si>
    <t>A. Angus</t>
  </si>
  <si>
    <t>M. Hastings</t>
  </si>
  <si>
    <t>A. McLean</t>
  </si>
  <si>
    <t>Avg of declared Avgs: 95.3</t>
  </si>
  <si>
    <t>J. Whittaker</t>
  </si>
  <si>
    <t>A. Poole</t>
  </si>
  <si>
    <t>N. Harcus</t>
  </si>
  <si>
    <t>M. Baeron</t>
  </si>
  <si>
    <t>R. Beer</t>
  </si>
  <si>
    <t>S. Kay</t>
  </si>
  <si>
    <t>J. Bradfield</t>
  </si>
  <si>
    <t>T. Chittenden</t>
  </si>
  <si>
    <t>Avg of declared Avgs: 94.8</t>
  </si>
  <si>
    <t>P. Ager</t>
  </si>
  <si>
    <t>A. Smith</t>
  </si>
  <si>
    <t>A. Forster</t>
  </si>
  <si>
    <t>H. Keys</t>
  </si>
  <si>
    <t>A. Ross</t>
  </si>
  <si>
    <t>C. Burns</t>
  </si>
  <si>
    <t>B. Rose</t>
  </si>
  <si>
    <t>T. Richmond</t>
  </si>
  <si>
    <t>Avg of declared Avgs: 94.1</t>
  </si>
  <si>
    <t>D. N. Price</t>
  </si>
  <si>
    <t>K. L. Dinkel</t>
  </si>
  <si>
    <t>H. Temperley</t>
  </si>
  <si>
    <t>W. Taylor</t>
  </si>
  <si>
    <t>P. Bailey</t>
  </si>
  <si>
    <t>Avg of declared Avgs: 93.6</t>
  </si>
  <si>
    <t>R. Bryan</t>
  </si>
  <si>
    <t>T. McFarland</t>
  </si>
  <si>
    <t>I. Lawson</t>
  </si>
  <si>
    <t>P. Baxter</t>
  </si>
  <si>
    <t>S. Thorne</t>
  </si>
  <si>
    <t>J. T. Wilson</t>
  </si>
  <si>
    <t>A. Greenlees</t>
  </si>
  <si>
    <t>Darlington</t>
  </si>
  <si>
    <t>S. Nicklin</t>
  </si>
  <si>
    <t>T. Clifton</t>
  </si>
  <si>
    <t>G. A. Smith</t>
  </si>
  <si>
    <t>M. Lord</t>
  </si>
  <si>
    <t>C. Camps</t>
  </si>
  <si>
    <t>L. Payne</t>
  </si>
  <si>
    <t>K. Sherris</t>
  </si>
  <si>
    <t>S. Ashdown</t>
  </si>
  <si>
    <t>M. Sinclair</t>
  </si>
  <si>
    <t>A. Mackie</t>
  </si>
  <si>
    <t>S. J. King</t>
  </si>
  <si>
    <t>W. Potter</t>
  </si>
  <si>
    <t>Barry Plastics</t>
  </si>
  <si>
    <t>A. Child</t>
  </si>
  <si>
    <t>M. Caton</t>
  </si>
  <si>
    <t>J. Johnson</t>
  </si>
  <si>
    <t>A. Boothroyd</t>
  </si>
  <si>
    <t>D. Shire</t>
  </si>
  <si>
    <t>Avg of declared Avgs: 91.5</t>
  </si>
  <si>
    <t>Y. Bave</t>
  </si>
  <si>
    <t>P. Cook</t>
  </si>
  <si>
    <t>M. Gardner</t>
  </si>
  <si>
    <t>A. Mylles</t>
  </si>
  <si>
    <t>P. G. Barnett</t>
  </si>
  <si>
    <t>A. Law</t>
  </si>
  <si>
    <t>Avg of declared Avgs: 90.4</t>
  </si>
  <si>
    <t>G. Garrett</t>
  </si>
  <si>
    <t>C. Harrison</t>
  </si>
  <si>
    <t>J. Hankin</t>
  </si>
  <si>
    <t>N. Morewood</t>
  </si>
  <si>
    <t>M. James</t>
  </si>
  <si>
    <t>A. Edgar</t>
  </si>
  <si>
    <t>S. Clarke</t>
  </si>
  <si>
    <t>J. Stevenson</t>
  </si>
  <si>
    <t>Avg of declared Avgs: 89.0</t>
  </si>
  <si>
    <t>K. Maher</t>
  </si>
  <si>
    <t>R. Holmes</t>
  </si>
  <si>
    <t>A. Ryles</t>
  </si>
  <si>
    <t>M. Frobisher</t>
  </si>
  <si>
    <t>D. Hollingsworth</t>
  </si>
  <si>
    <t>P. Leviston</t>
  </si>
  <si>
    <t>B. Fletcher</t>
  </si>
  <si>
    <t>K. McCrindle</t>
  </si>
  <si>
    <t>Avg of declared Avgs: 86.9</t>
  </si>
  <si>
    <t>J. Ewence</t>
  </si>
  <si>
    <t>J. McKernan</t>
  </si>
  <si>
    <t>R. Pattey</t>
  </si>
  <si>
    <t>B. Hubbard</t>
  </si>
  <si>
    <t>A. Bramwell</t>
  </si>
  <si>
    <t>C. Short</t>
  </si>
  <si>
    <t>A. Ashdown</t>
  </si>
  <si>
    <t>Avg of declared Avgs: 83.7</t>
  </si>
  <si>
    <t>S. Ewence</t>
  </si>
  <si>
    <t>P. Dentith</t>
  </si>
  <si>
    <t>N. Bowering</t>
  </si>
  <si>
    <t>O. Hubbard</t>
  </si>
  <si>
    <t>N. Eastwood</t>
  </si>
  <si>
    <t>Avg of declared Avgs: 75.6</t>
  </si>
  <si>
    <t>Avg of declared Avgs: 86.2</t>
  </si>
  <si>
    <t>Avg of declared Avgs: 94.0</t>
  </si>
  <si>
    <t>Avg of declared Avgs: 90.1</t>
  </si>
  <si>
    <t>2 Dumfries A</t>
  </si>
  <si>
    <t>3 Dunfermline A</t>
  </si>
  <si>
    <t>4 Kendal A</t>
  </si>
  <si>
    <t>5 Penarth A</t>
  </si>
  <si>
    <t>6 Sunderland A</t>
  </si>
  <si>
    <t>R. Bain</t>
  </si>
  <si>
    <t>J. G. Shedden</t>
  </si>
  <si>
    <t>G. Thomas</t>
  </si>
  <si>
    <t>Avg of declared Avgs: 578.8</t>
  </si>
  <si>
    <t>2 Dumfries B</t>
  </si>
  <si>
    <t>3 Dunfermline B</t>
  </si>
  <si>
    <t>4 Felton</t>
  </si>
  <si>
    <t>5 Ross on Wye</t>
  </si>
  <si>
    <t>6 Sunderland B</t>
  </si>
  <si>
    <t>B. Cooke-Duffy</t>
  </si>
  <si>
    <t>C. G. De Jonckheere</t>
  </si>
  <si>
    <t>C. Norton</t>
  </si>
  <si>
    <t>M. Whitehead</t>
  </si>
  <si>
    <t>P. Compton</t>
  </si>
  <si>
    <t>Avg of declared Avgs: 567.7</t>
  </si>
  <si>
    <t>1 Bury A</t>
  </si>
  <si>
    <t>3 Kendal B</t>
  </si>
  <si>
    <t>4 Penarth B</t>
  </si>
  <si>
    <t>5 Penarth C</t>
  </si>
  <si>
    <t>Avg of declared Avgs: 551.2</t>
  </si>
  <si>
    <t>1 Barry Plastics</t>
  </si>
  <si>
    <t>2 Goodyear</t>
  </si>
  <si>
    <t>3 Kendal C</t>
  </si>
  <si>
    <t>4 Kendal D</t>
  </si>
  <si>
    <t>5 Workington</t>
  </si>
  <si>
    <t>6 Bogey487</t>
  </si>
  <si>
    <t>Avg of declared Avgs: 510.5</t>
  </si>
  <si>
    <t>Avg of declared Avgs: 266.1</t>
  </si>
  <si>
    <t>Avg of declared Avgs: 232.2</t>
  </si>
  <si>
    <t>Cumbria &amp; Northumbria Target Shooting Association Results</t>
  </si>
  <si>
    <t>Winter 2023-24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</si>
  <si>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</si>
  <si>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</si>
  <si>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</si>
  <si>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</si>
  <si>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</si>
  <si>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</si>
  <si>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</si>
  <si>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</si>
  <si>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</si>
  <si>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</si>
  <si>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</si>
  <si>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</si>
  <si>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á</t>
  </si>
  <si>
    <t>D11</t>
  </si>
  <si>
    <t>D12</t>
  </si>
  <si>
    <t>D13</t>
  </si>
  <si>
    <t>D14</t>
  </si>
  <si>
    <t>D15</t>
  </si>
  <si>
    <t>D16</t>
  </si>
  <si>
    <t>D17</t>
  </si>
  <si>
    <t>10m Air Pistol Jun</t>
  </si>
  <si>
    <t>10m Air Pistol Sen</t>
  </si>
  <si>
    <t>10m Air Pistol Team</t>
  </si>
  <si>
    <t>10m Air Pistol (Supp rest)</t>
  </si>
  <si>
    <t>10m Air Rifle</t>
  </si>
  <si>
    <t>10m Air Rifle Jun</t>
  </si>
  <si>
    <t>10m Air Rifle Sen</t>
  </si>
  <si>
    <t>10m Air Rifle (Supp rest)</t>
  </si>
  <si>
    <t>20Yd Pistol</t>
  </si>
  <si>
    <t>20Yd Pistol Sen</t>
  </si>
  <si>
    <t>6Yd Air Pistol</t>
  </si>
  <si>
    <t>Bench 100yd</t>
  </si>
  <si>
    <t>Bench 100yd Sen</t>
  </si>
  <si>
    <t>Bench 50m</t>
  </si>
  <si>
    <t>Bench 50m Sen</t>
  </si>
  <si>
    <t>Bench SR (Air)</t>
  </si>
  <si>
    <t>Bench SR (Air) Sen</t>
  </si>
  <si>
    <t>Bench SR (Air) Team</t>
  </si>
  <si>
    <t>Bench SR (Rim)</t>
  </si>
  <si>
    <t>D18</t>
  </si>
  <si>
    <t>D19</t>
  </si>
  <si>
    <t>D20</t>
  </si>
  <si>
    <t>D21</t>
  </si>
  <si>
    <t>D22</t>
  </si>
  <si>
    <t>D23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</si>
  <si>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</si>
  <si>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</si>
  <si>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</si>
  <si>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</si>
  <si>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</si>
  <si>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</si>
  <si>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</si>
  <si>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</t>
  </si>
  <si>
    <t>Long Barrelled Pistol Sen</t>
  </si>
  <si>
    <t>LR Rifle 50 Iron</t>
  </si>
  <si>
    <t>Muzzle-loading Nitro</t>
  </si>
  <si>
    <t>Muzzle-loading Pistol</t>
  </si>
  <si>
    <t>Muzzle-loading Revolver</t>
  </si>
  <si>
    <t>Rapid Fire Air Pistol</t>
  </si>
  <si>
    <t>Rapid Fire Rifle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</si>
  <si>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</si>
  <si>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</si>
  <si>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</si>
  <si>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</si>
  <si>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</si>
  <si>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</si>
  <si>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Sport Rifle Team</t>
  </si>
  <si>
    <t>SR Standard Pistol</t>
  </si>
  <si>
    <t>To return to this sheet from any result sheet, hit the little arrow at the top left of the sheet</t>
  </si>
  <si>
    <t>Cumb News</t>
  </si>
  <si>
    <t>3 Cumb 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</si>
</sst>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[Red]\(#,##0.0\)"/>
    <numFmt numFmtId="166" formatCode="0.000"/>
  </numFmts>
  <fonts count="20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b/>
      <sz val="13"/>
      <color theme="0"/>
      <name val="Trebuchet MS"/>
      <family val="2"/>
    </font>
    <font>
      <sz val="13"/>
      <color theme="0"/>
      <name val="Trebuchet MS"/>
      <family val="2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4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4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18" fillId="0" borderId="0" applyNumberFormat="0" applyFill="0" applyBorder="0" applyAlignment="0" applyProtection="0"/>
  </cellStyleXfs>
  <cellXfs count="185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1" xfId="2" applyFont="1" applyBorder="1"/>
    <xf numFmtId="0" fontId="5" fillId="0" borderId="2" xfId="2" applyFont="1" applyBorder="1" applyAlignment="1">
      <alignment horizontal="right"/>
    </xf>
    <xf numFmtId="0" fontId="5" fillId="0" borderId="2" xfId="2" applyFont="1" applyBorder="1"/>
    <xf numFmtId="0" fontId="5" fillId="0" borderId="2" xfId="0" applyFont="1" applyBorder="1"/>
    <xf numFmtId="0" fontId="5" fillId="0" borderId="0" xfId="0" applyFont="1"/>
    <xf numFmtId="15" fontId="5" fillId="0" borderId="0" xfId="2" applyNumberFormat="1" applyFont="1" applyAlignment="1">
      <alignment horizontal="left"/>
    </xf>
    <xf numFmtId="0" fontId="5" fillId="0" borderId="3" xfId="2" applyFont="1" applyBorder="1"/>
    <xf numFmtId="0" fontId="5" fillId="0" borderId="4" xfId="2" applyFont="1" applyBorder="1"/>
    <xf numFmtId="1" fontId="5" fillId="0" borderId="4" xfId="2" applyNumberFormat="1" applyFont="1" applyBorder="1"/>
    <xf numFmtId="0" fontId="5" fillId="0" borderId="5" xfId="2" applyFont="1" applyBorder="1" applyAlignment="1">
      <alignment horizontal="right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5" fillId="0" borderId="12" xfId="2" applyFont="1" applyBorder="1"/>
    <xf numFmtId="0" fontId="5" fillId="0" borderId="13" xfId="2" applyFont="1" applyBorder="1"/>
    <xf numFmtId="164" fontId="5" fillId="0" borderId="0" xfId="2" applyNumberFormat="1" applyFont="1"/>
    <xf numFmtId="0" fontId="5" fillId="0" borderId="14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5" fillId="0" borderId="15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0" xfId="0" applyFont="1" applyAlignment="1">
      <alignment horizontal="left"/>
    </xf>
    <xf numFmtId="0" fontId="5" fillId="0" borderId="18" xfId="2" applyFont="1" applyBorder="1"/>
    <xf numFmtId="0" fontId="5" fillId="0" borderId="19" xfId="2" applyFont="1" applyBorder="1"/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5" fillId="0" borderId="0" xfId="0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5" fillId="0" borderId="0" xfId="3" applyFont="1" applyAlignment="1">
      <alignment horizontal="center"/>
    </xf>
    <xf numFmtId="0" fontId="5" fillId="0" borderId="7" xfId="0" applyFont="1" applyBorder="1"/>
    <xf numFmtId="0" fontId="5" fillId="0" borderId="24" xfId="2" applyFont="1" applyBorder="1"/>
    <xf numFmtId="0" fontId="5" fillId="0" borderId="25" xfId="2" applyFont="1" applyBorder="1" applyAlignment="1">
      <alignment horizontal="right"/>
    </xf>
    <xf numFmtId="0" fontId="5" fillId="0" borderId="26" xfId="2" applyFont="1" applyBorder="1" applyAlignment="1">
      <alignment horizontal="right"/>
    </xf>
    <xf numFmtId="0" fontId="5" fillId="0" borderId="27" xfId="2" applyFont="1" applyBorder="1" applyAlignment="1">
      <alignment horizontal="center"/>
    </xf>
    <xf numFmtId="0" fontId="5" fillId="0" borderId="28" xfId="2" applyFont="1" applyBorder="1"/>
    <xf numFmtId="0" fontId="5" fillId="0" borderId="29" xfId="0" applyFont="1" applyBorder="1"/>
    <xf numFmtId="0" fontId="5" fillId="0" borderId="8" xfId="0" applyFont="1" applyBorder="1"/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5" fillId="0" borderId="30" xfId="2" applyFont="1" applyBorder="1"/>
    <xf numFmtId="0" fontId="5" fillId="0" borderId="29" xfId="2" applyFont="1" applyBorder="1"/>
    <xf numFmtId="0" fontId="5" fillId="0" borderId="31" xfId="2" applyFont="1" applyBorder="1"/>
    <xf numFmtId="0" fontId="5" fillId="0" borderId="32" xfId="2" applyFont="1" applyBorder="1"/>
    <xf numFmtId="0" fontId="5" fillId="0" borderId="4" xfId="2" applyFont="1" applyBorder="1" applyAlignment="1">
      <alignment horizontal="right"/>
    </xf>
    <xf numFmtId="0" fontId="5" fillId="0" borderId="24" xfId="2" applyFont="1" applyBorder="1" applyAlignment="1">
      <alignment horizontal="right"/>
    </xf>
    <xf numFmtId="0" fontId="5" fillId="0" borderId="33" xfId="2" applyFont="1" applyBorder="1"/>
    <xf numFmtId="166" fontId="5" fillId="0" borderId="7" xfId="2" applyNumberFormat="1" applyFont="1" applyBorder="1"/>
    <xf numFmtId="166" fontId="5" fillId="0" borderId="0" xfId="2" applyNumberFormat="1" applyFont="1"/>
    <xf numFmtId="166" fontId="5" fillId="0" borderId="0" xfId="0" applyNumberFormat="1" applyFont="1"/>
    <xf numFmtId="166" fontId="5" fillId="0" borderId="5" xfId="2" applyNumberFormat="1" applyFont="1" applyBorder="1" applyAlignment="1">
      <alignment horizontal="right"/>
    </xf>
    <xf numFmtId="166" fontId="5" fillId="0" borderId="8" xfId="2" applyNumberFormat="1" applyFont="1" applyBorder="1"/>
    <xf numFmtId="166" fontId="5" fillId="0" borderId="10" xfId="2" applyNumberFormat="1" applyFont="1" applyBorder="1"/>
    <xf numFmtId="166" fontId="5" fillId="0" borderId="13" xfId="2" applyNumberFormat="1" applyFont="1" applyBorder="1"/>
    <xf numFmtId="0" fontId="5" fillId="0" borderId="34" xfId="2" applyFont="1" applyBorder="1"/>
    <xf numFmtId="166" fontId="5" fillId="0" borderId="28" xfId="2" applyNumberFormat="1" applyFont="1" applyBorder="1"/>
    <xf numFmtId="166" fontId="5" fillId="0" borderId="29" xfId="2" applyNumberFormat="1" applyFont="1" applyBorder="1"/>
    <xf numFmtId="166" fontId="5" fillId="0" borderId="35" xfId="2" applyNumberFormat="1" applyFont="1" applyBorder="1"/>
    <xf numFmtId="166" fontId="5" fillId="0" borderId="36" xfId="2" applyNumberFormat="1" applyFont="1" applyBorder="1"/>
    <xf numFmtId="166" fontId="5" fillId="0" borderId="12" xfId="2" applyNumberFormat="1" applyFont="1" applyBorder="1"/>
    <xf numFmtId="166" fontId="5" fillId="0" borderId="2" xfId="0" applyNumberFormat="1" applyFont="1" applyBorder="1"/>
    <xf numFmtId="0" fontId="6" fillId="0" borderId="0" xfId="0" applyFont="1"/>
    <xf numFmtId="0" fontId="6" fillId="0" borderId="0" xfId="2" applyFont="1"/>
    <xf numFmtId="0" fontId="7" fillId="0" borderId="0" xfId="0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0" applyFont="1" applyAlignment="1">
      <alignment horizontal="center"/>
    </xf>
    <xf numFmtId="15" fontId="5" fillId="0" borderId="0" xfId="2" applyNumberFormat="1" applyFont="1" applyAlignment="1">
      <alignment horizontal="right"/>
    </xf>
    <xf numFmtId="15" fontId="5" fillId="0" borderId="0" xfId="2" applyNumberFormat="1" applyFont="1" applyAlignment="1">
      <alignment horizontal="center"/>
    </xf>
    <xf numFmtId="0" fontId="8" fillId="0" borderId="39" xfId="2" applyFon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4" fillId="0" borderId="0" xfId="0" applyFont="1"/>
    <xf numFmtId="0" fontId="12" fillId="0" borderId="0" xfId="2" applyFont="1"/>
    <xf numFmtId="165" fontId="5" fillId="0" borderId="2" xfId="0" applyNumberFormat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left"/>
    </xf>
    <xf numFmtId="0" fontId="5" fillId="0" borderId="6" xfId="2" applyFont="1" applyBorder="1" applyAlignment="1">
      <alignment horizontal="center"/>
    </xf>
    <xf numFmtId="165" fontId="5" fillId="0" borderId="7" xfId="0" applyNumberFormat="1" applyFont="1" applyBorder="1" applyAlignment="1">
      <alignment horizontal="left"/>
    </xf>
    <xf numFmtId="0" fontId="8" fillId="0" borderId="33" xfId="2" applyFont="1" applyBorder="1" applyAlignment="1">
      <alignment horizontal="center"/>
    </xf>
    <xf numFmtId="0" fontId="5" fillId="0" borderId="25" xfId="2" applyFont="1" applyBorder="1"/>
    <xf numFmtId="15" fontId="5" fillId="0" borderId="2" xfId="2" applyNumberFormat="1" applyFont="1" applyBorder="1" applyAlignment="1">
      <alignment horizontal="left"/>
    </xf>
    <xf numFmtId="0" fontId="13" fillId="0" borderId="0" xfId="0" applyFont="1"/>
    <xf numFmtId="0" fontId="13" fillId="0" borderId="2" xfId="0" applyFont="1" applyBorder="1" applyAlignment="1">
      <alignment horizontal="left"/>
    </xf>
    <xf numFmtId="0" fontId="13" fillId="0" borderId="2" xfId="0" applyFont="1" applyBorder="1"/>
    <xf numFmtId="0" fontId="13" fillId="0" borderId="9" xfId="0" applyFont="1" applyBorder="1" applyAlignment="1">
      <alignment horizontal="center"/>
    </xf>
    <xf numFmtId="0" fontId="13" fillId="0" borderId="10" xfId="0" applyFont="1" applyBorder="1"/>
    <xf numFmtId="0" fontId="13" fillId="0" borderId="12" xfId="0" applyFont="1" applyBorder="1" applyAlignment="1">
      <alignment horizontal="left"/>
    </xf>
    <xf numFmtId="0" fontId="13" fillId="0" borderId="12" xfId="0" applyFont="1" applyBorder="1"/>
    <xf numFmtId="0" fontId="13" fillId="0" borderId="13" xfId="0" applyFont="1" applyBorder="1"/>
    <xf numFmtId="0" fontId="13" fillId="0" borderId="11" xfId="0" applyFont="1" applyBorder="1" applyAlignment="1">
      <alignment horizontal="center"/>
    </xf>
    <xf numFmtId="0" fontId="8" fillId="0" borderId="0" xfId="0" applyFont="1"/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" fontId="8" fillId="0" borderId="4" xfId="2" applyNumberFormat="1" applyFont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13" fillId="0" borderId="9" xfId="0" applyFont="1" applyBorder="1"/>
    <xf numFmtId="0" fontId="13" fillId="0" borderId="11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7" xfId="2" applyFont="1" applyBorder="1" applyAlignment="1">
      <alignment horizontal="left"/>
    </xf>
    <xf numFmtId="0" fontId="5" fillId="0" borderId="40" xfId="2" applyFont="1" applyBorder="1"/>
    <xf numFmtId="166" fontId="5" fillId="0" borderId="7" xfId="2" applyNumberFormat="1" applyFont="1" applyBorder="1" applyAlignment="1">
      <alignment horizontal="right"/>
    </xf>
    <xf numFmtId="166" fontId="5" fillId="0" borderId="2" xfId="2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166" fontId="13" fillId="0" borderId="2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4" fontId="5" fillId="0" borderId="9" xfId="2" applyNumberFormat="1" applyFont="1" applyBorder="1"/>
    <xf numFmtId="166" fontId="5" fillId="0" borderId="7" xfId="0" applyNumberFormat="1" applyFont="1" applyBorder="1"/>
    <xf numFmtId="164" fontId="8" fillId="0" borderId="0" xfId="2" applyNumberFormat="1" applyFont="1"/>
    <xf numFmtId="164" fontId="5" fillId="0" borderId="0" xfId="2" applyNumberFormat="1" applyFont="1" applyAlignment="1">
      <alignment horizontal="center"/>
    </xf>
    <xf numFmtId="0" fontId="14" fillId="0" borderId="0" xfId="0" applyFont="1"/>
    <xf numFmtId="0" fontId="12" fillId="0" borderId="0" xfId="3" applyFont="1"/>
    <xf numFmtId="0" fontId="5" fillId="0" borderId="7" xfId="3" applyFont="1" applyBorder="1" applyAlignment="1">
      <alignment horizontal="left"/>
    </xf>
    <xf numFmtId="0" fontId="5" fillId="0" borderId="7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left"/>
    </xf>
    <xf numFmtId="0" fontId="5" fillId="0" borderId="9" xfId="3" applyFont="1" applyBorder="1" applyAlignment="1">
      <alignment horizontal="center"/>
    </xf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 applyAlignment="1">
      <alignment horizontal="left"/>
    </xf>
    <xf numFmtId="0" fontId="5" fillId="0" borderId="12" xfId="3" applyFont="1" applyBorder="1"/>
    <xf numFmtId="0" fontId="5" fillId="0" borderId="13" xfId="3" applyFont="1" applyBorder="1"/>
    <xf numFmtId="0" fontId="5" fillId="0" borderId="6" xfId="3" applyFont="1" applyBorder="1" applyAlignment="1">
      <alignment horizontal="center"/>
    </xf>
    <xf numFmtId="0" fontId="5" fillId="0" borderId="25" xfId="3" applyFont="1" applyBorder="1"/>
    <xf numFmtId="0" fontId="4" fillId="0" borderId="37" xfId="1" applyFont="1" applyFill="1" applyBorder="1" applyAlignment="1">
      <alignment horizontal="center"/>
    </xf>
    <xf numFmtId="0" fontId="4" fillId="0" borderId="38" xfId="1" applyNumberFormat="1" applyFont="1" applyFill="1" applyBorder="1" applyAlignment="1"/>
    <xf numFmtId="1" fontId="4" fillId="0" borderId="38" xfId="1" applyNumberFormat="1" applyFont="1" applyFill="1" applyBorder="1" applyAlignment="1"/>
    <xf numFmtId="1" fontId="12" fillId="0" borderId="0" xfId="1" applyNumberFormat="1" applyFont="1" applyFill="1" applyBorder="1" applyAlignment="1"/>
    <xf numFmtId="0" fontId="12" fillId="0" borderId="0" xfId="1" applyFont="1" applyFill="1" applyBorder="1" applyAlignment="1"/>
    <xf numFmtId="0" fontId="5" fillId="0" borderId="2" xfId="1" applyNumberFormat="1" applyFont="1" applyFill="1" applyBorder="1" applyAlignment="1"/>
    <xf numFmtId="0" fontId="5" fillId="0" borderId="2" xfId="1" applyNumberFormat="1" applyFont="1" applyFill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1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6" xfId="1" applyNumberFormat="1" applyFont="1" applyFill="1" applyBorder="1" applyAlignment="1">
      <alignment horizontal="center"/>
    </xf>
    <xf numFmtId="0" fontId="5" fillId="0" borderId="7" xfId="1" applyNumberFormat="1" applyFont="1" applyFill="1" applyBorder="1" applyAlignment="1">
      <alignment horizontal="left"/>
    </xf>
    <xf numFmtId="0" fontId="5" fillId="0" borderId="7" xfId="1" applyNumberFormat="1" applyFont="1" applyFill="1" applyBorder="1" applyAlignment="1"/>
    <xf numFmtId="0" fontId="5" fillId="0" borderId="25" xfId="1" applyNumberFormat="1" applyFont="1" applyFill="1" applyBorder="1" applyAlignment="1"/>
    <xf numFmtId="0" fontId="5" fillId="0" borderId="25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4" fillId="0" borderId="37" xfId="1" applyNumberFormat="1" applyFont="1" applyFill="1" applyBorder="1" applyAlignment="1"/>
    <xf numFmtId="0" fontId="19" fillId="0" borderId="0" xfId="4" applyFont="1" applyAlignment="1" applyProtection="1">
      <alignment horizontal="left"/>
      <protection locked="0"/>
    </xf>
    <xf numFmtId="1" fontId="19" fillId="0" borderId="0" xfId="4" applyNumberFormat="1" applyFont="1" applyFill="1" applyBorder="1" applyAlignment="1" applyProtection="1">
      <alignment horizontal="left"/>
      <protection locked="0"/>
    </xf>
    <xf numFmtId="0" fontId="18" fillId="0" borderId="0" xfId="4"/>
    <xf numFmtId="0" fontId="11" fillId="0" borderId="41" xfId="0" applyFont="1" applyBorder="1"/>
    <xf numFmtId="0" fontId="11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02946-29AD-47E8-8095-E00D75D2F91D}">
  <sheetPr codeName="Sheet34">
    <pageSetUpPr fitToPage="1"/>
  </sheetPr>
  <dimension ref="B1:Y32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181" t="s">
        <v>1258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</row>
    <row r="2" spans="2:25" ht="18.75" x14ac:dyDescent="0.3">
      <c r="B2" s="182" t="s">
        <v>1259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</row>
    <row r="3" spans="2:25" ht="15.75" x14ac:dyDescent="0.25">
      <c r="B3" s="183" t="s">
        <v>1260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5" spans="2:25" x14ac:dyDescent="0.25">
      <c r="B5" s="178" t="s">
        <v>1261</v>
      </c>
      <c r="C5" s="178" t="s">
        <v>1262</v>
      </c>
      <c r="D5" s="178" t="s">
        <v>1263</v>
      </c>
      <c r="E5" s="178" t="s">
        <v>1264</v>
      </c>
      <c r="F5" s="178" t="s">
        <v>1265</v>
      </c>
      <c r="G5" s="178" t="s">
        <v>1266</v>
      </c>
      <c r="H5" s="178" t="s">
        <v>1267</v>
      </c>
      <c r="I5" s="178" t="s">
        <v>1268</v>
      </c>
      <c r="J5" s="178" t="s">
        <v>1269</v>
      </c>
      <c r="K5" s="178" t="s">
        <v>1270</v>
      </c>
      <c r="L5" s="178" t="s">
        <v>1271</v>
      </c>
      <c r="M5" s="179"/>
      <c r="N5" s="180"/>
      <c r="O5" s="178" t="s">
        <v>1306</v>
      </c>
      <c r="P5" s="178" t="s">
        <v>1262</v>
      </c>
      <c r="Q5" s="178" t="s">
        <v>1263</v>
      </c>
      <c r="R5" s="178" t="s">
        <v>1264</v>
      </c>
      <c r="S5" s="178" t="s">
        <v>1265</v>
      </c>
      <c r="T5" s="178" t="s">
        <v>1266</v>
      </c>
      <c r="U5" s="178" t="s">
        <v>1267</v>
      </c>
      <c r="V5" s="180"/>
      <c r="W5" s="180"/>
      <c r="X5" s="180"/>
      <c r="Y5" s="180"/>
    </row>
    <row r="6" spans="2:25" x14ac:dyDescent="0.25">
      <c r="B6" s="180"/>
      <c r="C6" s="178" t="s">
        <v>1273</v>
      </c>
      <c r="D6" s="178" t="s">
        <v>1274</v>
      </c>
      <c r="E6" s="178" t="s">
        <v>1275</v>
      </c>
      <c r="F6" s="178" t="s">
        <v>1276</v>
      </c>
      <c r="G6" s="178" t="s">
        <v>1277</v>
      </c>
      <c r="H6" s="178" t="s">
        <v>1278</v>
      </c>
      <c r="I6" s="178" t="s">
        <v>1279</v>
      </c>
      <c r="J6" s="180"/>
      <c r="K6" s="180"/>
      <c r="L6" s="180"/>
      <c r="M6" s="179"/>
      <c r="N6" s="180"/>
      <c r="O6" s="178" t="s">
        <v>1307</v>
      </c>
      <c r="P6" s="178" t="s">
        <v>1262</v>
      </c>
      <c r="Q6" s="178" t="s">
        <v>1263</v>
      </c>
      <c r="R6" s="178" t="s">
        <v>1264</v>
      </c>
      <c r="S6" s="178" t="s">
        <v>1265</v>
      </c>
      <c r="T6" s="180"/>
      <c r="U6" s="180"/>
      <c r="V6" s="180"/>
      <c r="W6" s="180"/>
      <c r="X6" s="180"/>
      <c r="Y6" s="180"/>
    </row>
    <row r="7" spans="2:25" x14ac:dyDescent="0.25">
      <c r="B7" s="178" t="s">
        <v>1280</v>
      </c>
      <c r="C7" s="178" t="s">
        <v>1262</v>
      </c>
      <c r="D7" s="180"/>
      <c r="E7" s="180"/>
      <c r="F7" s="180"/>
      <c r="G7" s="180"/>
      <c r="H7" s="180"/>
      <c r="I7" s="180"/>
      <c r="J7" s="180"/>
      <c r="K7" s="180"/>
      <c r="L7" s="180"/>
      <c r="M7" s="179"/>
      <c r="N7" s="180"/>
      <c r="O7" s="178" t="s">
        <v>1308</v>
      </c>
      <c r="P7" s="178" t="s">
        <v>1262</v>
      </c>
      <c r="Q7" s="178" t="s">
        <v>1263</v>
      </c>
      <c r="R7" s="178" t="s">
        <v>1264</v>
      </c>
      <c r="S7" s="178" t="s">
        <v>1265</v>
      </c>
      <c r="T7" s="178" t="s">
        <v>1266</v>
      </c>
      <c r="U7" s="178" t="s">
        <v>1267</v>
      </c>
      <c r="V7" s="178" t="s">
        <v>1268</v>
      </c>
      <c r="W7" s="180"/>
      <c r="X7" s="180"/>
      <c r="Y7" s="180"/>
    </row>
    <row r="8" spans="2:25" x14ac:dyDescent="0.25">
      <c r="B8" s="178" t="s">
        <v>1281</v>
      </c>
      <c r="C8" s="178" t="s">
        <v>1262</v>
      </c>
      <c r="D8" s="178" t="s">
        <v>1263</v>
      </c>
      <c r="E8" s="178" t="s">
        <v>1264</v>
      </c>
      <c r="F8" s="178" t="s">
        <v>1265</v>
      </c>
      <c r="G8" s="178" t="s">
        <v>1266</v>
      </c>
      <c r="H8" s="180"/>
      <c r="I8" s="180"/>
      <c r="J8" s="180"/>
      <c r="K8" s="180"/>
      <c r="L8" s="180"/>
      <c r="M8" s="179"/>
      <c r="N8" s="180"/>
      <c r="O8" s="178" t="s">
        <v>1309</v>
      </c>
      <c r="P8" s="178" t="s">
        <v>1262</v>
      </c>
      <c r="Q8" s="178" t="s">
        <v>1263</v>
      </c>
      <c r="R8" s="178" t="s">
        <v>1264</v>
      </c>
      <c r="S8" s="180"/>
      <c r="T8" s="180"/>
      <c r="U8" s="180"/>
      <c r="V8" s="180"/>
      <c r="W8" s="180"/>
      <c r="X8" s="180"/>
      <c r="Y8" s="180"/>
    </row>
    <row r="9" spans="2:25" x14ac:dyDescent="0.25">
      <c r="B9" s="178" t="s">
        <v>1282</v>
      </c>
      <c r="C9" s="178" t="s">
        <v>1262</v>
      </c>
      <c r="D9" s="178" t="s">
        <v>1263</v>
      </c>
      <c r="E9" s="178" t="s">
        <v>1264</v>
      </c>
      <c r="F9" s="180"/>
      <c r="G9" s="180"/>
      <c r="H9" s="180"/>
      <c r="I9" s="180"/>
      <c r="J9" s="180"/>
      <c r="K9" s="180"/>
      <c r="L9" s="180"/>
      <c r="M9" s="179"/>
      <c r="N9" s="180"/>
      <c r="O9" s="178" t="s">
        <v>1310</v>
      </c>
      <c r="P9" s="178" t="s">
        <v>1262</v>
      </c>
      <c r="Q9" s="178" t="s">
        <v>1263</v>
      </c>
      <c r="R9" s="178" t="s">
        <v>1264</v>
      </c>
      <c r="S9" s="178" t="s">
        <v>1265</v>
      </c>
      <c r="T9" s="178" t="s">
        <v>1266</v>
      </c>
      <c r="U9" s="178" t="s">
        <v>1267</v>
      </c>
      <c r="V9" s="178" t="s">
        <v>1268</v>
      </c>
      <c r="W9" s="178" t="s">
        <v>1269</v>
      </c>
      <c r="X9" s="180"/>
      <c r="Y9" s="180"/>
    </row>
    <row r="10" spans="2:25" x14ac:dyDescent="0.25">
      <c r="B10" s="178" t="s">
        <v>1283</v>
      </c>
      <c r="C10" s="178" t="s">
        <v>1262</v>
      </c>
      <c r="D10" s="178" t="s">
        <v>1263</v>
      </c>
      <c r="E10" s="178" t="s">
        <v>1264</v>
      </c>
      <c r="F10" s="180"/>
      <c r="G10" s="180"/>
      <c r="H10" s="180"/>
      <c r="I10" s="180"/>
      <c r="J10" s="180"/>
      <c r="K10" s="180"/>
      <c r="L10" s="180"/>
      <c r="M10" s="179"/>
      <c r="N10" s="180"/>
      <c r="O10" s="178" t="s">
        <v>1311</v>
      </c>
      <c r="P10" s="178" t="s">
        <v>1262</v>
      </c>
      <c r="Q10" s="178" t="s">
        <v>1263</v>
      </c>
      <c r="R10" s="178" t="s">
        <v>1264</v>
      </c>
      <c r="S10" s="180"/>
      <c r="T10" s="180"/>
      <c r="U10" s="180"/>
      <c r="V10" s="180"/>
      <c r="W10" s="180"/>
      <c r="X10" s="180"/>
      <c r="Y10" s="180"/>
    </row>
    <row r="11" spans="2:25" x14ac:dyDescent="0.25">
      <c r="B11" s="178" t="s">
        <v>1284</v>
      </c>
      <c r="C11" s="178" t="s">
        <v>1262</v>
      </c>
      <c r="D11" s="178" t="s">
        <v>1263</v>
      </c>
      <c r="E11" s="178" t="s">
        <v>1264</v>
      </c>
      <c r="F11" s="178" t="s">
        <v>1265</v>
      </c>
      <c r="G11" s="178" t="s">
        <v>1266</v>
      </c>
      <c r="H11" s="180"/>
      <c r="I11" s="180"/>
      <c r="J11" s="180"/>
      <c r="K11" s="180"/>
      <c r="L11" s="180"/>
      <c r="M11" s="179"/>
      <c r="N11" s="180"/>
      <c r="O11" s="178" t="s">
        <v>1312</v>
      </c>
      <c r="P11" s="178" t="s">
        <v>1262</v>
      </c>
      <c r="Q11" s="178" t="s">
        <v>1263</v>
      </c>
      <c r="R11" s="178" t="s">
        <v>1264</v>
      </c>
      <c r="S11" s="178" t="s">
        <v>1265</v>
      </c>
      <c r="T11" s="180"/>
      <c r="U11" s="180"/>
      <c r="V11" s="180"/>
      <c r="W11" s="180"/>
      <c r="X11" s="180"/>
      <c r="Y11" s="180"/>
    </row>
    <row r="12" spans="2:25" x14ac:dyDescent="0.25">
      <c r="B12" s="178" t="s">
        <v>1285</v>
      </c>
      <c r="C12" s="178" t="s">
        <v>1262</v>
      </c>
      <c r="D12" s="180"/>
      <c r="E12" s="180"/>
      <c r="F12" s="180"/>
      <c r="G12" s="180"/>
      <c r="H12" s="180"/>
      <c r="I12" s="180"/>
      <c r="J12" s="180"/>
      <c r="K12" s="180"/>
      <c r="L12" s="180"/>
      <c r="M12" s="179"/>
      <c r="N12" s="180"/>
      <c r="O12" s="178" t="s">
        <v>1313</v>
      </c>
      <c r="P12" s="178" t="s">
        <v>1262</v>
      </c>
      <c r="Q12" s="180"/>
      <c r="R12" s="180"/>
      <c r="S12" s="180"/>
      <c r="T12" s="180"/>
      <c r="U12" s="180"/>
      <c r="V12" s="180"/>
      <c r="W12" s="180"/>
      <c r="X12" s="180"/>
      <c r="Y12" s="180"/>
    </row>
    <row r="13" spans="2:25" x14ac:dyDescent="0.25">
      <c r="B13" s="178" t="s">
        <v>1286</v>
      </c>
      <c r="C13" s="178" t="s">
        <v>1262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79"/>
      <c r="N13" s="180"/>
      <c r="O13" s="178" t="s">
        <v>1314</v>
      </c>
      <c r="P13" s="178" t="s">
        <v>1262</v>
      </c>
      <c r="Q13" s="180"/>
      <c r="R13" s="180"/>
      <c r="S13" s="180"/>
      <c r="T13" s="180"/>
      <c r="U13" s="180"/>
      <c r="V13" s="180"/>
      <c r="W13" s="180"/>
      <c r="X13" s="180"/>
      <c r="Y13" s="180"/>
    </row>
    <row r="14" spans="2:25" x14ac:dyDescent="0.25">
      <c r="B14" s="178" t="s">
        <v>1287</v>
      </c>
      <c r="C14" s="178" t="s">
        <v>1262</v>
      </c>
      <c r="D14" s="178" t="s">
        <v>1263</v>
      </c>
      <c r="E14" s="180"/>
      <c r="F14" s="180"/>
      <c r="G14" s="180"/>
      <c r="H14" s="180"/>
      <c r="I14" s="180"/>
      <c r="J14" s="180"/>
      <c r="K14" s="180"/>
      <c r="L14" s="180"/>
      <c r="M14" s="179"/>
      <c r="N14" s="180"/>
      <c r="O14" s="178" t="s">
        <v>1315</v>
      </c>
      <c r="P14" s="178" t="s">
        <v>1262</v>
      </c>
      <c r="Q14" s="180"/>
      <c r="R14" s="180"/>
      <c r="S14" s="180"/>
      <c r="T14" s="180"/>
      <c r="U14" s="180"/>
      <c r="V14" s="180"/>
      <c r="W14" s="180"/>
      <c r="X14" s="180"/>
      <c r="Y14" s="180"/>
    </row>
    <row r="15" spans="2:25" x14ac:dyDescent="0.25">
      <c r="B15" s="178" t="s">
        <v>1288</v>
      </c>
      <c r="C15" s="178" t="s">
        <v>1262</v>
      </c>
      <c r="D15" s="178" t="s">
        <v>1263</v>
      </c>
      <c r="E15" s="178" t="s">
        <v>1264</v>
      </c>
      <c r="F15" s="178" t="s">
        <v>1265</v>
      </c>
      <c r="G15" s="178" t="s">
        <v>1266</v>
      </c>
      <c r="H15" s="180"/>
      <c r="I15" s="180"/>
      <c r="J15" s="180"/>
      <c r="K15" s="180"/>
      <c r="L15" s="180"/>
      <c r="M15" s="179"/>
      <c r="N15" s="180"/>
      <c r="O15" s="178" t="s">
        <v>1316</v>
      </c>
      <c r="P15" s="178" t="s">
        <v>1262</v>
      </c>
      <c r="Q15" s="180"/>
      <c r="R15" s="180"/>
      <c r="S15" s="180"/>
      <c r="T15" s="180"/>
      <c r="U15" s="180"/>
      <c r="V15" s="180"/>
      <c r="W15" s="180"/>
      <c r="X15" s="180"/>
      <c r="Y15" s="180"/>
    </row>
    <row r="16" spans="2:25" x14ac:dyDescent="0.25">
      <c r="B16" s="178" t="s">
        <v>1289</v>
      </c>
      <c r="C16" s="178" t="s">
        <v>1262</v>
      </c>
      <c r="D16" s="178" t="s">
        <v>1263</v>
      </c>
      <c r="E16" s="180"/>
      <c r="F16" s="180"/>
      <c r="G16" s="180"/>
      <c r="H16" s="180"/>
      <c r="I16" s="180"/>
      <c r="J16" s="180"/>
      <c r="K16" s="180"/>
      <c r="L16" s="180"/>
      <c r="M16" s="179"/>
      <c r="N16" s="180"/>
      <c r="O16" s="178" t="s">
        <v>1317</v>
      </c>
      <c r="P16" s="178" t="s">
        <v>1262</v>
      </c>
      <c r="Q16" s="178" t="s">
        <v>1263</v>
      </c>
      <c r="R16" s="180"/>
      <c r="S16" s="180"/>
      <c r="T16" s="180"/>
      <c r="U16" s="180"/>
      <c r="V16" s="180"/>
      <c r="W16" s="180"/>
      <c r="X16" s="180"/>
      <c r="Y16" s="180"/>
    </row>
    <row r="17" spans="2:25" x14ac:dyDescent="0.25">
      <c r="B17" s="178" t="s">
        <v>1290</v>
      </c>
      <c r="C17" s="178" t="s">
        <v>1262</v>
      </c>
      <c r="D17" s="180"/>
      <c r="E17" s="180"/>
      <c r="F17" s="180"/>
      <c r="G17" s="180"/>
      <c r="H17" s="180"/>
      <c r="I17" s="180"/>
      <c r="J17" s="180"/>
      <c r="K17" s="180"/>
      <c r="L17" s="180"/>
      <c r="M17" s="179"/>
      <c r="N17" s="180"/>
      <c r="O17" s="178" t="s">
        <v>1318</v>
      </c>
      <c r="P17" s="178" t="s">
        <v>1262</v>
      </c>
      <c r="Q17" s="180"/>
      <c r="R17" s="180"/>
      <c r="S17" s="180"/>
      <c r="T17" s="180"/>
      <c r="U17" s="180"/>
      <c r="V17" s="180"/>
      <c r="W17" s="180"/>
      <c r="X17" s="180"/>
      <c r="Y17" s="180"/>
    </row>
    <row r="18" spans="2:25" x14ac:dyDescent="0.25">
      <c r="B18" s="178" t="s">
        <v>1291</v>
      </c>
      <c r="C18" s="178" t="s">
        <v>1262</v>
      </c>
      <c r="D18" s="178" t="s">
        <v>1263</v>
      </c>
      <c r="E18" s="178" t="s">
        <v>1264</v>
      </c>
      <c r="F18" s="178" t="s">
        <v>1265</v>
      </c>
      <c r="G18" s="180"/>
      <c r="H18" s="180"/>
      <c r="I18" s="180"/>
      <c r="J18" s="180"/>
      <c r="K18" s="180"/>
      <c r="L18" s="180"/>
      <c r="M18" s="179"/>
      <c r="N18" s="180"/>
      <c r="O18" s="178" t="s">
        <v>1319</v>
      </c>
      <c r="P18" s="178" t="s">
        <v>1262</v>
      </c>
      <c r="Q18" s="178" t="s">
        <v>1263</v>
      </c>
      <c r="R18" s="180"/>
      <c r="S18" s="180"/>
      <c r="T18" s="180"/>
      <c r="U18" s="180"/>
      <c r="V18" s="180"/>
      <c r="W18" s="180"/>
      <c r="X18" s="180"/>
      <c r="Y18" s="180"/>
    </row>
    <row r="19" spans="2:25" x14ac:dyDescent="0.25">
      <c r="B19" s="178" t="s">
        <v>1292</v>
      </c>
      <c r="C19" s="178" t="s">
        <v>1262</v>
      </c>
      <c r="D19" s="178" t="s">
        <v>1263</v>
      </c>
      <c r="E19" s="180"/>
      <c r="F19" s="180"/>
      <c r="G19" s="180"/>
      <c r="H19" s="180"/>
      <c r="I19" s="180"/>
      <c r="J19" s="180"/>
      <c r="K19" s="180"/>
      <c r="L19" s="180"/>
      <c r="M19" s="179"/>
      <c r="N19" s="180"/>
      <c r="O19" s="178" t="s">
        <v>1320</v>
      </c>
      <c r="P19" s="178" t="s">
        <v>1262</v>
      </c>
      <c r="Q19" s="178" t="s">
        <v>1263</v>
      </c>
      <c r="R19" s="178" t="s">
        <v>1264</v>
      </c>
      <c r="S19" s="178" t="s">
        <v>1265</v>
      </c>
      <c r="T19" s="178" t="s">
        <v>1266</v>
      </c>
      <c r="U19" s="178" t="s">
        <v>1267</v>
      </c>
      <c r="V19" s="178" t="s">
        <v>1268</v>
      </c>
      <c r="W19" s="178" t="s">
        <v>1269</v>
      </c>
      <c r="X19" s="178" t="s">
        <v>1270</v>
      </c>
      <c r="Y19" s="178" t="s">
        <v>1271</v>
      </c>
    </row>
    <row r="20" spans="2:25" x14ac:dyDescent="0.25">
      <c r="B20" s="178" t="s">
        <v>1293</v>
      </c>
      <c r="C20" s="178" t="s">
        <v>1262</v>
      </c>
      <c r="D20" s="178" t="s">
        <v>1263</v>
      </c>
      <c r="E20" s="178" t="s">
        <v>1264</v>
      </c>
      <c r="F20" s="178" t="s">
        <v>1265</v>
      </c>
      <c r="G20" s="178" t="s">
        <v>1266</v>
      </c>
      <c r="H20" s="178" t="s">
        <v>1267</v>
      </c>
      <c r="I20" s="178" t="s">
        <v>1268</v>
      </c>
      <c r="J20" s="178" t="s">
        <v>1269</v>
      </c>
      <c r="K20" s="180"/>
      <c r="L20" s="180"/>
      <c r="M20" s="179"/>
      <c r="N20" s="180"/>
      <c r="O20" s="180"/>
      <c r="P20" s="178" t="s">
        <v>1273</v>
      </c>
      <c r="Q20" s="178" t="s">
        <v>1274</v>
      </c>
      <c r="R20" s="178" t="s">
        <v>1275</v>
      </c>
      <c r="S20" s="178" t="s">
        <v>1276</v>
      </c>
      <c r="T20" s="180"/>
      <c r="U20" s="180"/>
      <c r="V20" s="180"/>
      <c r="W20" s="180"/>
      <c r="X20" s="180"/>
      <c r="Y20" s="180"/>
    </row>
    <row r="21" spans="2:25" x14ac:dyDescent="0.25">
      <c r="B21" s="178" t="s">
        <v>1294</v>
      </c>
      <c r="C21" s="178" t="s">
        <v>1262</v>
      </c>
      <c r="D21" s="180"/>
      <c r="E21" s="180"/>
      <c r="F21" s="180"/>
      <c r="G21" s="180"/>
      <c r="H21" s="180"/>
      <c r="I21" s="180"/>
      <c r="J21" s="180"/>
      <c r="K21" s="180"/>
      <c r="L21" s="180"/>
      <c r="M21" s="179"/>
      <c r="N21" s="180"/>
      <c r="O21" s="178" t="s">
        <v>1321</v>
      </c>
      <c r="P21" s="178" t="s">
        <v>1262</v>
      </c>
      <c r="Q21" s="180"/>
      <c r="R21" s="180"/>
      <c r="S21" s="180"/>
      <c r="T21" s="180"/>
      <c r="U21" s="180"/>
      <c r="V21" s="180"/>
      <c r="W21" s="180"/>
      <c r="X21" s="180"/>
      <c r="Y21" s="180"/>
    </row>
    <row r="22" spans="2:25" x14ac:dyDescent="0.25">
      <c r="B22" s="178" t="s">
        <v>1295</v>
      </c>
      <c r="C22" s="178" t="s">
        <v>1262</v>
      </c>
      <c r="D22" s="178" t="s">
        <v>1263</v>
      </c>
      <c r="E22" s="178" t="s">
        <v>1264</v>
      </c>
      <c r="F22" s="178" t="s">
        <v>1265</v>
      </c>
      <c r="G22" s="178" t="s">
        <v>1266</v>
      </c>
      <c r="H22" s="178" t="s">
        <v>1267</v>
      </c>
      <c r="I22" s="178" t="s">
        <v>1268</v>
      </c>
      <c r="J22" s="178" t="s">
        <v>1269</v>
      </c>
      <c r="K22" s="178" t="s">
        <v>1270</v>
      </c>
      <c r="L22" s="178" t="s">
        <v>1271</v>
      </c>
      <c r="M22" s="179"/>
      <c r="N22" s="180"/>
      <c r="O22" s="178" t="s">
        <v>1322</v>
      </c>
      <c r="P22" s="178" t="s">
        <v>1262</v>
      </c>
      <c r="Q22" s="178" t="s">
        <v>1263</v>
      </c>
      <c r="R22" s="180"/>
      <c r="S22" s="180"/>
      <c r="T22" s="180"/>
      <c r="U22" s="180"/>
      <c r="V22" s="180"/>
      <c r="W22" s="180"/>
      <c r="X22" s="180"/>
      <c r="Y22" s="180"/>
    </row>
    <row r="23" spans="2:25" x14ac:dyDescent="0.25">
      <c r="B23" s="180"/>
      <c r="C23" s="178" t="s">
        <v>1273</v>
      </c>
      <c r="D23" s="180"/>
      <c r="E23" s="180"/>
      <c r="F23" s="180"/>
      <c r="G23" s="180"/>
      <c r="H23" s="180"/>
      <c r="I23" s="180"/>
      <c r="J23" s="180"/>
      <c r="K23" s="180"/>
      <c r="L23" s="180"/>
      <c r="M23" s="179"/>
      <c r="N23" s="180"/>
      <c r="O23" s="178" t="s">
        <v>1323</v>
      </c>
      <c r="P23" s="178" t="s">
        <v>1262</v>
      </c>
      <c r="Q23" s="178" t="s">
        <v>1263</v>
      </c>
      <c r="R23" s="178" t="s">
        <v>1264</v>
      </c>
      <c r="S23" s="178" t="s">
        <v>1265</v>
      </c>
      <c r="T23" s="180"/>
      <c r="U23" s="180"/>
      <c r="V23" s="180"/>
      <c r="W23" s="180"/>
      <c r="X23" s="180"/>
      <c r="Y23" s="180"/>
    </row>
    <row r="24" spans="2:25" x14ac:dyDescent="0.25">
      <c r="B24" s="178" t="s">
        <v>1296</v>
      </c>
      <c r="C24" s="178" t="s">
        <v>1262</v>
      </c>
      <c r="D24" s="178" t="s">
        <v>1263</v>
      </c>
      <c r="E24" s="180"/>
      <c r="F24" s="180"/>
      <c r="G24" s="180"/>
      <c r="H24" s="180"/>
      <c r="I24" s="180"/>
      <c r="J24" s="180"/>
      <c r="K24" s="180"/>
      <c r="L24" s="180"/>
      <c r="M24" s="179"/>
      <c r="N24" s="180"/>
      <c r="O24" s="178" t="s">
        <v>1324</v>
      </c>
      <c r="P24" s="178" t="s">
        <v>1262</v>
      </c>
      <c r="Q24" s="178" t="s">
        <v>1263</v>
      </c>
      <c r="R24" s="178" t="s">
        <v>1264</v>
      </c>
      <c r="S24" s="178" t="s">
        <v>1265</v>
      </c>
      <c r="T24" s="178" t="s">
        <v>1266</v>
      </c>
      <c r="U24" s="178" t="s">
        <v>1267</v>
      </c>
      <c r="V24" s="178" t="s">
        <v>1268</v>
      </c>
      <c r="W24" s="178" t="s">
        <v>1269</v>
      </c>
      <c r="X24" s="178" t="s">
        <v>1270</v>
      </c>
      <c r="Y24" s="178" t="s">
        <v>1271</v>
      </c>
    </row>
    <row r="25" spans="2:25" x14ac:dyDescent="0.25">
      <c r="B25" s="178" t="s">
        <v>1297</v>
      </c>
      <c r="C25" s="178" t="s">
        <v>1262</v>
      </c>
      <c r="D25" s="178" t="s">
        <v>1263</v>
      </c>
      <c r="E25" s="180"/>
      <c r="F25" s="180"/>
      <c r="G25" s="180"/>
      <c r="H25" s="180"/>
      <c r="I25" s="180"/>
      <c r="J25" s="180"/>
      <c r="K25" s="180"/>
      <c r="L25" s="180"/>
      <c r="M25" s="179"/>
      <c r="N25" s="180"/>
      <c r="O25" s="180"/>
      <c r="P25" s="178" t="s">
        <v>1273</v>
      </c>
      <c r="Q25" s="178" t="s">
        <v>1274</v>
      </c>
      <c r="R25" s="178" t="s">
        <v>1275</v>
      </c>
      <c r="S25" s="178" t="s">
        <v>1276</v>
      </c>
      <c r="T25" s="178" t="s">
        <v>1277</v>
      </c>
      <c r="U25" s="178" t="s">
        <v>1278</v>
      </c>
      <c r="V25" s="178" t="s">
        <v>1279</v>
      </c>
      <c r="W25" s="178" t="s">
        <v>1299</v>
      </c>
      <c r="X25" s="180"/>
      <c r="Y25" s="180"/>
    </row>
    <row r="26" spans="2:25" x14ac:dyDescent="0.25">
      <c r="B26" s="178" t="s">
        <v>1298</v>
      </c>
      <c r="C26" s="178" t="s">
        <v>1262</v>
      </c>
      <c r="D26" s="178" t="s">
        <v>1263</v>
      </c>
      <c r="E26" s="178" t="s">
        <v>1264</v>
      </c>
      <c r="F26" s="178" t="s">
        <v>1265</v>
      </c>
      <c r="G26" s="178" t="s">
        <v>1266</v>
      </c>
      <c r="H26" s="178" t="s">
        <v>1267</v>
      </c>
      <c r="I26" s="178" t="s">
        <v>1268</v>
      </c>
      <c r="J26" s="178" t="s">
        <v>1269</v>
      </c>
      <c r="K26" s="178" t="s">
        <v>1270</v>
      </c>
      <c r="L26" s="178" t="s">
        <v>1271</v>
      </c>
      <c r="M26" s="179"/>
      <c r="N26" s="180"/>
      <c r="O26" s="178" t="s">
        <v>1325</v>
      </c>
      <c r="P26" s="178" t="s">
        <v>1262</v>
      </c>
      <c r="Q26" s="178" t="s">
        <v>1263</v>
      </c>
      <c r="R26" s="178" t="s">
        <v>1264</v>
      </c>
      <c r="S26" s="178" t="s">
        <v>1265</v>
      </c>
      <c r="T26" s="178" t="s">
        <v>1266</v>
      </c>
      <c r="U26" s="180"/>
      <c r="V26" s="180"/>
      <c r="W26" s="180"/>
      <c r="X26" s="180"/>
      <c r="Y26" s="180"/>
    </row>
    <row r="27" spans="2:25" x14ac:dyDescent="0.25">
      <c r="B27" s="180"/>
      <c r="C27" s="178" t="s">
        <v>1273</v>
      </c>
      <c r="D27" s="178" t="s">
        <v>1274</v>
      </c>
      <c r="E27" s="178" t="s">
        <v>1275</v>
      </c>
      <c r="F27" s="178" t="s">
        <v>1276</v>
      </c>
      <c r="G27" s="178" t="s">
        <v>1277</v>
      </c>
      <c r="H27" s="178" t="s">
        <v>1278</v>
      </c>
      <c r="I27" s="178" t="s">
        <v>1279</v>
      </c>
      <c r="J27" s="178" t="s">
        <v>1299</v>
      </c>
      <c r="K27" s="178" t="s">
        <v>1300</v>
      </c>
      <c r="L27" s="178" t="s">
        <v>1301</v>
      </c>
      <c r="M27" s="179"/>
      <c r="N27" s="180"/>
      <c r="O27" s="178" t="s">
        <v>1326</v>
      </c>
      <c r="P27" s="178" t="s">
        <v>1262</v>
      </c>
      <c r="Q27" s="178" t="s">
        <v>1263</v>
      </c>
      <c r="R27" s="178" t="s">
        <v>1264</v>
      </c>
      <c r="S27" s="180"/>
      <c r="T27" s="180"/>
      <c r="U27" s="180"/>
      <c r="V27" s="180"/>
      <c r="W27" s="180"/>
      <c r="X27" s="180"/>
      <c r="Y27" s="180"/>
    </row>
    <row r="28" spans="2:25" x14ac:dyDescent="0.25">
      <c r="B28" s="180"/>
      <c r="C28" s="178" t="s">
        <v>1302</v>
      </c>
      <c r="D28" s="178" t="s">
        <v>1303</v>
      </c>
      <c r="E28" s="178" t="s">
        <v>1304</v>
      </c>
      <c r="F28" s="180"/>
      <c r="G28" s="180"/>
      <c r="H28" s="180"/>
      <c r="I28" s="180"/>
      <c r="J28" s="180"/>
      <c r="K28" s="180"/>
      <c r="L28" s="180"/>
      <c r="M28" s="179"/>
      <c r="N28" s="180"/>
      <c r="O28" s="178" t="s">
        <v>1327</v>
      </c>
      <c r="P28" s="178" t="s">
        <v>1262</v>
      </c>
      <c r="Q28" s="178" t="s">
        <v>1263</v>
      </c>
      <c r="R28" s="180"/>
      <c r="S28" s="180"/>
      <c r="T28" s="180"/>
      <c r="U28" s="180"/>
      <c r="V28" s="180"/>
      <c r="W28" s="180"/>
      <c r="X28" s="180"/>
      <c r="Y28" s="180"/>
    </row>
    <row r="29" spans="2:25" x14ac:dyDescent="0.25">
      <c r="B29" s="178" t="s">
        <v>1305</v>
      </c>
      <c r="C29" s="178" t="s">
        <v>1262</v>
      </c>
      <c r="D29" s="180"/>
      <c r="E29" s="180"/>
      <c r="F29" s="180"/>
      <c r="G29" s="180"/>
      <c r="H29" s="180"/>
      <c r="I29" s="180"/>
      <c r="J29" s="180"/>
      <c r="K29" s="180"/>
      <c r="L29" s="180"/>
      <c r="M29" s="179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</row>
    <row r="30" spans="2:25" x14ac:dyDescent="0.25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  <c r="S30" s="180"/>
      <c r="T30" s="180"/>
      <c r="U30" s="180"/>
      <c r="V30" s="180"/>
      <c r="W30" s="180"/>
      <c r="X30" s="180"/>
      <c r="Y30" s="180"/>
    </row>
    <row r="31" spans="2:25" x14ac:dyDescent="0.25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  <c r="S31" s="180"/>
      <c r="T31" s="180"/>
      <c r="U31" s="180"/>
      <c r="V31" s="180"/>
      <c r="W31" s="180"/>
      <c r="X31" s="180"/>
      <c r="Y31" s="180"/>
    </row>
    <row r="32" spans="2:25" x14ac:dyDescent="0.25">
      <c r="B32" s="184" t="s">
        <v>1328</v>
      </c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0"/>
    </row>
  </sheetData>
  <mergeCells count="4">
    <mergeCell ref="B1:Y1"/>
    <mergeCell ref="B2:Y2"/>
    <mergeCell ref="B3:Y3"/>
    <mergeCell ref="B32:X32"/>
  </mergeCells>
  <hyperlinks>
    <hyperlink ref="B5" location="'10m Air Pistol 1'!A2" tooltip="10m Air Pistol" display="10m Air Pistol" xr:uid="{570ED78E-25BD-4E3A-8C9A-1F3FF460FCC1}"/>
    <hyperlink ref="C5" location="'10m Air Pistol 1'!$B$3" tooltip="10m Air Pistol Division 1" display="D1" xr:uid="{CA3D23BB-BFC1-4581-A15E-5FDD69CAC19C}"/>
    <hyperlink ref="D5" location="'10m Air Pistol 1'!$J$3" tooltip="10m Air Pistol Division 2" display="D2" xr:uid="{607F65C1-1D65-4272-BE6A-0880D17DDE09}"/>
    <hyperlink ref="E5" location="'10m Air Pistol 1'!$B$15" tooltip="10m Air Pistol Division 3" display="D3" xr:uid="{04759B92-A7A4-4BAB-A2C9-2EF7E4D056C8}"/>
    <hyperlink ref="F5" location="'10m Air Pistol 1'!$J$15" tooltip="10m Air Pistol Division 4" display="D4" xr:uid="{BCA80245-FD66-4E91-8CF2-F2CF88116120}"/>
    <hyperlink ref="G5" location="'10m Air Pistol 1'!$B$27" tooltip="10m Air Pistol Division 5" display="D5" xr:uid="{62FC1DB4-D7DD-42BC-95C0-8850570B5AD2}"/>
    <hyperlink ref="H5" location="'10m Air Pistol 1'!$J$27" tooltip="10m Air Pistol Division 6" display="D6" xr:uid="{7550688E-8042-4A6D-B3A6-3FA6B92F223E}"/>
    <hyperlink ref="I5" location="'10m Air Pistol 1'!$B$39" tooltip="10m Air Pistol Division 7" display="D7" xr:uid="{FBC89754-7608-46FB-9582-DAB37125D037}"/>
    <hyperlink ref="J5" location="'10m Air Pistol 1'!$J$39" tooltip="10m Air Pistol Division 8" display="D8" xr:uid="{02E148A1-57AB-4BF5-9726-F05FD2C13E0D}"/>
    <hyperlink ref="K5" location="'10m Air Pistol 1'!$B$51" tooltip="10m Air Pistol Division 9" display="D9" xr:uid="{EA15823F-C6B6-42C7-96A3-8A182745D3A3}"/>
    <hyperlink ref="L5" location="'10m Air Pistol 1'!$J$51" tooltip="10m Air Pistol Division 10" display="D10" xr:uid="{A42CE99C-2565-413E-B579-1C66A586EA09}"/>
    <hyperlink ref="C6" location="'10m Air Pistol 2'!$B$3" tooltip="10m Air Pistol Division 11" display="D11" xr:uid="{3F56C373-4E95-4A57-B5B4-06A4F3852A2F}"/>
    <hyperlink ref="D6" location="'10m Air Pistol 2'!$J$3" tooltip="10m Air Pistol Division 12" display="D12" xr:uid="{72412EEB-11DF-4262-B3E5-CFA6567C9D51}"/>
    <hyperlink ref="E6" location="'10m Air Pistol 2'!$B$15" tooltip="10m Air Pistol Division 13" display="D13" xr:uid="{82B67F4A-FF2B-4DDC-86BC-63D45A675FDF}"/>
    <hyperlink ref="F6" location="'10m Air Pistol 2'!$J$15" tooltip="10m Air Pistol Division 14" display="D14" xr:uid="{08E215D7-D10C-45C3-A928-1BAEB3368B3A}"/>
    <hyperlink ref="G6" location="'10m Air Pistol 2'!$B$27" tooltip="10m Air Pistol Division 15" display="D15" xr:uid="{A7140B18-E00B-4DEA-BDCF-29CFC3208A2C}"/>
    <hyperlink ref="H6" location="'10m Air Pistol 2'!$J$27" tooltip="10m Air Pistol Division 16" display="D16" xr:uid="{B7D9855E-AFEB-46A7-9415-0B30F35F6047}"/>
    <hyperlink ref="I6" location="'10m Air Pistol 2'!$B$39" tooltip="10m Air Pistol Division 17" display="D17" xr:uid="{631DC1CF-62BD-4EC9-A6CF-C4E878F03D9A}"/>
    <hyperlink ref="B7" location="'10m Air Pistol Jun'!A2" tooltip="10m Air Pistol Jun" display="10m Air Pistol Jun" xr:uid="{011A88CD-B20B-4608-9173-A5D059D0F552}"/>
    <hyperlink ref="C7" location="'10m Air Pistol Jun'!$B$3" tooltip="10m Air Pistol Jun Division 1" display="D1" xr:uid="{E7FDE850-21FF-4766-8DF3-F6EF174ED855}"/>
    <hyperlink ref="B8" location="'10m Air Pistol Sen'!A2" tooltip="10m Air Pistol Sen" display="10m Air Pistol Sen" xr:uid="{40F94721-A194-473F-9696-E4DB3AD935B6}"/>
    <hyperlink ref="C8" location="'10m Air Pistol Sen'!$B$3" tooltip="10m Air Pistol Sen Division 1" display="D1" xr:uid="{BCAD892E-A8AA-46B5-8149-117470A6E818}"/>
    <hyperlink ref="D8" location="'10m Air Pistol Sen'!$B$15" tooltip="10m Air Pistol Sen Division 2" display="D2" xr:uid="{48370793-401B-43AF-83EF-4F50DFFF5299}"/>
    <hyperlink ref="E8" location="'10m Air Pistol Sen'!$B$27" tooltip="10m Air Pistol Sen Division 3" display="D3" xr:uid="{5ABF0978-BAA8-4CC3-864C-8658747BC59F}"/>
    <hyperlink ref="F8" location="'10m Air Pistol Sen'!$B$39" tooltip="10m Air Pistol Sen Division 4" display="D4" xr:uid="{9926B39B-9363-45F8-9CCE-15EE7B00F7EF}"/>
    <hyperlink ref="G8" location="'10m Air Pistol Sen'!$B$50" tooltip="10m Air Pistol Sen Division 5" display="D5" xr:uid="{F5B984A1-08A8-4B45-9F48-824153347572}"/>
    <hyperlink ref="B9" location="'10m Air Pistol Team 1'!A2" tooltip="10m Air Pistol Team" display="10m Air Pistol Team" xr:uid="{6B16062C-EDB0-43A4-8CF6-5C636292707C}"/>
    <hyperlink ref="C9" location="'10m Air Pistol Team 1'!$A$3" tooltip="10m Air Pistol Team Division 1" display="D1" xr:uid="{51FCD162-6C94-477C-9BDF-E86E48545839}"/>
    <hyperlink ref="D9" location="'10m Air Pistol Team 1'!$A$29" tooltip="10m Air Pistol Team Division 2" display="D2" xr:uid="{25B14224-68EC-4BCB-834A-F2F27A759004}"/>
    <hyperlink ref="E9" location="'10m Air Pistol Team 2'!$A$3" tooltip="10m Air Pistol Team Division 3" display="D3" xr:uid="{8F747EE9-45DF-4E36-8D22-3764E9B46001}"/>
    <hyperlink ref="B10" location="'10m Air Pistol (Supp rest)'!A2" tooltip="10m Air Pistol (Supp rest)" display="10m Air Pistol (Supp rest)" xr:uid="{07DB49DE-4ACF-49F6-85BC-33D4B4E40680}"/>
    <hyperlink ref="C10" location="'10m Air Pistol (Supp rest)'!$B$3" tooltip="10m Air Pistol (Supp rest) Division 1" display="D1" xr:uid="{BFA2FC55-7A29-4B7A-B33E-742A1DFFFC2A}"/>
    <hyperlink ref="D10" location="'10m Air Pistol (Supp rest)'!$B$15" tooltip="10m Air Pistol (Supp rest) Division 2" display="D2" xr:uid="{10316D45-50C7-4DE2-B55B-C7A168A092CE}"/>
    <hyperlink ref="E10" location="'10m Air Pistol (Supp rest)'!$B$27" tooltip="10m Air Pistol (Supp rest) Division 3" display="D3" xr:uid="{DADA2B73-0545-45E3-B9DB-29463C922BFA}"/>
    <hyperlink ref="B11" location="'10m Air Rifle'!A2" tooltip="10m Air Rifle" display="10m Air Rifle" xr:uid="{1ACC9A9C-79B6-4A36-9610-EE4EDCC8CA69}"/>
    <hyperlink ref="C11" location="'10m Air Rifle'!$B$3" tooltip="10m Air Rifle Division 1" display="D1" xr:uid="{1AFB9FBD-7380-4731-AAD3-D3235FE03B78}"/>
    <hyperlink ref="D11" location="'10m Air Rifle'!$B$15" tooltip="10m Air Rifle Division 2" display="D2" xr:uid="{95920F69-5DEE-45CF-9A76-78164E0C044E}"/>
    <hyperlink ref="E11" location="'10m Air Rifle'!$B$27" tooltip="10m Air Rifle Division 3" display="D3" xr:uid="{DA1317DF-9043-4A5F-A61E-CA18760C5431}"/>
    <hyperlink ref="F11" location="'10m Air Rifle'!$B$39" tooltip="10m Air Rifle Division 4" display="D4" xr:uid="{D279482C-EA79-4702-9A3E-ACDB5C7349B2}"/>
    <hyperlink ref="G11" location="'10m Air Rifle'!$B$51" tooltip="10m Air Rifle Division 5" display="D5" xr:uid="{C498EF9C-B004-47BA-803A-B68F8CF70E9C}"/>
    <hyperlink ref="B12" location="'10m Air Rifle Jun'!A2" tooltip="10m Air Rifle Jun" display="10m Air Rifle Jun" xr:uid="{6DE14324-0A06-4AD8-B3A2-7032461C86EE}"/>
    <hyperlink ref="C12" location="'10m Air Rifle Jun'!$B$3" tooltip="10m Air Rifle Jun Division 1" display="D1" xr:uid="{A0F5546E-7015-460E-8A01-799F9A436DAB}"/>
    <hyperlink ref="B13" location="'10m Air Rifle Sen'!A2" tooltip="10m Air Rifle Sen" display="10m Air Rifle Sen" xr:uid="{714919DD-39EE-45C8-8ABA-CAB87A5292D7}"/>
    <hyperlink ref="C13" location="'10m Air Rifle Sen'!$B$3" tooltip="10m Air Rifle Sen Division 1" display="D1" xr:uid="{1FF3D6D0-5BE1-4769-976F-9F92C469224E}"/>
    <hyperlink ref="B14" location="'10m Air Rifle (Supp rest)'!A2" tooltip="10m Air Rifle (Supp rest)" display="10m Air Rifle (Supp rest)" xr:uid="{12425E05-51EE-44C3-8EB1-E28D51E973E7}"/>
    <hyperlink ref="C14" location="'10m Air Rifle (Supp rest)'!$B$3" tooltip="10m Air Rifle (Supp rest) Division 1" display="D1" xr:uid="{D2F9DF2F-E682-4051-9972-9E2EDEB15D3D}"/>
    <hyperlink ref="D14" location="'10m Air Rifle (Supp rest)'!$B$15" tooltip="10m Air Rifle (Supp rest) Division 2" display="D2" xr:uid="{0FAD3906-FA49-4B84-BE16-30DD8F322718}"/>
    <hyperlink ref="B15" location="'20Yd Pistol'!A2" tooltip="20Yd Pistol" display="20Yd Pistol" xr:uid="{B7E763CE-79B1-473A-B472-024AFDD14447}"/>
    <hyperlink ref="C15" location="'20Yd Pistol'!$B$3" tooltip="20Yd Pistol Division 1" display="D1" xr:uid="{80456AA3-500B-470D-8361-52941AE4B605}"/>
    <hyperlink ref="D15" location="'20Yd Pistol'!$B$15" tooltip="20Yd Pistol Division 2" display="D2" xr:uid="{AA554B37-918D-4BD5-9B01-F15FFFF9BBF4}"/>
    <hyperlink ref="E15" location="'20Yd Pistol'!$B$27" tooltip="20Yd Pistol Division 3" display="D3" xr:uid="{F736744B-CE51-4483-898E-FA6C3A68A3A7}"/>
    <hyperlink ref="F15" location="'20Yd Pistol'!$B$39" tooltip="20Yd Pistol Division 4" display="D4" xr:uid="{1E09B3DD-32E3-4850-942D-623ABCCD4974}"/>
    <hyperlink ref="G15" location="'20Yd Pistol'!$B$50" tooltip="20Yd Pistol Division 5" display="D5" xr:uid="{17EA6FF5-5458-4476-AD5A-AD0D75E6832B}"/>
    <hyperlink ref="B16" location="'20Yd Pistol Sen'!A2" tooltip="20Yd Pistol Sen" display="20Yd Pistol Sen" xr:uid="{AB5E945A-2A00-478D-AF72-8A5AF83B679A}"/>
    <hyperlink ref="C16" location="'20Yd Pistol Sen'!$B$3" tooltip="20Yd Pistol Sen Division 1" display="D1" xr:uid="{B1027974-1598-4A4D-A38E-46D361DFB2F3}"/>
    <hyperlink ref="D16" location="'20Yd Pistol Sen'!$B$12" tooltip="20Yd Pistol Sen Division 2" display="D2" xr:uid="{E6083CD1-D46F-4B39-A00E-0B335554BA7E}"/>
    <hyperlink ref="B17" location="'6Yd Air Pistol'!A2" tooltip="6Yd Air Pistol" display="6Yd Air Pistol" xr:uid="{9F7EC43E-35EE-481F-8BD6-B5F53CE0CF5A}"/>
    <hyperlink ref="C17" location="'6Yd Air Pistol'!$B$3" tooltip="6Yd Air Pistol Division 1" display="D1" xr:uid="{5C1C209A-29AE-475E-BA11-976A1CE4A697}"/>
    <hyperlink ref="B18" location="'Bench 100yd'!A2" tooltip="Bench 100yd" display="Bench 100yd" xr:uid="{265B2AA4-2B61-49BD-8E54-2EE6EC0A639A}"/>
    <hyperlink ref="C18" location="'Bench 100yd'!$B$3" tooltip="Bench 100yd Division 1" display="D1" xr:uid="{A24B5CA0-CB25-40E8-A235-2B2AB899D854}"/>
    <hyperlink ref="D18" location="'Bench 100yd'!$B$15" tooltip="Bench 100yd Division 2" display="D2" xr:uid="{63E800EF-FB02-4111-A64B-72025DF0E04B}"/>
    <hyperlink ref="E18" location="'Bench 100yd'!$B$27" tooltip="Bench 100yd Division 3" display="D3" xr:uid="{BDF1F676-C8DF-47F9-8E48-AEAF8C69A289}"/>
    <hyperlink ref="F18" location="'Bench 100yd'!$B$38" tooltip="Bench 100yd Division 4" display="D4" xr:uid="{165CB165-EBC6-47A4-BA15-3F135965637E}"/>
    <hyperlink ref="B19" location="'Bench 100yd Sen'!A2" tooltip="Bench 100yd Sen" display="Bench 100yd Sen" xr:uid="{C26D32F3-A1DA-4E5B-8DC6-A0D985BBA25F}"/>
    <hyperlink ref="C19" location="'Bench 100yd Sen'!$B$3" tooltip="Bench 100yd Sen Division 1" display="D1" xr:uid="{AA27BBB4-5CFB-48F3-8401-C797BF416157}"/>
    <hyperlink ref="D19" location="'Bench 100yd Sen'!$B$13" tooltip="Bench 100yd Sen Division 2" display="D2" xr:uid="{EEAA3EB7-7847-4F83-B43D-08B01718975C}"/>
    <hyperlink ref="B20" location="'Bench 50m 1'!A2" tooltip="Bench 50m" display="Bench 50m" xr:uid="{3AFFE7A8-5450-43AA-AE6C-EA1B286498CC}"/>
    <hyperlink ref="C20" location="'Bench 50m 1'!$B$3" tooltip="Bench 50m Division 1" display="D1" xr:uid="{56389E32-DDA6-4CD8-B1B0-EB8FE270C848}"/>
    <hyperlink ref="D20" location="'Bench 50m 1'!$B$15" tooltip="Bench 50m Division 2" display="D2" xr:uid="{5A677167-2CD3-4406-A13B-49CCA987D08B}"/>
    <hyperlink ref="E20" location="'Bench 50m 1'!$B$27" tooltip="Bench 50m Division 3" display="D3" xr:uid="{CC9F9B72-E523-4551-90B2-26040FA8DB74}"/>
    <hyperlink ref="F20" location="'Bench 50m 1'!$B$39" tooltip="Bench 50m Division 4" display="D4" xr:uid="{6709D734-DDCB-4738-A5CD-DA0F68B547F0}"/>
    <hyperlink ref="G20" location="'Bench 50m 1'!$B$51" tooltip="Bench 50m Division 5" display="D5" xr:uid="{A6C3E58A-BD4F-4864-822C-EA7DD47BF1EB}"/>
    <hyperlink ref="H20" location="'Bench 50m 2'!$B$3" tooltip="Bench 50m Division 6" display="D6" xr:uid="{06E595EA-5BD5-45FA-B80A-A1F2668F2096}"/>
    <hyperlink ref="I20" location="'Bench 50m 2'!$B$15" tooltip="Bench 50m Division 7" display="D7" xr:uid="{004BC993-DA14-4992-9EFB-5AEAC27AE1C9}"/>
    <hyperlink ref="J20" location="'Bench 50m 2'!$B$27" tooltip="Bench 50m Division 8" display="D8" xr:uid="{498B8053-6C1A-4D62-8B29-E45D97537227}"/>
    <hyperlink ref="B21" location="'Bench 50m Sen'!A2" tooltip="Bench 50m Sen" display="Bench 50m Sen" xr:uid="{CDB7AD2B-EA23-44B4-8F63-057867B98D70}"/>
    <hyperlink ref="C21" location="'Bench 50m Sen'!$B$3" tooltip="Bench 50m Sen Division 1" display="D1" xr:uid="{CBC68387-7723-4582-96DF-69F240131B10}"/>
    <hyperlink ref="B22" location="'Bench SR (Air) 1'!A2" tooltip="Bench SR (Air)" display="Bench SR (Air)" xr:uid="{268CDBB3-8107-401D-A4FA-737571BC1363}"/>
    <hyperlink ref="C22" location="'Bench SR (Air) 1'!$B$3" tooltip="Bench SR (Air) Division 1" display="D1" xr:uid="{D9BFAC93-13C0-40F1-BA84-EDDF0A2AB5FC}"/>
    <hyperlink ref="D22" location="'Bench SR (Air) 1'!$B$15" tooltip="Bench SR (Air) Division 2" display="D2" xr:uid="{55E90DB6-0D1A-4612-8954-32AD7A64CAAC}"/>
    <hyperlink ref="E22" location="'Bench SR (Air) 1'!$B$27" tooltip="Bench SR (Air) Division 3" display="D3" xr:uid="{1B7C4BB3-32EE-4070-BEAF-176B1108A76F}"/>
    <hyperlink ref="F22" location="'Bench SR (Air) 1'!$B$39" tooltip="Bench SR (Air) Division 4" display="D4" xr:uid="{B83C4A97-6517-42E6-91EE-6FE44F22B14A}"/>
    <hyperlink ref="G22" location="'Bench SR (Air) 1'!$B$51" tooltip="Bench SR (Air) Division 5" display="D5" xr:uid="{4D76DEAA-5946-43A7-9857-C30749E148B2}"/>
    <hyperlink ref="H22" location="'Bench SR (Air) 2'!$B$3" tooltip="Bench SR (Air) Division 6" display="D6" xr:uid="{6EAAC77D-CEE5-4724-BBDA-17364286E2E7}"/>
    <hyperlink ref="I22" location="'Bench SR (Air) 2'!$B$14" tooltip="Bench SR (Air) Division 7" display="D7" xr:uid="{718E50F0-78A4-49E0-A42C-CAEEF22233C1}"/>
    <hyperlink ref="J22" location="'Bench SR (Air) 2'!$B$25" tooltip="Bench SR (Air) Division 8" display="D8" xr:uid="{34B663F7-D0F4-4BBF-8F90-F746CCC9167A}"/>
    <hyperlink ref="K22" location="'Bench SR (Air) 2'!$B$36" tooltip="Bench SR (Air) Division 9" display="D9" xr:uid="{2F14C936-4B4E-445D-BC26-7F5A9660442D}"/>
    <hyperlink ref="L22" location="'Bench SR (Air) 2'!$B$47" tooltip="Bench SR (Air) Division 10" display="D10" xr:uid="{B27218D2-92E0-4E62-8862-E59460CDA66C}"/>
    <hyperlink ref="C23" location="'Bench SR (Air) 3'!$B$3" tooltip="Bench SR (Air) Division 11" display="D11" xr:uid="{A6907E9D-A521-4F8E-A305-8FBA5E8F0430}"/>
    <hyperlink ref="B24" location="'Bench SR (Air) Sen'!A2" tooltip="Bench SR (Air) Sen" display="Bench SR (Air) Sen" xr:uid="{650C1C79-F724-471B-8794-8C991AEF87DD}"/>
    <hyperlink ref="C24" location="'Bench SR (Air) Sen'!$B$3" tooltip="Bench SR (Air) Sen Division 1" display="D1" xr:uid="{27AD0681-E967-4BE4-8295-303CB4FBAAF0}"/>
    <hyperlink ref="D24" location="'Bench SR (Air) Sen'!$B$15" tooltip="Bench SR (Air) Sen Division 2" display="D2" xr:uid="{B1481811-4200-4713-BF43-24B2D58EF9D7}"/>
    <hyperlink ref="B25" location="'Bench SR (Air) Team'!A2" tooltip="Bench SR (Air) Team" display="Bench SR (Air) Team" xr:uid="{0EB3018F-4F91-4B3D-A2BE-D69EE6F3C65B}"/>
    <hyperlink ref="C25" location="'Bench SR (Air) Team'!$A$3" tooltip="Bench SR (Air) Team Division 1" display="D1" xr:uid="{42C7DAD6-4872-4347-B608-C1EAC12BCFBC}"/>
    <hyperlink ref="D25" location="'Bench SR (Air) Team'!$A$29" tooltip="Bench SR (Air) Team Division 2" display="D2" xr:uid="{9E271BBE-A5F6-4D27-98A0-6541FA6267B5}"/>
    <hyperlink ref="B26" location="'Bench SR (Rim) 1'!A2" tooltip="Bench SR (Rim)" display="Bench SR (Rim)" xr:uid="{D0B62FDA-100E-4AB4-80AC-5086C035AD80}"/>
    <hyperlink ref="C26" location="'Bench SR (Rim) 1'!$B$3" tooltip="Bench SR (Rim) Division 1" display="D1" xr:uid="{62C57C1D-8B44-4A8E-8E68-88130F9F187D}"/>
    <hyperlink ref="D26" location="'Bench SR (Rim) 1'!$B$16" tooltip="Bench SR (Rim) Division 2" display="D2" xr:uid="{BAC3CFAB-9C0F-4CFA-9A89-D44B865C742F}"/>
    <hyperlink ref="E26" location="'Bench SR (Rim) 1'!$B$28" tooltip="Bench SR (Rim) Division 3" display="D3" xr:uid="{F81E4473-37FB-471C-9F05-4708E9CDCF72}"/>
    <hyperlink ref="F26" location="'Bench SR (Rim) 1'!$B$41" tooltip="Bench SR (Rim) Division 4" display="D4" xr:uid="{239B7D2E-02BA-4543-A85D-5F53418C9C11}"/>
    <hyperlink ref="G26" location="'Bench SR (Rim) 1'!$B$53" tooltip="Bench SR (Rim) Division 5" display="D5" xr:uid="{172A5CB2-10D0-4B15-8C78-67EE7BA5404D}"/>
    <hyperlink ref="H26" location="'Bench SR (Rim) 2'!$B$3" tooltip="Bench SR (Rim) Division 6" display="D6" xr:uid="{A607A6A6-5F21-4E86-97A3-17494F3F8996}"/>
    <hyperlink ref="I26" location="'Bench SR (Rim) 2'!$B$15" tooltip="Bench SR (Rim) Division 7" display="D7" xr:uid="{3679A17D-FDE5-4158-B720-A0E0E005107E}"/>
    <hyperlink ref="J26" location="'Bench SR (Rim) 2'!$B$27" tooltip="Bench SR (Rim) Division 8" display="D8" xr:uid="{3A73765F-D8A2-4FEE-87A8-8B58271ED74A}"/>
    <hyperlink ref="K26" location="'Bench SR (Rim) 2'!$B$39" tooltip="Bench SR (Rim) Division 9" display="D9" xr:uid="{05746BC9-1375-4127-8A9E-08F3FB61B1DA}"/>
    <hyperlink ref="L26" location="'Bench SR (Rim) 2'!$B$51" tooltip="Bench SR (Rim) Division 10" display="D10" xr:uid="{541BF1AD-6D6F-42DB-AE1E-07DA774D0C77}"/>
    <hyperlink ref="C27" location="'Bench SR (Rim) 3'!$B$3" tooltip="Bench SR (Rim) Division 11" display="D11" xr:uid="{32D0185F-C588-424F-8175-AD9C17E57A38}"/>
    <hyperlink ref="D27" location="'Bench SR (Rim) 3'!$B$15" tooltip="Bench SR (Rim) Division 12" display="D12" xr:uid="{D58BFAD7-7EE5-4CDC-AFB8-A305E2903F41}"/>
    <hyperlink ref="E27" location="'Bench SR (Rim) 3'!$B$27" tooltip="Bench SR (Rim) Division 13" display="D13" xr:uid="{F99B4E7F-D462-4AAC-A27B-414AD48DA1C5}"/>
    <hyperlink ref="F27" location="'Bench SR (Rim) 3'!$B$39" tooltip="Bench SR (Rim) Division 14" display="D14" xr:uid="{FCB68DF0-D391-4208-92A1-68DC5B880CC2}"/>
    <hyperlink ref="G27" location="'Bench SR (Rim) 3'!$B$51" tooltip="Bench SR (Rim) Division 15" display="D15" xr:uid="{754D9A9C-1AB6-4BE5-BC56-B22425AB9EB7}"/>
    <hyperlink ref="H27" location="'Bench SR (Rim) 4'!$B$3" tooltip="Bench SR (Rim) Division 16" display="D16" xr:uid="{71889D3C-9970-47E5-9285-38A17AEB3AC0}"/>
    <hyperlink ref="I27" location="'Bench SR (Rim) 4'!$B$15" tooltip="Bench SR (Rim) Division 17" display="D17" xr:uid="{4F9E296C-BC26-47B3-B9B5-837E7FD5DE8B}"/>
    <hyperlink ref="J27" location="'Bench SR (Rim) 4'!$B$27" tooltip="Bench SR (Rim) Division 18" display="D18" xr:uid="{F3F3423E-460A-48A4-B033-FA365F99123C}"/>
    <hyperlink ref="K27" location="'Bench SR (Rim) 4'!$B$39" tooltip="Bench SR (Rim) Division 19" display="D19" xr:uid="{92AC142F-1251-40EB-AF19-D566FCC30CE9}"/>
    <hyperlink ref="L27" location="'Bench SR (Rim) 4'!$B$51" tooltip="Bench SR (Rim) Division 20" display="D20" xr:uid="{649D971F-7AE5-4866-B141-10DCF9D38DEE}"/>
    <hyperlink ref="C28" location="'Bench SR (Rim) 5'!$B$3" tooltip="Bench SR (Rim) Division 21" display="D21" xr:uid="{F275A45B-8218-430B-A951-3B81F80FB931}"/>
    <hyperlink ref="D28" location="'Bench SR (Rim) 5'!$B$14" tooltip="Bench SR (Rim) Division 22" display="D22" xr:uid="{5177DC38-31E0-40D8-80F2-F4525E052197}"/>
    <hyperlink ref="E28" location="'Bench SR (Rim) 5'!$B$25" tooltip="Bench SR (Rim) Division 23" display="D23" xr:uid="{983526A9-881F-4834-BE76-89C42FE2C773}"/>
    <hyperlink ref="B29" location="'Bench SR (Rim) Jun'!A2" tooltip="Bench SR (Rim) Jun" display="Bench SR (Rim) Jun" xr:uid="{BD34C9C3-0F48-41A8-8FEA-76EFB1A21847}"/>
    <hyperlink ref="C29" location="'Bench SR (Rim) Jun'!$B$3" tooltip="Bench SR (Rim) Jun Division 1" display="D1" xr:uid="{82624118-608B-4898-BCC8-F069AE6E4283}"/>
    <hyperlink ref="O5" location="'Bench SR (Rim) Sen 1'!A2" tooltip="Bench SR (Rim) Sen" display="Bench SR (Rim) Sen" xr:uid="{11735B1E-F359-402D-9947-84A9EA698E89}"/>
    <hyperlink ref="P5" location="'Bench SR (Rim) Sen 1'!$B$3" tooltip="Bench SR (Rim) Sen Division 1" display="D1" xr:uid="{CDBA55A3-864E-48F7-8F82-97853BD6805F}"/>
    <hyperlink ref="Q5" location="'Bench SR (Rim) Sen 1'!$B$16" tooltip="Bench SR (Rim) Sen Division 2" display="D2" xr:uid="{4DDD1A06-7DB1-4793-9D7C-C9CD07190513}"/>
    <hyperlink ref="R5" location="'Bench SR (Rim) Sen 1'!$B$29" tooltip="Bench SR (Rim) Sen Division 3" display="D3" xr:uid="{A92BDB07-22F3-4448-A5CE-E60D130F60E4}"/>
    <hyperlink ref="S5" location="'Bench SR (Rim) Sen 1'!$B$41" tooltip="Bench SR (Rim) Sen Division 4" display="D4" xr:uid="{22EB5380-F748-4404-B0FD-FAC2BA15C93A}"/>
    <hyperlink ref="T5" location="'Bench SR (Rim) Sen 1'!$B$53" tooltip="Bench SR (Rim) Sen Division 5" display="D5" xr:uid="{F8D1E21E-097E-4A55-86A5-56CA7B05C760}"/>
    <hyperlink ref="U5" location="'Bench SR (Rim) Sen 2'!$B$3" tooltip="Bench SR (Rim) Sen Division 6" display="D6" xr:uid="{9F9D267D-FA2E-4ADC-B496-B8F11E81C28D}"/>
    <hyperlink ref="O6" location="'Bench SR (Rim) Team 1'!A2" tooltip="Bench SR (Rim) Team" display="Bench SR (Rim) Team" xr:uid="{B7F30ED1-A79D-4A91-BC8F-8BADE6592AE3}"/>
    <hyperlink ref="P6" location="'Bench SR (Rim) Team 1'!$A$3" tooltip="Bench SR (Rim) Team Division 1" display="D1" xr:uid="{5783BE0F-C0B6-461D-B3CD-3038E954F4CC}"/>
    <hyperlink ref="Q6" location="'Bench SR (Rim) Team 1'!$A$29" tooltip="Bench SR (Rim) Team Division 2" display="D2" xr:uid="{CD5811D8-FB3E-4FF8-A092-BC0BEE7C019B}"/>
    <hyperlink ref="R6" location="'Bench SR (Rim) Team 2'!$A$3" tooltip="Bench SR (Rim) Team Division 3" display="D3" xr:uid="{1AA72EC5-7E11-4BCC-998F-E7E4220CF62D}"/>
    <hyperlink ref="S6" location="'Bench SR (Rim) Team 2'!$A$29" tooltip="Bench SR (Rim) Team Division 4" display="D4" xr:uid="{E93FE936-0160-4B11-A80D-CDFA0B946215}"/>
    <hyperlink ref="O7" location="'Gallery Rifle Any'!A2" tooltip="Gallery Rifle Any" display="Gallery Rifle Any" xr:uid="{D498EE95-AFC7-4F7D-8A38-A1CEDC7AF21B}"/>
    <hyperlink ref="P7" location="'Gallery Rifle Any'!$B$3" tooltip="Gallery Rifle Any Division 1" display="D1" xr:uid="{60CCB0D3-EEEE-499B-B6BF-E7411C9005D6}"/>
    <hyperlink ref="Q7" location="'Gallery Rifle Any'!$L$3" tooltip="Gallery Rifle Any Division 2" display="D2" xr:uid="{313E0966-B3E4-4FFE-8FB8-FC0E77CB1C79}"/>
    <hyperlink ref="R7" location="'Gallery Rifle Any'!$B$14" tooltip="Gallery Rifle Any Division 3" display="D3" xr:uid="{85365E16-99A9-45BE-A58C-EBC6ACC07312}"/>
    <hyperlink ref="S7" location="'Gallery Rifle Any'!$L$14" tooltip="Gallery Rifle Any Division 4" display="D4" xr:uid="{F6280F22-FD1E-4CAA-BC33-2CDB774C69E9}"/>
    <hyperlink ref="T7" location="'Gallery Rifle Any'!$B$25" tooltip="Gallery Rifle Any Division 5" display="D5" xr:uid="{EA7BDEC9-81BB-440A-B578-2D6B57C4BC7B}"/>
    <hyperlink ref="U7" location="'Gallery Rifle Any'!$L$25" tooltip="Gallery Rifle Any Division 6" display="D6" xr:uid="{93E567AF-C374-4C9B-B8B5-CC2DBFAE6182}"/>
    <hyperlink ref="V7" location="'Gallery Rifle Any'!$B$36" tooltip="Gallery Rifle Any Division 7" display="D7" xr:uid="{23E6174D-06B1-4DCD-B38E-2533844FC9AF}"/>
    <hyperlink ref="O8" location="'Gallery Rifle Any Sen'!A2" tooltip="Gallery Rifle Any Sen" display="Gallery Rifle Any Sen" xr:uid="{0258A74F-D342-4B11-A6FB-EDA79A30521F}"/>
    <hyperlink ref="P8" location="'Gallery Rifle Any Sen'!$B$3" tooltip="Gallery Rifle Any Sen Division 1" display="D1" xr:uid="{00B2827E-687B-4BC5-8B47-6605FDE1AF9C}"/>
    <hyperlink ref="Q8" location="'Gallery Rifle Any Sen'!$B$14" tooltip="Gallery Rifle Any Sen Division 2" display="D2" xr:uid="{9E574B64-A616-4EEE-ADE6-21A4EE0B116B}"/>
    <hyperlink ref="R8" location="'Gallery Rifle Any Sen'!$B$24" tooltip="Gallery Rifle Any Sen Division 3" display="D3" xr:uid="{8A1B027E-E47D-44D7-AABC-9BC75AC4F7E9}"/>
    <hyperlink ref="O9" location="'Gallery Rifle Iron'!A2" tooltip="Gallery Rifle Iron" display="Gallery Rifle Iron" xr:uid="{76D96A4D-05D8-4122-B4D6-D0D66C4F0D70}"/>
    <hyperlink ref="P9" location="'Gallery Rifle Iron'!$B$3" tooltip="Gallery Rifle Iron Division 1" display="D1" xr:uid="{211BD1CA-C61E-4A13-B5A8-2733575BC63F}"/>
    <hyperlink ref="Q9" location="'Gallery Rifle Iron'!$L$3" tooltip="Gallery Rifle Iron Division 2" display="D2" xr:uid="{82C6E91D-31B1-400E-A739-9852D92BA67F}"/>
    <hyperlink ref="R9" location="'Gallery Rifle Iron'!$B$15" tooltip="Gallery Rifle Iron Division 3" display="D3" xr:uid="{9C666287-A4CD-4465-BE71-B7B8DA003866}"/>
    <hyperlink ref="S9" location="'Gallery Rifle Iron'!$L$15" tooltip="Gallery Rifle Iron Division 4" display="D4" xr:uid="{8ED51E8C-2F30-4DC7-94D0-163C4E797001}"/>
    <hyperlink ref="T9" location="'Gallery Rifle Iron'!$B$27" tooltip="Gallery Rifle Iron Division 5" display="D5" xr:uid="{075D8B75-FC3F-4ACD-B48C-3AFC1BC002A7}"/>
    <hyperlink ref="U9" location="'Gallery Rifle Iron'!$L$27" tooltip="Gallery Rifle Iron Division 6" display="D6" xr:uid="{31531537-3C4B-4F2E-87BA-65C5296E3FFA}"/>
    <hyperlink ref="V9" location="'Gallery Rifle Iron'!$B$38" tooltip="Gallery Rifle Iron Division 7" display="D7" xr:uid="{30A69374-4C35-41B6-9FB8-71FD88DC26E4}"/>
    <hyperlink ref="W9" location="'Gallery Rifle Iron'!$L$38" tooltip="Gallery Rifle Iron Division 8" display="D8" xr:uid="{D84FBE5C-45FE-4570-9B9A-66DFAB620EE5}"/>
    <hyperlink ref="O10" location="'Gallery Rifle Iron Sen'!A2" tooltip="Gallery Rifle Iron Sen" display="Gallery Rifle Iron Sen" xr:uid="{30629968-1330-4BF4-B1BD-BEB344BB3AC3}"/>
    <hyperlink ref="P10" location="'Gallery Rifle Iron Sen'!$B$3" tooltip="Gallery Rifle Iron Sen Division 1" display="D1" xr:uid="{47DA6D06-8A42-4AF2-BE4D-2446C412B77F}"/>
    <hyperlink ref="Q10" location="'Gallery Rifle Iron Sen'!$B$13" tooltip="Gallery Rifle Iron Sen Division 2" display="D2" xr:uid="{E084499F-257D-4B30-B97B-05317F9E1A69}"/>
    <hyperlink ref="R10" location="'Gallery Rifle Iron Sen'!$B$23" tooltip="Gallery Rifle Iron Sen Division 3" display="D3" xr:uid="{D804C492-256D-4A9C-9CCD-CC16F9C00F11}"/>
    <hyperlink ref="O11" location="'Long Barrelled Pistol'!A2" tooltip="Long Barrelled Pistol" display="Long Barrelled Pistol" xr:uid="{D82FCE65-89DA-4ED8-A5D4-BD2C345D87DE}"/>
    <hyperlink ref="P11" location="'Long Barrelled Pistol'!$B$3" tooltip="Long Barrelled Pistol Division 1" display="D1" xr:uid="{2252BD43-CC3C-4C33-B156-7AAE8DE9165B}"/>
    <hyperlink ref="Q11" location="'Long Barrelled Pistol'!$B$16" tooltip="Long Barrelled Pistol Division 2" display="D2" xr:uid="{1C72E72F-B456-47DC-8DB4-9A29D15FD73E}"/>
    <hyperlink ref="R11" location="'Long Barrelled Pistol'!$B$29" tooltip="Long Barrelled Pistol Division 3" display="D3" xr:uid="{082D8402-87C4-45B0-9EA4-81BE37E60316}"/>
    <hyperlink ref="S11" location="'Long Barrelled Pistol'!$B$41" tooltip="Long Barrelled Pistol Division 4" display="D4" xr:uid="{FC43ECE5-44E1-4EB4-9F4A-3F00049F51D1}"/>
    <hyperlink ref="O12" location="'Long Barrelled Pistol Sen'!A2" tooltip="Long Barrelled Pistol Sen" display="Long Barrelled Pistol Sen" xr:uid="{A20FDB8B-1C1C-48FA-B62D-76F7CC84C978}"/>
    <hyperlink ref="P12" location="'Long Barrelled Pistol Sen'!$B$3" tooltip="Long Barrelled Pistol Sen Division 1" display="D1" xr:uid="{F9AB0288-DF8D-4F9C-8D1C-FCB687ED52C6}"/>
    <hyperlink ref="O13" location="'LR Rifle 50 Iron'!A2" tooltip="LR Rifle 50 Iron" display="LR Rifle 50 Iron" xr:uid="{B8AB6A3E-66E7-45D5-A752-67FE8359D7E8}"/>
    <hyperlink ref="P13" location="'LR Rifle 50 Iron'!$B$3" tooltip="LR Rifle 50 Iron Division 1" display="D1" xr:uid="{79AFDCE5-A13F-46A2-BA37-A9F912EF79A5}"/>
    <hyperlink ref="O14" location="'Muzzle-loading Nitro'!A2" tooltip="Muzzle-loading Nitro" display="Muzzle-loading Nitro" xr:uid="{C26BCEFA-1DD6-4865-8EA9-9B2361CB2BBF}"/>
    <hyperlink ref="P14" location="'Muzzle-loading Nitro'!$B$3" tooltip="Muzzle-loading Nitro Division 1" display="D1" xr:uid="{E80DB441-15C2-426E-BF32-25843A50F9B2}"/>
    <hyperlink ref="O15" location="'Muzzle-loading Pistol'!A2" tooltip="Muzzle-loading Pistol" display="Muzzle-loading Pistol" xr:uid="{A132EEE0-CFD5-4BDD-BB66-25F77436772F}"/>
    <hyperlink ref="P15" location="'Muzzle-loading Pistol'!$B$3" tooltip="Muzzle-loading Pistol Division 1" display="D1" xr:uid="{6F38DC8E-0B26-4646-AE2C-63D074FCAA73}"/>
    <hyperlink ref="O16" location="'Muzzle-loading Revolver'!A2" tooltip="Muzzle-loading Revolver" display="Muzzle-loading Revolver" xr:uid="{87D655C3-0545-4F73-B442-64D60491492F}"/>
    <hyperlink ref="P16" location="'Muzzle-loading Revolver'!$B$3" tooltip="Muzzle-loading Revolver Division 1" display="D1" xr:uid="{95904696-19AF-45AD-A50A-DC7BFA8AA982}"/>
    <hyperlink ref="Q16" location="'Muzzle-loading Revolver'!$B$13" tooltip="Muzzle-loading Revolver Division 2" display="D2" xr:uid="{57640CA0-9F29-4436-B3C5-7386025D1756}"/>
    <hyperlink ref="O17" location="'Rapid Fire Air Pistol'!A2" tooltip="Rapid Fire Air Pistol" display="Rapid Fire Air Pistol" xr:uid="{FB707851-AA43-4BC3-8C82-DCFC5488166C}"/>
    <hyperlink ref="P17" location="'Rapid Fire Air Pistol'!$B$3" tooltip="Rapid Fire Air Pistol Division 1" display="D1" xr:uid="{B419D5F1-FB89-4AD3-AEBD-E4F3857F6C84}"/>
    <hyperlink ref="O18" location="'Rapid Fire Rifle'!A2" tooltip="Rapid Fire Rifle" display="Rapid Fire Rifle" xr:uid="{1BAB6E83-85BD-4977-9530-E420161CF9BC}"/>
    <hyperlink ref="P18" location="'Rapid Fire Rifle'!$B$3" tooltip="Rapid Fire Rifle Division 1" display="D1" xr:uid="{32627D22-63FB-44A0-A499-A0A859BEF329}"/>
    <hyperlink ref="Q18" location="'Rapid Fire Rifle'!$B$15" tooltip="Rapid Fire Rifle Division 2" display="D2" xr:uid="{457C5C05-E7B2-4C9C-A85F-E1228138945D}"/>
    <hyperlink ref="O19" location="'Short Range Rifle 1'!A2" tooltip="Short Range Rifle" display="Short Range Rifle" xr:uid="{E95F5463-3419-46DE-BD59-18DA3FF27A5B}"/>
    <hyperlink ref="P19" location="'Short Range Rifle 1'!$B$3" tooltip="Short Range Rifle Division 1" display="D1" xr:uid="{516A53C6-CF08-460F-81AC-9A5286114459}"/>
    <hyperlink ref="Q19" location="'Short Range Rifle 1'!$J$3" tooltip="Short Range Rifle Division 2" display="D2" xr:uid="{71DA15E1-F26B-43BA-8D24-1B51284A26E4}"/>
    <hyperlink ref="R19" location="'Short Range Rifle 1'!$B$15" tooltip="Short Range Rifle Division 3" display="D3" xr:uid="{7C553D86-0D8B-4399-AF8A-6CB2EA7C2A39}"/>
    <hyperlink ref="S19" location="'Short Range Rifle 1'!$J$15" tooltip="Short Range Rifle Division 4" display="D4" xr:uid="{DD0A9849-DFD4-42E8-A63F-280457AFB859}"/>
    <hyperlink ref="T19" location="'Short Range Rifle 1'!$B$27" tooltip="Short Range Rifle Division 5" display="D5" xr:uid="{E945D17C-154F-41E7-9BEA-17B04BDBAD64}"/>
    <hyperlink ref="U19" location="'Short Range Rifle 1'!$J$27" tooltip="Short Range Rifle Division 6" display="D6" xr:uid="{52DAE354-AE22-4CCE-B706-EA4750E5B41C}"/>
    <hyperlink ref="V19" location="'Short Range Rifle 1'!$B$39" tooltip="Short Range Rifle Division 7" display="D7" xr:uid="{CA9B6D85-480C-4547-9A0D-734844232542}"/>
    <hyperlink ref="W19" location="'Short Range Rifle 1'!$J$39" tooltip="Short Range Rifle Division 8" display="D8" xr:uid="{66126169-E7DE-4E3D-897D-E7F0DBBBD9DF}"/>
    <hyperlink ref="X19" location="'Short Range Rifle 1'!$B$51" tooltip="Short Range Rifle Division 9" display="D9" xr:uid="{60523F98-9621-4FA0-B6C0-DC0D4E98D85D}"/>
    <hyperlink ref="Y19" location="'Short Range Rifle 1'!$J$51" tooltip="Short Range Rifle Division 10" display="D10" xr:uid="{8751696F-21CD-46AB-B2AA-32115D6F2BCE}"/>
    <hyperlink ref="P20" location="'Short Range Rifle 2'!$B$3" tooltip="Short Range Rifle Division 11" display="D11" xr:uid="{B0BE1481-0401-4ABE-8F9B-EB83F2C933AE}"/>
    <hyperlink ref="Q20" location="'Short Range Rifle 2'!$J$3" tooltip="Short Range Rifle Division 12" display="D12" xr:uid="{0AA31944-AFAA-4477-AD42-FBACE9D3E31C}"/>
    <hyperlink ref="R20" location="'Short Range Rifle 2'!$B$15" tooltip="Short Range Rifle Division 13" display="D13" xr:uid="{3F5B65DC-55B9-447B-87F3-430F93410AF9}"/>
    <hyperlink ref="S20" location="'Short Range Rifle 2'!$J$15" tooltip="Short Range Rifle Division 14" display="D14" xr:uid="{4C2979DB-D284-4BF6-B307-8984E7F97B22}"/>
    <hyperlink ref="O21" location="'Short Range Rifle Jun'!A2" tooltip="Short Range Rifle Jun" display="Short Range Rifle Jun" xr:uid="{0B390D81-DE56-49DC-A72D-1228193CE8AB}"/>
    <hyperlink ref="P21" location="'Short Range Rifle Jun'!$B$3" tooltip="Short Range Rifle Jun Division 1" display="D1" xr:uid="{284DCE86-2056-4139-83E5-540003EF50B8}"/>
    <hyperlink ref="O22" location="'Short Range Rifle Sen'!A2" tooltip="Short Range Rifle Sen" display="Short Range Rifle Sen" xr:uid="{0D145852-C9E7-4F83-B3EB-743DF1CEEFF2}"/>
    <hyperlink ref="P22" location="'Short Range Rifle Sen'!$B$3" tooltip="Short Range Rifle Sen Division 1" display="D1" xr:uid="{C2F58ACD-74D8-44C2-888E-463B8DEB964B}"/>
    <hyperlink ref="Q22" location="'Short Range Rifle Sen'!$B$15" tooltip="Short Range Rifle Sen Division 2" display="D2" xr:uid="{4E2ACC95-D574-4929-8DAB-D624808D094C}"/>
    <hyperlink ref="O23" location="'Short Range Rifle Team 1'!A2" tooltip="Short Range Rifle Team" display="Short Range Rifle Team" xr:uid="{B4DB6D7E-A697-4BCB-9441-9404353D3FE4}"/>
    <hyperlink ref="P23" location="'Short Range Rifle Team 1'!$A$3" tooltip="Short Range Rifle Team Division 1" display="D1" xr:uid="{2AD5D1CD-9904-4556-A402-53E57869D35D}"/>
    <hyperlink ref="Q23" location="'Short Range Rifle Team 1'!$A$29" tooltip="Short Range Rifle Team Division 2" display="D2" xr:uid="{4D8D49A8-0C58-459F-8731-F3ABF8122302}"/>
    <hyperlink ref="R23" location="'Short Range Rifle Team 2'!$A$3" tooltip="Short Range Rifle Team Division 3" display="D3" xr:uid="{8DF53B0C-2A2B-4173-80A9-75E8B49BF70D}"/>
    <hyperlink ref="S23" location="'Short Range Rifle Team 2'!$A$29" tooltip="Short Range Rifle Team Division 4" display="D4" xr:uid="{94B868FE-621E-4185-90FD-E15B36413976}"/>
    <hyperlink ref="O24" location="'Sport Rifle 1'!A2" tooltip="Sport Rifle" display="Sport Rifle" xr:uid="{AE33FBC0-7F90-47F1-AA7C-30A1E37D1105}"/>
    <hyperlink ref="P24" location="'Sport Rifle 1'!$B$3" tooltip="Sport Rifle Division 1" display="D1" xr:uid="{835EDE8E-ACF1-458D-8764-33B892902522}"/>
    <hyperlink ref="Q24" location="'Sport Rifle 1'!$J$3" tooltip="Sport Rifle Division 2" display="D2" xr:uid="{07EF9621-AE68-4D05-ACC9-741262B547CB}"/>
    <hyperlink ref="R24" location="'Sport Rifle 1'!$B$15" tooltip="Sport Rifle Division 3" display="D3" xr:uid="{B8A672BE-680F-4D89-8790-E5B3F50344C1}"/>
    <hyperlink ref="S24" location="'Sport Rifle 1'!$J$15" tooltip="Sport Rifle Division 4" display="D4" xr:uid="{C9C85263-19E2-48B3-A303-FADE3F9D1CF2}"/>
    <hyperlink ref="T24" location="'Sport Rifle 1'!$B$27" tooltip="Sport Rifle Division 5" display="D5" xr:uid="{DBF150F3-D935-4A4A-ADA0-8F1757839D17}"/>
    <hyperlink ref="U24" location="'Sport Rifle 1'!$J$27" tooltip="Sport Rifle Division 6" display="D6" xr:uid="{D36B959B-E6B0-4DD6-B1D4-887CEFA97BA1}"/>
    <hyperlink ref="V24" location="'Sport Rifle 1'!$B$39" tooltip="Sport Rifle Division 7" display="D7" xr:uid="{24D52788-ABFC-4821-B27B-7DBBC31BF6CF}"/>
    <hyperlink ref="W24" location="'Sport Rifle 1'!$J$39" tooltip="Sport Rifle Division 8" display="D8" xr:uid="{CB8F2F51-DDAC-47FC-A42F-BE2A502EC9F0}"/>
    <hyperlink ref="X24" location="'Sport Rifle 1'!$B$51" tooltip="Sport Rifle Division 9" display="D9" xr:uid="{0F8B9FE6-12D2-4BF3-89B8-453EB44CF2D0}"/>
    <hyperlink ref="Y24" location="'Sport Rifle 1'!$J$51" tooltip="Sport Rifle Division 10" display="D10" xr:uid="{6EE6FE39-5F0E-4496-A9CC-3D96A74E3494}"/>
    <hyperlink ref="P25" location="'Sport Rifle 2'!$B$3" tooltip="Sport Rifle Division 11" display="D11" xr:uid="{ACD30EB5-CDFC-41E0-B2F8-E9791BE29D49}"/>
    <hyperlink ref="Q25" location="'Sport Rifle 2'!$J$3" tooltip="Sport Rifle Division 12" display="D12" xr:uid="{B3015403-DBC6-4852-80DB-7A3A334DFC4B}"/>
    <hyperlink ref="R25" location="'Sport Rifle 2'!$B$15" tooltip="Sport Rifle Division 13" display="D13" xr:uid="{FF77EC31-5088-4BB9-A5CB-DBA6CDA4E252}"/>
    <hyperlink ref="S25" location="'Sport Rifle 2'!$J$15" tooltip="Sport Rifle Division 14" display="D14" xr:uid="{8EE58EF5-C73B-4A6D-AE9B-C061BBE405FE}"/>
    <hyperlink ref="T25" location="'Sport Rifle 2'!$B$27" tooltip="Sport Rifle Division 15" display="D15" xr:uid="{A96C1019-9C3D-4D81-A83F-7B429E0D5686}"/>
    <hyperlink ref="U25" location="'Sport Rifle 2'!$J$27" tooltip="Sport Rifle Division 16" display="D16" xr:uid="{6BAD8092-6B9B-48A9-834B-24D4C510E7F2}"/>
    <hyperlink ref="V25" location="'Sport Rifle 2'!$B$38" tooltip="Sport Rifle Division 17" display="D17" xr:uid="{42659097-7C22-4F6F-8ABF-E637F71FB424}"/>
    <hyperlink ref="W25" location="'Sport Rifle 2'!$J$38" tooltip="Sport Rifle Division 18" display="D18" xr:uid="{CABCD37E-FF59-429E-8EB2-42639259FCC8}"/>
    <hyperlink ref="O26" location="'Sport Rifle Sen'!A2" tooltip="Sport Rifle Sen" display="Sport Rifle Sen" xr:uid="{EF6745EC-1F5F-4C98-9ED2-A28F9EE27A8F}"/>
    <hyperlink ref="P26" location="'Sport Rifle Sen'!$B$3" tooltip="Sport Rifle Sen Division 1" display="D1" xr:uid="{FBD26B02-CF0B-4BFE-BDE3-7A938BE6EAC5}"/>
    <hyperlink ref="Q26" location="'Sport Rifle Sen'!$B$14" tooltip="Sport Rifle Sen Division 2" display="D2" xr:uid="{FACA2B40-9256-49A2-AF19-39FED21B70A2}"/>
    <hyperlink ref="R26" location="'Sport Rifle Sen'!$B$25" tooltip="Sport Rifle Sen Division 3" display="D3" xr:uid="{44A8A56D-31B1-4418-AB05-A8D25C827835}"/>
    <hyperlink ref="S26" location="'Sport Rifle Sen'!$B$36" tooltip="Sport Rifle Sen Division 4" display="D4" xr:uid="{3169E6E8-0B18-4531-A35E-CEE09FA2BBFB}"/>
    <hyperlink ref="T26" location="'Sport Rifle Sen'!$B$47" tooltip="Sport Rifle Sen Division 5" display="D5" xr:uid="{8EAEC5D0-6AC0-439C-B99C-14498612E3ED}"/>
    <hyperlink ref="O27" location="'Sport Rifle Team 1'!A2" tooltip="Sport Rifle Team" display="Sport Rifle Team" xr:uid="{663492E2-5544-49F9-8D81-EB59ACE66D83}"/>
    <hyperlink ref="P27" location="'Sport Rifle Team 1'!$A$3" tooltip="Sport Rifle Team Division 1" display="D1" xr:uid="{55C75A60-9AD0-4E3F-BCFC-F4211DFD83DC}"/>
    <hyperlink ref="Q27" location="'Sport Rifle Team 1'!$A$29" tooltip="Sport Rifle Team Division 2" display="D2" xr:uid="{CF831210-1468-4E13-B167-5BC77E4CB297}"/>
    <hyperlink ref="R27" location="'Sport Rifle Team 2'!$A$3" tooltip="Sport Rifle Team Division 3" display="D3" xr:uid="{239F7C5B-6339-4AB5-96E8-68712A54E11C}"/>
    <hyperlink ref="O28" location="'SR Standard Pistol'!A2" tooltip="SR Standard Pistol" display="SR Standard Pistol" xr:uid="{7D4E8B5B-C472-415F-81E0-13A1FF91B29C}"/>
    <hyperlink ref="P28" location="'SR Standard Pistol'!$B$3" tooltip="SR Standard Pistol Division 1" display="D1" xr:uid="{1EE4053D-6CB9-4691-AE9F-5BEB3FC8370C}"/>
    <hyperlink ref="Q28" location="'SR Standard Pistol'!$B$13" tooltip="SR Standard Pistol Division 2" display="D2" xr:uid="{2AA7F1AF-8744-44A9-B386-52C62CE9870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0AE67-6142-44EE-81DD-5E1FD8526CF1}">
  <sheetPr codeName="Sheet39">
    <tabColor rgb="FFCC0000"/>
    <pageSetUpPr fitToPage="1"/>
  </sheetPr>
  <dimension ref="A1:AH72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x14ac:dyDescent="0.3">
      <c r="A1" s="1"/>
      <c r="B1" s="2" t="s">
        <v>29</v>
      </c>
      <c r="D1" s="91"/>
      <c r="E1" s="91"/>
      <c r="F1" s="91" t="s">
        <v>279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253</v>
      </c>
      <c r="D3" s="92"/>
      <c r="E3" s="92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"!$B$41"),"")</f>
        <v>T. Aldous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"!$C$41"),"")</f>
        <v>Norwich City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"!$D$41"),"")</f>
        <v/>
      </c>
      <c r="E5" s="16"/>
      <c r="F5" s="47"/>
      <c r="G5" s="5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"!$B$17"),"")</f>
        <v>F. Allan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"!$C$17"),"")</f>
        <v>Alloa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"!$D$17"),"")</f>
        <v/>
      </c>
      <c r="E6" s="106"/>
      <c r="F6" s="106"/>
      <c r="G6" s="108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"!$B$5"),"")</f>
        <v>A. Brown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"!$C$5"),"")</f>
        <v>Goodyear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"!$D$5"),"")</f>
        <v/>
      </c>
      <c r="E7" s="106"/>
      <c r="F7" s="106"/>
      <c r="G7" s="108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"!$B$6"),"")</f>
        <v>R. Campbell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"!$C$6"),"")</f>
        <v>Cumb News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"!$D$6"),"")</f>
        <v/>
      </c>
      <c r="E8" s="106"/>
      <c r="F8" s="106"/>
      <c r="G8" s="108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"!$B$20"),"")</f>
        <v>O. Edwards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"!$C$20"),"")</f>
        <v>Crewe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"!$D$20"),"")</f>
        <v/>
      </c>
      <c r="E9" s="106"/>
      <c r="F9" s="106"/>
      <c r="G9" s="108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"!$B$30"),"")</f>
        <v>E. Flowerdew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"!$C$30"),"")</f>
        <v>Norwich City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"!$D$30"),"")</f>
        <v/>
      </c>
      <c r="E10" s="106"/>
      <c r="F10" s="106"/>
      <c r="G10" s="108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"!$B$54"),"")</f>
        <v>P. Hadzik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"!$C$54"),"")</f>
        <v>Crewe</v>
      </c>
      <c r="D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"!$D$54"),"")</f>
        <v/>
      </c>
      <c r="E11" s="106"/>
      <c r="F11" s="106"/>
      <c r="G11" s="108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"!$B$43"),"")</f>
        <v>D. Hebard</v>
      </c>
      <c r="C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"!$C$43"),"")</f>
        <v>Bideford</v>
      </c>
      <c r="D1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"!$D$43"),"")</f>
        <v/>
      </c>
      <c r="E12" s="106"/>
      <c r="F12" s="106"/>
      <c r="G12" s="108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5">
        <v>9</v>
      </c>
      <c r="B1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"!$B$45"),"")</f>
        <v>W. Laidlaw</v>
      </c>
      <c r="C1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"!$C$45"),"")</f>
        <v>Alloa</v>
      </c>
      <c r="D1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"!$D$45"),"")</f>
        <v/>
      </c>
      <c r="E13" s="106"/>
      <c r="F13" s="106"/>
      <c r="G13" s="108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7">
        <v>10</v>
      </c>
      <c r="B1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"!$B$58"),"")</f>
        <v>O. McLoughlin</v>
      </c>
      <c r="C1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"!$C$58"),"")</f>
        <v>Altrincham</v>
      </c>
      <c r="D1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"!$D$58"),"")</f>
        <v/>
      </c>
      <c r="E14" s="106"/>
      <c r="F14" s="106"/>
      <c r="G14" s="108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97">
        <v>11</v>
      </c>
      <c r="B1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"!$B$46"),"")</f>
        <v>D. O'Driscoll</v>
      </c>
      <c r="C1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"!$C$46"),"")</f>
        <v>Crewe</v>
      </c>
      <c r="D1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"!$D$46"),"")</f>
        <v/>
      </c>
      <c r="E15" s="110"/>
      <c r="F15" s="110"/>
      <c r="G15" s="111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4" t="s">
        <v>39</v>
      </c>
      <c r="F17" s="86" t="s">
        <v>25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4" t="s">
        <v>40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s="3" customForma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s="3" customForma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s="3" customForma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s="3" customForma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s="3" customForma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s="3" customForma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s="3" customFormat="1" x14ac:dyDescent="0.3">
      <c r="B71" s="4"/>
      <c r="C71" s="4"/>
      <c r="D71" s="4"/>
      <c r="E71" s="4"/>
      <c r="F71" s="4"/>
      <c r="G71" s="4"/>
      <c r="H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3" customFormat="1" x14ac:dyDescent="0.3">
      <c r="B72" s="4"/>
      <c r="C72" s="4"/>
      <c r="D72" s="4"/>
      <c r="E72" s="4"/>
      <c r="F72" s="4"/>
      <c r="G72" s="4"/>
      <c r="H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</sheetData>
  <sheetProtection sheet="1" objects="1" scenarios="1" selectLockedCells="1"/>
  <sortState xmlns:xlrd2="http://schemas.microsoft.com/office/spreadsheetml/2017/richdata2" ref="V5:W15">
    <sortCondition ref="V5"/>
  </sortState>
  <hyperlinks>
    <hyperlink ref="B2" location="'Index'!A3" tooltip="Go to the Index sheet" display="á" xr:uid="{66D39600-22D4-419E-A47E-5DF0AD6052E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587C-2A24-40DC-91B3-1EED6B6753B2}">
  <sheetPr codeName="Sheet40">
    <tabColor rgb="FFCC0000"/>
    <pageSetUpPr fitToPage="1"/>
  </sheetPr>
  <dimension ref="A1:AH72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x14ac:dyDescent="0.3">
      <c r="A1" s="1"/>
      <c r="B1" s="2" t="s">
        <v>29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386</v>
      </c>
      <c r="D3" s="92"/>
      <c r="E3" s="92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"!$B$31"),"")</f>
        <v>I. Jones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"!$C$31"),"")</f>
        <v>Altrincham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"!$D$31"),"")</f>
        <v/>
      </c>
      <c r="E5" s="16"/>
      <c r="F5" s="47"/>
      <c r="G5" s="5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"!$B$10"),"")</f>
        <v>R. Law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"!$C$10"),"")</f>
        <v>Alloa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"!$D$10"),"")</f>
        <v/>
      </c>
      <c r="E6" s="106"/>
      <c r="F6" s="106"/>
      <c r="G6" s="108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"!$B$57"),"")</f>
        <v>D. Little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"!$C$57"),"")</f>
        <v>Cumb News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"!$D$57"),"")</f>
        <v/>
      </c>
      <c r="E7" s="106"/>
      <c r="F7" s="106"/>
      <c r="G7" s="108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"!$B$32"),"")</f>
        <v>T. Mooney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"!$C$32"),"")</f>
        <v>Crewe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"!$D$32"),"")</f>
        <v/>
      </c>
      <c r="E8" s="106"/>
      <c r="F8" s="106"/>
      <c r="G8" s="108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"!$B$47"),"")</f>
        <v>D. Platt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"!$C$47"),"")</f>
        <v>Crewe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"!$D$47"),"")</f>
        <v/>
      </c>
      <c r="E9" s="106"/>
      <c r="F9" s="106"/>
      <c r="G9" s="108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"!$B$48"),"")</f>
        <v>T. Purcell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"!$C$48"),"")</f>
        <v>Altrincham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"!$D$48"),"")</f>
        <v/>
      </c>
      <c r="E10" s="106"/>
      <c r="F10" s="106"/>
      <c r="G10" s="108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"!$B$49"),"")</f>
        <v>O. J. Spence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"!$C$49"),"")</f>
        <v>Leek</v>
      </c>
      <c r="D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"!$D$49"),"")</f>
        <v/>
      </c>
      <c r="E11" s="106"/>
      <c r="F11" s="106"/>
      <c r="G11" s="108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12">
        <v>8</v>
      </c>
      <c r="B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"!$B$13"),"")</f>
        <v>R. Townsend</v>
      </c>
      <c r="C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"!$C$13"),"")</f>
        <v>Balerno &amp; Currie</v>
      </c>
      <c r="D1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"!$D$13"),"")</f>
        <v/>
      </c>
      <c r="E12" s="110"/>
      <c r="F12" s="110"/>
      <c r="G12" s="111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4" t="s">
        <v>39</v>
      </c>
      <c r="F14" s="86" t="s">
        <v>25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4"/>
      <c r="B15" s="4" t="s">
        <v>40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s="3" customForma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s="3" customForma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s="3" customForma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s="3" customForma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s="3" customForma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s="3" customForma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s="3" customFormat="1" x14ac:dyDescent="0.3">
      <c r="B71" s="4"/>
      <c r="C71" s="4"/>
      <c r="D71" s="4"/>
      <c r="E71" s="4"/>
      <c r="F71" s="4"/>
      <c r="G71" s="4"/>
      <c r="H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s="3" customFormat="1" x14ac:dyDescent="0.3">
      <c r="B72" s="4"/>
      <c r="C72" s="4"/>
      <c r="D72" s="4"/>
      <c r="E72" s="4"/>
      <c r="F72" s="4"/>
      <c r="G72" s="4"/>
      <c r="H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á" xr:uid="{10BD2932-0A8C-40D8-B860-7C47BB6C3B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W83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81" customFormat="1" ht="18" x14ac:dyDescent="0.35">
      <c r="A1" s="81" t="s">
        <v>13</v>
      </c>
      <c r="D1" s="80"/>
      <c r="E1" s="80"/>
      <c r="F1" s="80"/>
      <c r="G1" s="80"/>
      <c r="H1" s="80"/>
      <c r="I1" s="80"/>
      <c r="J1" s="80" t="s">
        <v>28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15.75" customHeight="1" x14ac:dyDescent="0.35">
      <c r="J2" s="89">
        <v>4</v>
      </c>
    </row>
    <row r="3" spans="1:23" s="2" customFormat="1" ht="15.75" customHeight="1" x14ac:dyDescent="0.3">
      <c r="A3" s="2" t="s">
        <v>0</v>
      </c>
      <c r="G3" s="1"/>
    </row>
    <row r="4" spans="1:23" ht="15.75" customHeight="1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4"/>
    </row>
    <row r="5" spans="1:23" ht="15.75" customHeight="1" x14ac:dyDescent="0.3">
      <c r="A5" s="15"/>
      <c r="B5" s="16"/>
      <c r="C5" s="16"/>
      <c r="D5" s="16"/>
      <c r="E5" s="16"/>
      <c r="F5" s="17">
        <f>SUM(B5:E5)</f>
        <v>0</v>
      </c>
      <c r="G5" s="4"/>
    </row>
    <row r="6" spans="1:23" ht="15.75" customHeight="1" x14ac:dyDescent="0.3">
      <c r="A6" s="18"/>
      <c r="B6" s="7"/>
      <c r="C6" s="7"/>
      <c r="D6" s="7"/>
      <c r="E6" s="7"/>
      <c r="F6" s="19">
        <f>SUM(B6:E6)</f>
        <v>0</v>
      </c>
      <c r="G6" s="4"/>
    </row>
    <row r="7" spans="1:23" ht="15.75" customHeight="1" x14ac:dyDescent="0.3">
      <c r="A7" s="20"/>
      <c r="B7" s="21"/>
      <c r="C7" s="21"/>
      <c r="D7" s="21"/>
      <c r="E7" s="21"/>
      <c r="F7" s="22">
        <f>SUM(B7:E7)</f>
        <v>0</v>
      </c>
      <c r="G7" s="4"/>
    </row>
    <row r="8" spans="1:23" ht="15.75" customHeight="1" x14ac:dyDescent="0.3">
      <c r="G8" s="4"/>
      <c r="O8" s="23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G15" s="4"/>
    </row>
    <row r="16" spans="1:23" ht="15.75" customHeight="1" x14ac:dyDescent="0.3">
      <c r="G16" s="4"/>
    </row>
    <row r="17" spans="1:16" ht="15.75" customHeight="1" x14ac:dyDescent="0.3">
      <c r="G17" s="4"/>
    </row>
    <row r="18" spans="1:16" ht="15.75" customHeight="1" x14ac:dyDescent="0.3"/>
    <row r="19" spans="1:16" ht="15.75" customHeight="1" x14ac:dyDescent="0.3"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H20" s="24"/>
      <c r="I20" s="8"/>
      <c r="J20" s="8"/>
      <c r="K20" s="8"/>
      <c r="L20" s="8"/>
      <c r="M20" s="8"/>
      <c r="N20" s="8"/>
    </row>
    <row r="21" spans="1:16" ht="15.75" customHeight="1" x14ac:dyDescent="0.3"/>
    <row r="22" spans="1:16" ht="15.75" customHeight="1" x14ac:dyDescent="0.3"/>
    <row r="23" spans="1:16" ht="15.75" customHeight="1" x14ac:dyDescent="0.3"/>
    <row r="24" spans="1:16" ht="15.75" customHeight="1" x14ac:dyDescent="0.3"/>
    <row r="25" spans="1:16" ht="15.75" customHeight="1" x14ac:dyDescent="0.3"/>
    <row r="26" spans="1:16" ht="15.75" customHeight="1" x14ac:dyDescent="0.3">
      <c r="H26" s="25"/>
    </row>
    <row r="27" spans="1:16" ht="15.75" customHeight="1" x14ac:dyDescent="0.3">
      <c r="A27" s="4" t="s">
        <v>41</v>
      </c>
      <c r="E27" s="3"/>
      <c r="G27" s="87" t="s">
        <v>25</v>
      </c>
      <c r="P27" s="9"/>
    </row>
    <row r="28" spans="1:16" ht="15.75" customHeight="1" x14ac:dyDescent="0.3">
      <c r="A28" s="4" t="s">
        <v>40</v>
      </c>
    </row>
    <row r="29" spans="1:16" ht="15.75" customHeight="1" x14ac:dyDescent="0.3"/>
    <row r="30" spans="1:16" ht="15.75" customHeight="1" x14ac:dyDescent="0.3"/>
    <row r="31" spans="1:16" ht="15.75" customHeight="1" x14ac:dyDescent="0.3">
      <c r="G31" s="4"/>
    </row>
    <row r="32" spans="1:16" ht="15.75" customHeight="1" x14ac:dyDescent="0.3">
      <c r="G32" s="4"/>
    </row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/>
    <row r="36" spans="7:7" ht="15.75" customHeight="1" x14ac:dyDescent="0.3"/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x14ac:dyDescent="0.3">
      <c r="A1" s="1"/>
      <c r="B1" s="2" t="s">
        <v>33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394</v>
      </c>
      <c r="D3" s="92"/>
      <c r="E3" s="92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4"/>
    </row>
    <row r="5" spans="1:34" ht="15.75" customHeight="1" x14ac:dyDescent="0.3">
      <c r="A5" s="99">
        <v>1</v>
      </c>
      <c r="B5" s="127" t="s">
        <v>387</v>
      </c>
      <c r="C5" s="127" t="s">
        <v>81</v>
      </c>
      <c r="D5" s="16"/>
      <c r="E5" s="16"/>
      <c r="F5" s="47"/>
      <c r="G5" s="54"/>
      <c r="I5" s="4"/>
    </row>
    <row r="6" spans="1:34" ht="15.75" customHeight="1" x14ac:dyDescent="0.3">
      <c r="A6" s="95">
        <v>2</v>
      </c>
      <c r="B6" s="94" t="s">
        <v>137</v>
      </c>
      <c r="C6" s="94" t="s">
        <v>65</v>
      </c>
      <c r="D6" s="7"/>
      <c r="E6" s="7"/>
      <c r="F6" s="7"/>
      <c r="G6" s="19"/>
      <c r="I6" s="4"/>
    </row>
    <row r="7" spans="1:34" ht="15.75" customHeight="1" x14ac:dyDescent="0.3">
      <c r="A7" s="95">
        <v>3</v>
      </c>
      <c r="B7" s="94" t="s">
        <v>389</v>
      </c>
      <c r="C7" s="94" t="s">
        <v>65</v>
      </c>
      <c r="D7" s="7"/>
      <c r="E7" s="7"/>
      <c r="F7" s="7"/>
      <c r="G7" s="19"/>
      <c r="J7" s="10"/>
    </row>
    <row r="8" spans="1:34" ht="15.75" customHeight="1" x14ac:dyDescent="0.3">
      <c r="A8" s="95">
        <v>4</v>
      </c>
      <c r="B8" s="94" t="s">
        <v>390</v>
      </c>
      <c r="C8" s="94" t="s">
        <v>65</v>
      </c>
      <c r="D8" s="7"/>
      <c r="E8" s="7"/>
      <c r="F8" s="7"/>
      <c r="G8" s="19"/>
    </row>
    <row r="9" spans="1:34" ht="15.75" customHeight="1" x14ac:dyDescent="0.3">
      <c r="A9" s="95">
        <v>5</v>
      </c>
      <c r="B9" s="94" t="s">
        <v>393</v>
      </c>
      <c r="C9" s="94" t="s">
        <v>145</v>
      </c>
      <c r="D9" s="7"/>
      <c r="E9" s="7"/>
      <c r="F9" s="7"/>
      <c r="G9" s="19"/>
      <c r="I9" s="4"/>
    </row>
    <row r="10" spans="1:34" ht="15.75" customHeight="1" x14ac:dyDescent="0.3">
      <c r="A10" s="95">
        <v>6</v>
      </c>
      <c r="B10" s="94" t="s">
        <v>362</v>
      </c>
      <c r="C10" s="94" t="s">
        <v>65</v>
      </c>
      <c r="D10" s="7"/>
      <c r="E10" s="7"/>
      <c r="F10" s="7"/>
      <c r="G10" s="19"/>
      <c r="I10" s="4"/>
    </row>
    <row r="11" spans="1:34" ht="15.75" customHeight="1" x14ac:dyDescent="0.3">
      <c r="A11" s="95">
        <v>7</v>
      </c>
      <c r="B11" s="94" t="s">
        <v>392</v>
      </c>
      <c r="C11" s="94" t="s">
        <v>65</v>
      </c>
      <c r="D11" s="7"/>
      <c r="E11" s="7"/>
      <c r="F11" s="7"/>
      <c r="G11" s="19"/>
      <c r="I11" s="4"/>
    </row>
    <row r="12" spans="1:34" ht="15.75" customHeight="1" x14ac:dyDescent="0.3">
      <c r="A12" s="95">
        <v>8</v>
      </c>
      <c r="B12" s="94" t="s">
        <v>388</v>
      </c>
      <c r="C12" s="94" t="s">
        <v>61</v>
      </c>
      <c r="D12" s="7"/>
      <c r="E12" s="7"/>
      <c r="F12" s="7"/>
      <c r="G12" s="19"/>
      <c r="I12" s="4"/>
    </row>
    <row r="13" spans="1:34" ht="15.75" customHeight="1" x14ac:dyDescent="0.3">
      <c r="A13" s="97">
        <v>9</v>
      </c>
      <c r="B13" s="98" t="s">
        <v>391</v>
      </c>
      <c r="C13" s="98" t="s">
        <v>65</v>
      </c>
      <c r="D13" s="21"/>
      <c r="E13" s="21"/>
      <c r="F13" s="21"/>
      <c r="G13" s="22"/>
    </row>
    <row r="14" spans="1:34" ht="15.75" customHeight="1" x14ac:dyDescent="0.3"/>
    <row r="15" spans="1:34" ht="15.75" customHeight="1" x14ac:dyDescent="0.3">
      <c r="A15" s="1"/>
      <c r="B15" s="2" t="s">
        <v>67</v>
      </c>
      <c r="C15" s="92" t="s">
        <v>217</v>
      </c>
      <c r="D15" s="92"/>
      <c r="E15" s="92"/>
      <c r="F15" s="2"/>
      <c r="G15" s="2"/>
    </row>
    <row r="16" spans="1:34" ht="15.75" customHeight="1" x14ac:dyDescent="0.3">
      <c r="A16" s="101">
        <v>1</v>
      </c>
      <c r="B16" s="102" t="s">
        <v>1</v>
      </c>
      <c r="C16" s="102" t="s">
        <v>2</v>
      </c>
      <c r="D16" s="49" t="s">
        <v>3</v>
      </c>
      <c r="E16" s="49" t="s">
        <v>4</v>
      </c>
      <c r="F16" s="49" t="s">
        <v>5</v>
      </c>
      <c r="G16" s="50" t="s">
        <v>6</v>
      </c>
    </row>
    <row r="17" spans="1:7" ht="15.75" customHeight="1" x14ac:dyDescent="0.3">
      <c r="A17" s="99">
        <v>1</v>
      </c>
      <c r="B17" s="127" t="s">
        <v>328</v>
      </c>
      <c r="C17" s="127" t="s">
        <v>269</v>
      </c>
      <c r="D17" s="16"/>
      <c r="E17" s="16"/>
      <c r="F17" s="47"/>
      <c r="G17" s="54"/>
    </row>
    <row r="18" spans="1:7" ht="15.75" customHeight="1" x14ac:dyDescent="0.3">
      <c r="A18" s="95">
        <v>2</v>
      </c>
      <c r="B18" s="94" t="s">
        <v>395</v>
      </c>
      <c r="C18" s="94" t="s">
        <v>65</v>
      </c>
      <c r="D18" s="7"/>
      <c r="E18" s="7"/>
      <c r="F18" s="7"/>
      <c r="G18" s="19"/>
    </row>
    <row r="19" spans="1:7" ht="15.75" customHeight="1" x14ac:dyDescent="0.3">
      <c r="A19" s="95">
        <v>3</v>
      </c>
      <c r="B19" s="94" t="s">
        <v>332</v>
      </c>
      <c r="C19" s="94" t="s">
        <v>81</v>
      </c>
      <c r="D19" s="7"/>
      <c r="E19" s="7"/>
      <c r="F19" s="7"/>
      <c r="G19" s="19"/>
    </row>
    <row r="20" spans="1:7" ht="15.75" customHeight="1" x14ac:dyDescent="0.3">
      <c r="A20" s="95">
        <v>4</v>
      </c>
      <c r="B20" s="94" t="s">
        <v>309</v>
      </c>
      <c r="C20" s="94" t="s">
        <v>310</v>
      </c>
      <c r="D20" s="7"/>
      <c r="E20" s="7"/>
      <c r="F20" s="7"/>
      <c r="G20" s="19"/>
    </row>
    <row r="21" spans="1:7" ht="15.75" customHeight="1" x14ac:dyDescent="0.3">
      <c r="A21" s="95">
        <v>5</v>
      </c>
      <c r="B21" s="94" t="s">
        <v>396</v>
      </c>
      <c r="C21" s="94" t="s">
        <v>72</v>
      </c>
      <c r="D21" s="7"/>
      <c r="E21" s="7"/>
      <c r="F21" s="7"/>
      <c r="G21" s="19"/>
    </row>
    <row r="22" spans="1:7" ht="15.75" customHeight="1" x14ac:dyDescent="0.3">
      <c r="A22" s="95">
        <v>6</v>
      </c>
      <c r="B22" s="94" t="s">
        <v>233</v>
      </c>
      <c r="C22" s="94" t="s">
        <v>65</v>
      </c>
      <c r="D22" s="7"/>
      <c r="E22" s="7"/>
      <c r="F22" s="7"/>
      <c r="G22" s="19"/>
    </row>
    <row r="23" spans="1:7" ht="15.75" customHeight="1" x14ac:dyDescent="0.3">
      <c r="A23" s="95">
        <v>7</v>
      </c>
      <c r="B23" s="94" t="s">
        <v>398</v>
      </c>
      <c r="C23" s="94" t="s">
        <v>79</v>
      </c>
      <c r="D23" s="7"/>
      <c r="E23" s="7"/>
      <c r="F23" s="7"/>
      <c r="G23" s="19"/>
    </row>
    <row r="24" spans="1:7" ht="15.75" customHeight="1" x14ac:dyDescent="0.3">
      <c r="A24" s="95">
        <v>8</v>
      </c>
      <c r="B24" s="94" t="s">
        <v>397</v>
      </c>
      <c r="C24" s="94" t="s">
        <v>310</v>
      </c>
      <c r="D24" s="7"/>
      <c r="E24" s="7"/>
      <c r="F24" s="7"/>
      <c r="G24" s="19"/>
    </row>
    <row r="25" spans="1:7" ht="15.75" customHeight="1" x14ac:dyDescent="0.3">
      <c r="A25" s="97">
        <v>9</v>
      </c>
      <c r="B25" s="98" t="s">
        <v>202</v>
      </c>
      <c r="C25" s="98" t="s">
        <v>157</v>
      </c>
      <c r="D25" s="21"/>
      <c r="E25" s="21"/>
      <c r="F25" s="21"/>
      <c r="G25" s="22"/>
    </row>
    <row r="26" spans="1:7" ht="15.75" customHeight="1" x14ac:dyDescent="0.3"/>
    <row r="27" spans="1:7" ht="15.75" customHeight="1" x14ac:dyDescent="0.3">
      <c r="B27" s="4" t="s">
        <v>39</v>
      </c>
      <c r="F27" s="86" t="s">
        <v>25</v>
      </c>
    </row>
    <row r="28" spans="1:7" ht="15.75" customHeight="1" x14ac:dyDescent="0.3">
      <c r="B28" s="4" t="s">
        <v>40</v>
      </c>
    </row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17:W25">
    <sortCondition ref="V17"/>
  </sortState>
  <hyperlinks>
    <hyperlink ref="B2" location="'Index'!A3" tooltip="Go to the Index sheet" display="á" xr:uid="{823878F2-A317-4BC8-9746-148E0A0B3DC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2" customFormat="1" x14ac:dyDescent="0.3">
      <c r="A1" s="1"/>
      <c r="B1" s="2" t="s">
        <v>30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406</v>
      </c>
      <c r="D3" s="92"/>
      <c r="E3" s="92"/>
      <c r="J3" s="1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99">
        <v>1</v>
      </c>
      <c r="B5" s="100" t="s">
        <v>405</v>
      </c>
      <c r="C5" s="100" t="s">
        <v>190</v>
      </c>
      <c r="D5" s="16"/>
      <c r="E5" s="16"/>
      <c r="F5" s="16">
        <f>SUM(D5:E5)</f>
        <v>0</v>
      </c>
      <c r="G5" s="16"/>
      <c r="H5" s="47"/>
      <c r="I5" s="54"/>
      <c r="K5" s="4"/>
      <c r="V5" s="3"/>
      <c r="W5" s="3"/>
    </row>
    <row r="6" spans="1:34" ht="15.75" customHeight="1" x14ac:dyDescent="0.3">
      <c r="A6" s="95">
        <v>2</v>
      </c>
      <c r="B6" s="93" t="s">
        <v>399</v>
      </c>
      <c r="C6" s="93" t="s">
        <v>1329</v>
      </c>
      <c r="D6" s="7"/>
      <c r="E6" s="7"/>
      <c r="F6" s="7">
        <f t="shared" ref="F6:F13" si="0">SUM(D6:E6)</f>
        <v>0</v>
      </c>
      <c r="G6" s="7"/>
      <c r="H6" s="7"/>
      <c r="I6" s="19"/>
      <c r="K6" s="4"/>
    </row>
    <row r="7" spans="1:34" ht="15.75" customHeight="1" x14ac:dyDescent="0.3">
      <c r="A7" s="95">
        <v>3</v>
      </c>
      <c r="B7" s="94" t="s">
        <v>402</v>
      </c>
      <c r="C7" s="94" t="s">
        <v>115</v>
      </c>
      <c r="D7" s="7"/>
      <c r="E7" s="7"/>
      <c r="F7" s="7">
        <f t="shared" si="0"/>
        <v>0</v>
      </c>
      <c r="G7" s="7"/>
      <c r="H7" s="7"/>
      <c r="I7" s="19"/>
      <c r="J7" s="10"/>
      <c r="K7" s="4"/>
      <c r="V7" s="3"/>
      <c r="W7" s="3"/>
    </row>
    <row r="8" spans="1:34" ht="15.75" customHeight="1" x14ac:dyDescent="0.3">
      <c r="A8" s="95">
        <v>4</v>
      </c>
      <c r="B8" s="94" t="s">
        <v>132</v>
      </c>
      <c r="C8" s="94" t="s">
        <v>133</v>
      </c>
      <c r="D8" s="7"/>
      <c r="E8" s="7"/>
      <c r="F8" s="7">
        <f t="shared" si="0"/>
        <v>0</v>
      </c>
      <c r="G8" s="7"/>
      <c r="H8" s="7"/>
      <c r="I8" s="19"/>
      <c r="K8" s="4"/>
      <c r="V8" s="3"/>
      <c r="W8" s="3"/>
    </row>
    <row r="9" spans="1:34" s="3" customFormat="1" ht="15.75" customHeight="1" x14ac:dyDescent="0.3">
      <c r="A9" s="95">
        <v>5</v>
      </c>
      <c r="B9" s="94" t="s">
        <v>400</v>
      </c>
      <c r="C9" s="94" t="s">
        <v>136</v>
      </c>
      <c r="D9" s="7"/>
      <c r="E9" s="7"/>
      <c r="F9" s="7">
        <f t="shared" si="0"/>
        <v>0</v>
      </c>
      <c r="G9" s="7"/>
      <c r="H9" s="7"/>
      <c r="I9" s="19"/>
      <c r="J9" s="4"/>
      <c r="V9" s="4"/>
      <c r="W9" s="4"/>
    </row>
    <row r="10" spans="1:34" s="3" customFormat="1" ht="15.75" customHeight="1" x14ac:dyDescent="0.3">
      <c r="A10" s="95">
        <v>6</v>
      </c>
      <c r="B10" s="94" t="s">
        <v>401</v>
      </c>
      <c r="C10" s="94" t="s">
        <v>269</v>
      </c>
      <c r="D10" s="7"/>
      <c r="E10" s="7"/>
      <c r="F10" s="7">
        <f t="shared" si="0"/>
        <v>0</v>
      </c>
      <c r="G10" s="7"/>
      <c r="H10" s="7"/>
      <c r="I10" s="19"/>
      <c r="J10" s="4"/>
      <c r="V10" s="4"/>
      <c r="W10" s="4"/>
    </row>
    <row r="11" spans="1:34" s="3" customFormat="1" ht="15.75" customHeight="1" x14ac:dyDescent="0.3">
      <c r="A11" s="95">
        <v>7</v>
      </c>
      <c r="B11" s="94" t="s">
        <v>88</v>
      </c>
      <c r="C11" s="94" t="s">
        <v>63</v>
      </c>
      <c r="D11" s="7"/>
      <c r="E11" s="7"/>
      <c r="F11" s="7">
        <f t="shared" si="0"/>
        <v>0</v>
      </c>
      <c r="G11" s="7"/>
      <c r="H11" s="7"/>
      <c r="I11" s="19"/>
      <c r="J11" s="4"/>
      <c r="V11" s="4"/>
      <c r="W11" s="4"/>
    </row>
    <row r="12" spans="1:34" s="3" customFormat="1" ht="15.75" customHeight="1" x14ac:dyDescent="0.3">
      <c r="A12" s="95">
        <v>8</v>
      </c>
      <c r="B12" s="94" t="s">
        <v>403</v>
      </c>
      <c r="C12" s="94" t="s">
        <v>118</v>
      </c>
      <c r="D12" s="7"/>
      <c r="E12" s="7"/>
      <c r="F12" s="7">
        <f t="shared" si="0"/>
        <v>0</v>
      </c>
      <c r="G12" s="7"/>
      <c r="H12" s="7"/>
      <c r="I12" s="19"/>
      <c r="J12" s="4"/>
    </row>
    <row r="13" spans="1:34" s="3" customFormat="1" ht="15.75" customHeight="1" x14ac:dyDescent="0.3">
      <c r="A13" s="97">
        <v>9</v>
      </c>
      <c r="B13" s="98" t="s">
        <v>404</v>
      </c>
      <c r="C13" s="98" t="s">
        <v>174</v>
      </c>
      <c r="D13" s="21"/>
      <c r="E13" s="21"/>
      <c r="F13" s="21">
        <f t="shared" si="0"/>
        <v>0</v>
      </c>
      <c r="G13" s="21"/>
      <c r="H13" s="21"/>
      <c r="I13" s="22"/>
      <c r="J13" s="4"/>
    </row>
    <row r="14" spans="1:34" s="3" customFormat="1" ht="15.75" customHeight="1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34" s="3" customFormat="1" ht="15.75" customHeight="1" x14ac:dyDescent="0.3">
      <c r="A15" s="1"/>
      <c r="B15" s="2" t="s">
        <v>67</v>
      </c>
      <c r="C15" s="92" t="s">
        <v>408</v>
      </c>
      <c r="D15" s="92"/>
      <c r="E15" s="92"/>
      <c r="F15" s="2"/>
      <c r="G15" s="2"/>
      <c r="H15" s="2"/>
      <c r="I15" s="2"/>
      <c r="J15" s="4"/>
    </row>
    <row r="16" spans="1:34" s="3" customFormat="1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4"/>
    </row>
    <row r="17" spans="1:23" s="3" customFormat="1" ht="15.75" customHeight="1" x14ac:dyDescent="0.3">
      <c r="A17" s="99">
        <v>1</v>
      </c>
      <c r="B17" s="100" t="s">
        <v>142</v>
      </c>
      <c r="C17" s="100" t="s">
        <v>143</v>
      </c>
      <c r="D17" s="16"/>
      <c r="E17" s="16"/>
      <c r="F17" s="16">
        <f>SUM(D17:E17)</f>
        <v>0</v>
      </c>
      <c r="G17" s="16"/>
      <c r="H17" s="47"/>
      <c r="I17" s="54"/>
      <c r="J17" s="4"/>
      <c r="V17" s="4"/>
      <c r="W17" s="4"/>
    </row>
    <row r="18" spans="1:23" x14ac:dyDescent="0.3">
      <c r="A18" s="95">
        <v>2</v>
      </c>
      <c r="B18" s="94" t="s">
        <v>146</v>
      </c>
      <c r="C18" s="94" t="s">
        <v>136</v>
      </c>
      <c r="D18" s="7"/>
      <c r="E18" s="7"/>
      <c r="F18" s="7">
        <f t="shared" ref="F18:F25" si="1">SUM(D18:E18)</f>
        <v>0</v>
      </c>
      <c r="G18" s="7"/>
      <c r="H18" s="7"/>
      <c r="I18" s="19"/>
    </row>
    <row r="19" spans="1:23" ht="15.75" customHeight="1" x14ac:dyDescent="0.3">
      <c r="A19" s="95">
        <v>3</v>
      </c>
      <c r="B19" s="94" t="s">
        <v>153</v>
      </c>
      <c r="C19" s="94" t="s">
        <v>136</v>
      </c>
      <c r="D19" s="7"/>
      <c r="E19" s="7"/>
      <c r="F19" s="7">
        <f t="shared" si="1"/>
        <v>0</v>
      </c>
      <c r="G19" s="7"/>
      <c r="H19" s="7"/>
      <c r="I19" s="19"/>
    </row>
    <row r="20" spans="1:23" ht="15.75" customHeight="1" x14ac:dyDescent="0.3">
      <c r="A20" s="95">
        <v>4</v>
      </c>
      <c r="B20" s="94" t="s">
        <v>117</v>
      </c>
      <c r="C20" s="94" t="s">
        <v>118</v>
      </c>
      <c r="D20" s="7"/>
      <c r="E20" s="7"/>
      <c r="F20" s="7">
        <f t="shared" si="1"/>
        <v>0</v>
      </c>
      <c r="G20" s="7"/>
      <c r="H20" s="7"/>
      <c r="I20" s="19"/>
    </row>
    <row r="21" spans="1:23" ht="15.75" customHeight="1" x14ac:dyDescent="0.3">
      <c r="A21" s="95">
        <v>5</v>
      </c>
      <c r="B21" s="94" t="s">
        <v>135</v>
      </c>
      <c r="C21" s="94" t="s">
        <v>136</v>
      </c>
      <c r="D21" s="7"/>
      <c r="E21" s="7"/>
      <c r="F21" s="7">
        <f t="shared" si="1"/>
        <v>0</v>
      </c>
      <c r="G21" s="7"/>
      <c r="H21" s="7"/>
      <c r="I21" s="19"/>
    </row>
    <row r="22" spans="1:23" ht="15.75" customHeight="1" x14ac:dyDescent="0.3">
      <c r="A22" s="95">
        <v>6</v>
      </c>
      <c r="B22" s="94" t="s">
        <v>407</v>
      </c>
      <c r="C22" s="94" t="s">
        <v>126</v>
      </c>
      <c r="D22" s="7"/>
      <c r="E22" s="7"/>
      <c r="F22" s="7">
        <f t="shared" si="1"/>
        <v>0</v>
      </c>
      <c r="G22" s="7"/>
      <c r="H22" s="7"/>
      <c r="I22" s="19"/>
    </row>
    <row r="23" spans="1:23" ht="15.75" customHeight="1" x14ac:dyDescent="0.3">
      <c r="A23" s="95">
        <v>7</v>
      </c>
      <c r="B23" s="94" t="s">
        <v>99</v>
      </c>
      <c r="C23" s="94" t="s">
        <v>100</v>
      </c>
      <c r="D23" s="7"/>
      <c r="E23" s="7"/>
      <c r="F23" s="7">
        <f t="shared" si="1"/>
        <v>0</v>
      </c>
      <c r="G23" s="7"/>
      <c r="H23" s="7"/>
      <c r="I23" s="19"/>
    </row>
    <row r="24" spans="1:23" ht="15.75" customHeight="1" x14ac:dyDescent="0.3">
      <c r="A24" s="95">
        <v>8</v>
      </c>
      <c r="B24" s="94" t="s">
        <v>150</v>
      </c>
      <c r="C24" s="94" t="s">
        <v>118</v>
      </c>
      <c r="D24" s="7"/>
      <c r="E24" s="7"/>
      <c r="F24" s="7">
        <f t="shared" si="1"/>
        <v>0</v>
      </c>
      <c r="G24" s="7"/>
      <c r="H24" s="7"/>
      <c r="I24" s="19"/>
    </row>
    <row r="25" spans="1:23" ht="15.75" customHeight="1" x14ac:dyDescent="0.3">
      <c r="A25" s="97">
        <v>9</v>
      </c>
      <c r="B25" s="98" t="s">
        <v>368</v>
      </c>
      <c r="C25" s="98" t="s">
        <v>314</v>
      </c>
      <c r="D25" s="21"/>
      <c r="E25" s="21"/>
      <c r="F25" s="21">
        <f t="shared" si="1"/>
        <v>0</v>
      </c>
      <c r="G25" s="21"/>
      <c r="H25" s="21"/>
      <c r="I25" s="22"/>
      <c r="V25" s="3"/>
      <c r="W25" s="3"/>
    </row>
    <row r="26" spans="1:23" ht="15.75" customHeight="1" x14ac:dyDescent="0.3"/>
    <row r="27" spans="1:23" ht="15.75" customHeight="1" x14ac:dyDescent="0.3">
      <c r="A27" s="1"/>
      <c r="B27" s="2" t="s">
        <v>84</v>
      </c>
      <c r="C27" s="92" t="s">
        <v>413</v>
      </c>
      <c r="D27" s="92"/>
      <c r="E27" s="92"/>
      <c r="F27" s="2"/>
      <c r="G27" s="2"/>
      <c r="H27" s="2"/>
      <c r="I27" s="2"/>
    </row>
    <row r="28" spans="1:23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23" ht="15.75" customHeight="1" x14ac:dyDescent="0.3">
      <c r="A29" s="99">
        <v>1</v>
      </c>
      <c r="B29" s="100" t="s">
        <v>411</v>
      </c>
      <c r="C29" s="100" t="s">
        <v>1329</v>
      </c>
      <c r="D29" s="16"/>
      <c r="E29" s="16"/>
      <c r="F29" s="16">
        <f>SUM(D29:E29)</f>
        <v>0</v>
      </c>
      <c r="G29" s="16"/>
      <c r="H29" s="47"/>
      <c r="I29" s="54"/>
    </row>
    <row r="30" spans="1:23" ht="15.75" customHeight="1" x14ac:dyDescent="0.3">
      <c r="A30" s="95">
        <v>2</v>
      </c>
      <c r="B30" s="94" t="s">
        <v>412</v>
      </c>
      <c r="C30" s="94" t="s">
        <v>1329</v>
      </c>
      <c r="D30" s="7"/>
      <c r="E30" s="7"/>
      <c r="F30" s="7">
        <f t="shared" ref="F30:F37" si="2">SUM(D30:E30)</f>
        <v>0</v>
      </c>
      <c r="G30" s="7"/>
      <c r="H30" s="7"/>
      <c r="I30" s="19"/>
    </row>
    <row r="31" spans="1:23" ht="15.75" customHeight="1" x14ac:dyDescent="0.3">
      <c r="A31" s="95">
        <v>3</v>
      </c>
      <c r="B31" s="94" t="s">
        <v>409</v>
      </c>
      <c r="C31" s="94" t="s">
        <v>314</v>
      </c>
      <c r="D31" s="7"/>
      <c r="E31" s="7"/>
      <c r="F31" s="7">
        <f t="shared" si="2"/>
        <v>0</v>
      </c>
      <c r="G31" s="7"/>
      <c r="H31" s="7"/>
      <c r="I31" s="19"/>
    </row>
    <row r="32" spans="1:23" ht="15.75" customHeight="1" x14ac:dyDescent="0.3">
      <c r="A32" s="95">
        <v>4</v>
      </c>
      <c r="B32" s="94" t="s">
        <v>410</v>
      </c>
      <c r="C32" s="94" t="s">
        <v>314</v>
      </c>
      <c r="D32" s="7"/>
      <c r="E32" s="7"/>
      <c r="F32" s="7">
        <f t="shared" si="2"/>
        <v>0</v>
      </c>
      <c r="G32" s="7"/>
      <c r="H32" s="7"/>
      <c r="I32" s="19"/>
    </row>
    <row r="33" spans="1:9" ht="15.75" customHeight="1" x14ac:dyDescent="0.3">
      <c r="A33" s="95">
        <v>5</v>
      </c>
      <c r="B33" s="94" t="s">
        <v>166</v>
      </c>
      <c r="C33" s="94" t="s">
        <v>167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95">
        <v>6</v>
      </c>
      <c r="B34" s="94" t="s">
        <v>147</v>
      </c>
      <c r="C34" s="94" t="s">
        <v>57</v>
      </c>
      <c r="D34" s="7"/>
      <c r="E34" s="7"/>
      <c r="F34" s="7">
        <f t="shared" si="2"/>
        <v>0</v>
      </c>
      <c r="G34" s="7"/>
      <c r="H34" s="7"/>
      <c r="I34" s="19"/>
    </row>
    <row r="35" spans="1:9" ht="15.75" customHeight="1" x14ac:dyDescent="0.3">
      <c r="A35" s="95">
        <v>7</v>
      </c>
      <c r="B35" s="94" t="s">
        <v>165</v>
      </c>
      <c r="C35" s="94" t="s">
        <v>63</v>
      </c>
      <c r="D35" s="7"/>
      <c r="E35" s="7"/>
      <c r="F35" s="7">
        <f t="shared" si="2"/>
        <v>0</v>
      </c>
      <c r="G35" s="7"/>
      <c r="H35" s="7"/>
      <c r="I35" s="19"/>
    </row>
    <row r="36" spans="1:9" ht="15.75" customHeight="1" x14ac:dyDescent="0.3">
      <c r="A36" s="95">
        <v>8</v>
      </c>
      <c r="B36" s="94" t="s">
        <v>138</v>
      </c>
      <c r="C36" s="94" t="s">
        <v>65</v>
      </c>
      <c r="D36" s="7"/>
      <c r="E36" s="7"/>
      <c r="F36" s="7">
        <f t="shared" si="2"/>
        <v>0</v>
      </c>
      <c r="G36" s="7"/>
      <c r="H36" s="7"/>
      <c r="I36" s="19"/>
    </row>
    <row r="37" spans="1:9" ht="15.75" customHeight="1" x14ac:dyDescent="0.3">
      <c r="A37" s="97">
        <v>9</v>
      </c>
      <c r="B37" s="98" t="s">
        <v>171</v>
      </c>
      <c r="C37" s="98" t="s">
        <v>65</v>
      </c>
      <c r="D37" s="21"/>
      <c r="E37" s="21"/>
      <c r="F37" s="21">
        <f t="shared" si="2"/>
        <v>0</v>
      </c>
      <c r="G37" s="21"/>
      <c r="H37" s="21"/>
      <c r="I37" s="22"/>
    </row>
    <row r="38" spans="1:9" ht="15.75" customHeight="1" x14ac:dyDescent="0.3"/>
    <row r="39" spans="1:9" ht="15.75" customHeight="1" x14ac:dyDescent="0.3">
      <c r="A39" s="1"/>
      <c r="B39" s="2" t="s">
        <v>98</v>
      </c>
      <c r="C39" s="92" t="s">
        <v>418</v>
      </c>
      <c r="D39" s="92"/>
      <c r="E39" s="92"/>
      <c r="F39" s="2"/>
      <c r="G39" s="2"/>
      <c r="H39" s="2"/>
      <c r="I39" s="2"/>
    </row>
    <row r="40" spans="1:9" ht="15.75" customHeight="1" x14ac:dyDescent="0.3">
      <c r="A40" s="101">
        <v>2</v>
      </c>
      <c r="B40" s="102" t="s">
        <v>1</v>
      </c>
      <c r="C40" s="128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</row>
    <row r="41" spans="1:9" ht="15.75" customHeight="1" x14ac:dyDescent="0.3">
      <c r="A41" s="99">
        <v>1</v>
      </c>
      <c r="B41" s="100" t="s">
        <v>151</v>
      </c>
      <c r="C41" s="100" t="s">
        <v>152</v>
      </c>
      <c r="D41" s="16"/>
      <c r="E41" s="16"/>
      <c r="F41" s="16">
        <f>SUM(D41:E41)</f>
        <v>0</v>
      </c>
      <c r="G41" s="16"/>
      <c r="H41" s="47"/>
      <c r="I41" s="54"/>
    </row>
    <row r="42" spans="1:9" ht="15.75" customHeight="1" x14ac:dyDescent="0.3">
      <c r="A42" s="95">
        <v>2</v>
      </c>
      <c r="B42" s="94" t="s">
        <v>249</v>
      </c>
      <c r="C42" s="94" t="s">
        <v>273</v>
      </c>
      <c r="D42" s="7"/>
      <c r="E42" s="7"/>
      <c r="F42" s="7">
        <f t="shared" ref="F42:F48" si="3">SUM(D42:E42)</f>
        <v>0</v>
      </c>
      <c r="G42" s="7"/>
      <c r="H42" s="7"/>
      <c r="I42" s="19"/>
    </row>
    <row r="43" spans="1:9" ht="15.75" customHeight="1" x14ac:dyDescent="0.3">
      <c r="A43" s="95">
        <v>3</v>
      </c>
      <c r="B43" s="94" t="s">
        <v>414</v>
      </c>
      <c r="C43" s="94" t="s">
        <v>314</v>
      </c>
      <c r="D43" s="7"/>
      <c r="E43" s="7"/>
      <c r="F43" s="7">
        <f t="shared" si="3"/>
        <v>0</v>
      </c>
      <c r="G43" s="7"/>
      <c r="H43" s="7"/>
      <c r="I43" s="19"/>
    </row>
    <row r="44" spans="1:9" ht="15.75" customHeight="1" x14ac:dyDescent="0.3">
      <c r="A44" s="95">
        <v>4</v>
      </c>
      <c r="B44" s="94" t="s">
        <v>114</v>
      </c>
      <c r="C44" s="94" t="s">
        <v>115</v>
      </c>
      <c r="D44" s="7"/>
      <c r="E44" s="7"/>
      <c r="F44" s="7">
        <f t="shared" si="3"/>
        <v>0</v>
      </c>
      <c r="G44" s="7"/>
      <c r="H44" s="7"/>
      <c r="I44" s="19"/>
    </row>
    <row r="45" spans="1:9" ht="15.75" customHeight="1" x14ac:dyDescent="0.3">
      <c r="A45" s="95">
        <v>5</v>
      </c>
      <c r="B45" s="94" t="s">
        <v>415</v>
      </c>
      <c r="C45" s="94" t="s">
        <v>416</v>
      </c>
      <c r="D45" s="7"/>
      <c r="E45" s="7"/>
      <c r="F45" s="7">
        <f t="shared" si="3"/>
        <v>0</v>
      </c>
      <c r="G45" s="7"/>
      <c r="H45" s="7"/>
      <c r="I45" s="19"/>
    </row>
    <row r="46" spans="1:9" ht="15.75" customHeight="1" x14ac:dyDescent="0.3">
      <c r="A46" s="95">
        <v>6</v>
      </c>
      <c r="B46" s="94" t="s">
        <v>195</v>
      </c>
      <c r="C46" s="94" t="s">
        <v>143</v>
      </c>
      <c r="D46" s="7"/>
      <c r="E46" s="7"/>
      <c r="F46" s="7">
        <f t="shared" si="3"/>
        <v>0</v>
      </c>
      <c r="G46" s="7"/>
      <c r="H46" s="7"/>
      <c r="I46" s="19"/>
    </row>
    <row r="47" spans="1:9" ht="15.75" customHeight="1" x14ac:dyDescent="0.3">
      <c r="A47" s="95">
        <v>7</v>
      </c>
      <c r="B47" s="94" t="s">
        <v>417</v>
      </c>
      <c r="C47" s="94" t="s">
        <v>190</v>
      </c>
      <c r="D47" s="7"/>
      <c r="E47" s="7"/>
      <c r="F47" s="7">
        <f t="shared" si="3"/>
        <v>0</v>
      </c>
      <c r="G47" s="7"/>
      <c r="H47" s="7"/>
      <c r="I47" s="19"/>
    </row>
    <row r="48" spans="1:9" ht="15.75" customHeight="1" x14ac:dyDescent="0.3">
      <c r="A48" s="97">
        <v>8</v>
      </c>
      <c r="B48" s="98" t="s">
        <v>322</v>
      </c>
      <c r="C48" s="98" t="s">
        <v>314</v>
      </c>
      <c r="D48" s="21"/>
      <c r="E48" s="21"/>
      <c r="F48" s="21">
        <f t="shared" si="3"/>
        <v>0</v>
      </c>
      <c r="G48" s="21"/>
      <c r="H48" s="21"/>
      <c r="I48" s="22"/>
    </row>
    <row r="49" spans="1:9" ht="15.75" customHeight="1" x14ac:dyDescent="0.3"/>
    <row r="50" spans="1:9" ht="15.75" customHeight="1" x14ac:dyDescent="0.3">
      <c r="A50" s="1"/>
      <c r="B50" s="2" t="s">
        <v>113</v>
      </c>
      <c r="C50" s="92" t="s">
        <v>425</v>
      </c>
      <c r="D50" s="92"/>
      <c r="E50" s="92"/>
      <c r="F50" s="2"/>
      <c r="G50" s="2"/>
      <c r="H50" s="2"/>
      <c r="I50" s="2"/>
    </row>
    <row r="51" spans="1:9" ht="15.75" customHeight="1" x14ac:dyDescent="0.3">
      <c r="A51" s="101">
        <v>2</v>
      </c>
      <c r="B51" s="102" t="s">
        <v>1</v>
      </c>
      <c r="C51" s="128" t="s">
        <v>2</v>
      </c>
      <c r="D51" s="12"/>
      <c r="E51" s="48"/>
      <c r="F51" s="49" t="s">
        <v>3</v>
      </c>
      <c r="G51" s="49" t="s">
        <v>4</v>
      </c>
      <c r="H51" s="49" t="s">
        <v>5</v>
      </c>
      <c r="I51" s="50" t="s">
        <v>6</v>
      </c>
    </row>
    <row r="52" spans="1:9" ht="15.75" customHeight="1" x14ac:dyDescent="0.3">
      <c r="A52" s="99">
        <v>1</v>
      </c>
      <c r="B52" s="100" t="s">
        <v>422</v>
      </c>
      <c r="C52" s="100" t="s">
        <v>100</v>
      </c>
      <c r="D52" s="16"/>
      <c r="E52" s="16"/>
      <c r="F52" s="16">
        <f>SUM(D52:E52)</f>
        <v>0</v>
      </c>
      <c r="G52" s="16"/>
      <c r="H52" s="47"/>
      <c r="I52" s="54"/>
    </row>
    <row r="53" spans="1:9" ht="15.75" customHeight="1" x14ac:dyDescent="0.3">
      <c r="A53" s="95">
        <v>2</v>
      </c>
      <c r="B53" s="94" t="s">
        <v>420</v>
      </c>
      <c r="C53" s="94" t="s">
        <v>314</v>
      </c>
      <c r="D53" s="7"/>
      <c r="E53" s="7"/>
      <c r="F53" s="7">
        <f t="shared" ref="F53:F59" si="4">SUM(D53:E53)</f>
        <v>0</v>
      </c>
      <c r="G53" s="7"/>
      <c r="H53" s="7"/>
      <c r="I53" s="19"/>
    </row>
    <row r="54" spans="1:9" ht="15.75" customHeight="1" x14ac:dyDescent="0.3">
      <c r="A54" s="95">
        <v>3</v>
      </c>
      <c r="B54" s="94" t="s">
        <v>313</v>
      </c>
      <c r="C54" s="94" t="s">
        <v>314</v>
      </c>
      <c r="D54" s="7"/>
      <c r="E54" s="7"/>
      <c r="F54" s="7">
        <f t="shared" si="4"/>
        <v>0</v>
      </c>
      <c r="G54" s="7"/>
      <c r="H54" s="7"/>
      <c r="I54" s="19"/>
    </row>
    <row r="55" spans="1:9" ht="15.75" customHeight="1" x14ac:dyDescent="0.3">
      <c r="A55" s="95">
        <v>4</v>
      </c>
      <c r="B55" s="94" t="s">
        <v>421</v>
      </c>
      <c r="C55" s="94" t="s">
        <v>269</v>
      </c>
      <c r="D55" s="7"/>
      <c r="E55" s="7"/>
      <c r="F55" s="7">
        <f t="shared" si="4"/>
        <v>0</v>
      </c>
      <c r="G55" s="7"/>
      <c r="H55" s="7"/>
      <c r="I55" s="19"/>
    </row>
    <row r="56" spans="1:9" ht="15.75" customHeight="1" x14ac:dyDescent="0.3">
      <c r="A56" s="95">
        <v>5</v>
      </c>
      <c r="B56" s="94" t="s">
        <v>424</v>
      </c>
      <c r="C56" s="94" t="s">
        <v>269</v>
      </c>
      <c r="D56" s="7"/>
      <c r="E56" s="7"/>
      <c r="F56" s="7">
        <f t="shared" si="4"/>
        <v>0</v>
      </c>
      <c r="G56" s="7"/>
      <c r="H56" s="7"/>
      <c r="I56" s="19"/>
    </row>
    <row r="57" spans="1:9" ht="15.75" customHeight="1" x14ac:dyDescent="0.3">
      <c r="A57" s="95">
        <v>6</v>
      </c>
      <c r="B57" s="94" t="s">
        <v>423</v>
      </c>
      <c r="C57" s="94" t="s">
        <v>269</v>
      </c>
      <c r="D57" s="7"/>
      <c r="E57" s="7"/>
      <c r="F57" s="7">
        <f t="shared" si="4"/>
        <v>0</v>
      </c>
      <c r="G57" s="7"/>
      <c r="H57" s="7"/>
      <c r="I57" s="19"/>
    </row>
    <row r="58" spans="1:9" ht="15.75" customHeight="1" x14ac:dyDescent="0.3">
      <c r="A58" s="95">
        <v>7</v>
      </c>
      <c r="B58" s="94" t="s">
        <v>419</v>
      </c>
      <c r="C58" s="94" t="s">
        <v>314</v>
      </c>
      <c r="D58" s="7"/>
      <c r="E58" s="7"/>
      <c r="F58" s="7">
        <f t="shared" si="4"/>
        <v>0</v>
      </c>
      <c r="G58" s="7"/>
      <c r="H58" s="7"/>
      <c r="I58" s="19"/>
    </row>
    <row r="59" spans="1:9" ht="15.75" customHeight="1" x14ac:dyDescent="0.3">
      <c r="A59" s="97">
        <v>8</v>
      </c>
      <c r="B59" s="98" t="s">
        <v>319</v>
      </c>
      <c r="C59" s="98" t="s">
        <v>314</v>
      </c>
      <c r="D59" s="21"/>
      <c r="E59" s="21"/>
      <c r="F59" s="21">
        <f t="shared" si="4"/>
        <v>0</v>
      </c>
      <c r="G59" s="21"/>
      <c r="H59" s="21"/>
      <c r="I59" s="22"/>
    </row>
    <row r="60" spans="1:9" ht="15.75" customHeight="1" x14ac:dyDescent="0.3"/>
    <row r="61" spans="1:9" ht="15.75" customHeight="1" x14ac:dyDescent="0.3">
      <c r="B61" s="4" t="s">
        <v>39</v>
      </c>
      <c r="F61" s="86" t="s">
        <v>25</v>
      </c>
    </row>
    <row r="62" spans="1:9" ht="15.75" customHeight="1" x14ac:dyDescent="0.3">
      <c r="B62" s="4" t="s">
        <v>40</v>
      </c>
    </row>
    <row r="63" spans="1:9" ht="15.75" customHeight="1" x14ac:dyDescent="0.3"/>
  </sheetData>
  <sortState xmlns:xlrd2="http://schemas.microsoft.com/office/spreadsheetml/2017/richdata2" ref="V52:W59">
    <sortCondition ref="V52"/>
  </sortState>
  <hyperlinks>
    <hyperlink ref="B2" location="'Index'!A3" tooltip="Go to the Index sheet" display="á" xr:uid="{91EBA996-0997-4481-9E96-091F202299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BCBA-74FD-460B-BCE2-44175416357E}">
  <sheetPr codeName="Sheet41">
    <tabColor rgb="FFFFFF00"/>
    <pageSetUpPr fitToPage="1"/>
  </sheetPr>
  <dimension ref="A1:AH6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2" customFormat="1" x14ac:dyDescent="0.3">
      <c r="A1" s="1"/>
      <c r="B1" s="2" t="s">
        <v>30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426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"!$B$20"),"")</f>
        <v>J. Hough</v>
      </c>
      <c r="C5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"!$C$20"),"")</f>
        <v>Sutton Coldfield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"!$D$20"),"")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"!$E$20"),"")</f>
        <v/>
      </c>
      <c r="F5" s="16">
        <f ca="1">SUM(D5:E5)</f>
        <v>0</v>
      </c>
      <c r="G5" s="16"/>
      <c r="H5" s="47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"!$B$23"),"")</f>
        <v>R. A. Shaw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"!$C$23"),"")</f>
        <v>Vickers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"!$D$23"),"")</f>
        <v/>
      </c>
      <c r="E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"!$E$23"),"")</f>
        <v/>
      </c>
      <c r="F6" s="7">
        <f t="shared" ref="F6:F10" ca="1" si="0">SUM(D6:E6)</f>
        <v>0</v>
      </c>
      <c r="G6" s="106"/>
      <c r="H6" s="106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"!$B$12"),"")</f>
        <v>D. Stocks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"!$C$12"),"")</f>
        <v>Sutton Coldfield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"!$D$12"),"")</f>
        <v/>
      </c>
      <c r="E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"!$E$12"),"")</f>
        <v/>
      </c>
      <c r="F7" s="7">
        <f t="shared" ca="1" si="0"/>
        <v>0</v>
      </c>
      <c r="G7" s="106"/>
      <c r="H7" s="106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"!$B$24"),"")</f>
        <v>P. Stokes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"!$C$24"),"")</f>
        <v>Sutton Coldfield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"!$D$24"),"")</f>
        <v/>
      </c>
      <c r="E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"!$E$24"),"")</f>
        <v/>
      </c>
      <c r="F8" s="7">
        <f t="shared" ca="1" si="0"/>
        <v>0</v>
      </c>
      <c r="G8" s="106"/>
      <c r="H8" s="106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s="3" customFormat="1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"!$B$34"),"")</f>
        <v>J. Thomson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"!$C$34"),"")</f>
        <v>Balerno &amp; Currie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"!$D$34"),"")</f>
        <v/>
      </c>
      <c r="E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"!$E$34"),"")</f>
        <v/>
      </c>
      <c r="F9" s="7">
        <f t="shared" ca="1" si="0"/>
        <v>0</v>
      </c>
      <c r="G9" s="106"/>
      <c r="H9" s="106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s="3" customFormat="1" ht="15.75" customHeight="1" x14ac:dyDescent="0.3">
      <c r="A10" s="112">
        <v>6</v>
      </c>
      <c r="B10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"!$B$13"),"")</f>
        <v>A. Wyatt</v>
      </c>
      <c r="C10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"!$C$13"),"")</f>
        <v>Deddington</v>
      </c>
      <c r="D10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"!$D$13"),"")</f>
        <v/>
      </c>
      <c r="E10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"!$E$13"),"")</f>
        <v/>
      </c>
      <c r="F10" s="21">
        <f t="shared" ca="1" si="0"/>
        <v>0</v>
      </c>
      <c r="G10" s="110"/>
      <c r="H10" s="110"/>
      <c r="I10" s="111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s="3" customFormat="1" ht="15.75" customHeight="1" x14ac:dyDescent="0.3">
      <c r="A11" s="10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s="3" customFormat="1" ht="15.75" customHeight="1" x14ac:dyDescent="0.3">
      <c r="A12" s="1"/>
      <c r="B12" s="2" t="s">
        <v>67</v>
      </c>
      <c r="C12" s="92" t="s">
        <v>427</v>
      </c>
      <c r="D12" s="92"/>
      <c r="E12" s="92"/>
      <c r="F12" s="2"/>
      <c r="G12" s="2"/>
      <c r="H12" s="2"/>
      <c r="I12" s="2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s="3" customFormat="1" ht="15.75" customHeight="1" x14ac:dyDescent="0.3">
      <c r="A13" s="101">
        <v>2</v>
      </c>
      <c r="B13" s="102" t="s">
        <v>1</v>
      </c>
      <c r="C13" s="128" t="s">
        <v>2</v>
      </c>
      <c r="D13" s="12"/>
      <c r="E13" s="48"/>
      <c r="F13" s="49" t="s">
        <v>3</v>
      </c>
      <c r="G13" s="49" t="s">
        <v>4</v>
      </c>
      <c r="H13" s="49" t="s">
        <v>5</v>
      </c>
      <c r="I13" s="50" t="s">
        <v>6</v>
      </c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s="3" customFormat="1" ht="15.75" customHeight="1" x14ac:dyDescent="0.3">
      <c r="A14" s="99">
        <v>1</v>
      </c>
      <c r="B14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"!$B$42"),"")</f>
        <v>N. Calder</v>
      </c>
      <c r="C14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"!$C$42"),"")</f>
        <v>CSSC (Rosyth)</v>
      </c>
      <c r="D1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"!$D$42"),"")</f>
        <v/>
      </c>
      <c r="E1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"!$E$42"),"")</f>
        <v/>
      </c>
      <c r="F14" s="16">
        <f ca="1">SUM(D14:E14)</f>
        <v>0</v>
      </c>
      <c r="G14" s="16"/>
      <c r="H14" s="47"/>
      <c r="I14" s="5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s="3" customFormat="1" ht="15.75" customHeight="1" x14ac:dyDescent="0.3">
      <c r="A15" s="107">
        <v>2</v>
      </c>
      <c r="B1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"!$B$52"),"")</f>
        <v>T. Earnshaw</v>
      </c>
      <c r="C1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"!$C$52"),"")</f>
        <v>Vickers</v>
      </c>
      <c r="D1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"!$D$52"),"")</f>
        <v/>
      </c>
      <c r="E1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"!$E$52"),"")</f>
        <v/>
      </c>
      <c r="F15" s="7">
        <f t="shared" ref="F15:F19" ca="1" si="1">SUM(D15:E15)</f>
        <v>0</v>
      </c>
      <c r="G15" s="106"/>
      <c r="H15" s="106"/>
      <c r="I15" s="108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s="3" customFormat="1" ht="15.75" customHeight="1" x14ac:dyDescent="0.3">
      <c r="A16" s="95">
        <v>3</v>
      </c>
      <c r="B1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"!$B$29"),"")</f>
        <v>D. Erskine</v>
      </c>
      <c r="C1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"!$C$29"),"")</f>
        <v>Cumb News</v>
      </c>
      <c r="D1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"!$D$29"),"")</f>
        <v/>
      </c>
      <c r="E1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"!$E$29"),"")</f>
        <v/>
      </c>
      <c r="F16" s="7">
        <f t="shared" ca="1" si="1"/>
        <v>0</v>
      </c>
      <c r="G16" s="106"/>
      <c r="H16" s="106"/>
      <c r="I16" s="108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s="3" customFormat="1" ht="15.75" customHeight="1" x14ac:dyDescent="0.3">
      <c r="A17" s="107">
        <v>4</v>
      </c>
      <c r="B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"!$B$30"),"")</f>
        <v>A. Fellerman</v>
      </c>
      <c r="C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"!$C$30"),"")</f>
        <v>Cumb News</v>
      </c>
      <c r="D1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"!$D$30"),"")</f>
        <v/>
      </c>
      <c r="E1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"!$E$30"),"")</f>
        <v/>
      </c>
      <c r="F17" s="7">
        <f t="shared" ca="1" si="1"/>
        <v>0</v>
      </c>
      <c r="G17" s="106"/>
      <c r="H17" s="106"/>
      <c r="I17" s="108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x14ac:dyDescent="0.3">
      <c r="A18" s="95">
        <v>5</v>
      </c>
      <c r="B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"!$B$45"),"")</f>
        <v>R. Ker</v>
      </c>
      <c r="C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"!$C$45"),"")</f>
        <v>Derby</v>
      </c>
      <c r="D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"!$D$45"),"")</f>
        <v/>
      </c>
      <c r="E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"!$E$45"),"")</f>
        <v/>
      </c>
      <c r="F18" s="7">
        <f t="shared" ca="1" si="1"/>
        <v>0</v>
      </c>
      <c r="G18" s="106"/>
      <c r="H18" s="106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12">
        <v>6</v>
      </c>
      <c r="B19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"!$B$35"),"")</f>
        <v>P. Warwick</v>
      </c>
      <c r="C19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"!$C$35"),"")</f>
        <v>Blackpool</v>
      </c>
      <c r="D19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"!$D$35"),"")</f>
        <v/>
      </c>
      <c r="E19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"!$E$35"),"")</f>
        <v/>
      </c>
      <c r="F19" s="21">
        <f t="shared" ca="1" si="1"/>
        <v>0</v>
      </c>
      <c r="G19" s="110"/>
      <c r="H19" s="110"/>
      <c r="I19" s="111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4" t="s">
        <v>39</v>
      </c>
      <c r="F21" s="86" t="s">
        <v>25</v>
      </c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4" t="s">
        <v>40</v>
      </c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</sheetData>
  <sheetProtection sheet="1" objects="1" scenarios="1" selectLockedCells="1"/>
  <sortState xmlns:xlrd2="http://schemas.microsoft.com/office/spreadsheetml/2017/richdata2" ref="V14:W19">
    <sortCondition ref="V14"/>
  </sortState>
  <hyperlinks>
    <hyperlink ref="B2" location="'Index'!A3" tooltip="Go to the Index sheet" display="á" xr:uid="{AB45575D-470D-4CF3-8929-7AFA6A6AC83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81" customFormat="1" ht="18" x14ac:dyDescent="0.35">
      <c r="A1" s="81" t="s">
        <v>23</v>
      </c>
      <c r="D1" s="80"/>
      <c r="E1" s="80"/>
      <c r="F1" s="80"/>
      <c r="G1" s="80"/>
      <c r="H1" s="80"/>
      <c r="I1" s="80"/>
      <c r="J1" s="80" t="s">
        <v>28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15.75" customHeight="1" x14ac:dyDescent="0.35">
      <c r="J2" s="89">
        <v>2</v>
      </c>
    </row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4"/>
    </row>
    <row r="5" spans="1:23" ht="15.75" customHeight="1" x14ac:dyDescent="0.3">
      <c r="A5" s="59"/>
      <c r="B5" s="32"/>
      <c r="C5" s="33"/>
      <c r="D5" s="52"/>
      <c r="E5" s="52"/>
      <c r="F5" s="60">
        <f>SUM(D5:E5)</f>
        <v>0</v>
      </c>
      <c r="G5" s="4"/>
    </row>
    <row r="6" spans="1:23" ht="15.75" customHeight="1" x14ac:dyDescent="0.3">
      <c r="A6" s="61"/>
      <c r="B6" s="27"/>
      <c r="C6" s="5"/>
      <c r="D6" s="7"/>
      <c r="E6" s="7"/>
      <c r="F6" s="19">
        <f>SUM(D6:E6)</f>
        <v>0</v>
      </c>
      <c r="G6" s="4"/>
    </row>
    <row r="7" spans="1:23" ht="15.75" customHeight="1" x14ac:dyDescent="0.3">
      <c r="A7" s="62"/>
      <c r="B7" s="28"/>
      <c r="C7" s="29"/>
      <c r="D7" s="21"/>
      <c r="E7" s="21"/>
      <c r="F7" s="22">
        <f>SUM(D7:E7)</f>
        <v>0</v>
      </c>
      <c r="G7" s="4"/>
    </row>
    <row r="8" spans="1:23" ht="15.75" customHeight="1" x14ac:dyDescent="0.3">
      <c r="G8" s="4"/>
      <c r="N8" s="23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/>
    <row r="16" spans="1:23" ht="15.75" customHeight="1" x14ac:dyDescent="0.3"/>
    <row r="17" spans="1:16" ht="15.75" customHeight="1" x14ac:dyDescent="0.3"/>
    <row r="18" spans="1:16" ht="15.75" customHeight="1" x14ac:dyDescent="0.3"/>
    <row r="19" spans="1:16" ht="15.75" customHeight="1" x14ac:dyDescent="0.3"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H20" s="24"/>
      <c r="I20" s="8"/>
      <c r="J20" s="8"/>
      <c r="K20" s="8"/>
      <c r="L20" s="8"/>
      <c r="M20" s="8"/>
      <c r="N20" s="8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H26" s="30"/>
      <c r="I26" s="9"/>
      <c r="J26" s="9"/>
      <c r="K26" s="9"/>
      <c r="L26" s="9"/>
      <c r="M26" s="9"/>
      <c r="N26" s="9"/>
    </row>
    <row r="27" spans="1:16" ht="15.75" customHeight="1" x14ac:dyDescent="0.3">
      <c r="A27" s="4" t="s">
        <v>41</v>
      </c>
      <c r="E27" s="3"/>
      <c r="G27" s="87" t="s">
        <v>25</v>
      </c>
      <c r="P27" s="9"/>
    </row>
    <row r="28" spans="1:16" ht="15.75" customHeight="1" x14ac:dyDescent="0.3">
      <c r="A28" s="4" t="s">
        <v>40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2" customFormat="1" x14ac:dyDescent="0.3">
      <c r="A1" s="1"/>
      <c r="B1" s="2" t="s">
        <v>14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345</v>
      </c>
      <c r="D3" s="92"/>
      <c r="E3" s="92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</row>
    <row r="5" spans="1:34" ht="15.75" customHeight="1" x14ac:dyDescent="0.3">
      <c r="A5" s="99">
        <v>1</v>
      </c>
      <c r="B5" s="127" t="s">
        <v>176</v>
      </c>
      <c r="C5" s="127" t="s">
        <v>65</v>
      </c>
      <c r="D5" s="16"/>
      <c r="E5" s="16"/>
      <c r="F5" s="47"/>
      <c r="G5" s="54"/>
    </row>
    <row r="6" spans="1:34" ht="15.75" customHeight="1" x14ac:dyDescent="0.3">
      <c r="A6" s="95">
        <v>2</v>
      </c>
      <c r="B6" s="94" t="s">
        <v>245</v>
      </c>
      <c r="C6" s="94" t="s">
        <v>59</v>
      </c>
      <c r="D6" s="7"/>
      <c r="E6" s="7"/>
      <c r="F6" s="7"/>
      <c r="G6" s="19"/>
    </row>
    <row r="7" spans="1:34" ht="15.75" customHeight="1" x14ac:dyDescent="0.3">
      <c r="A7" s="95">
        <v>3</v>
      </c>
      <c r="B7" s="94" t="s">
        <v>249</v>
      </c>
      <c r="C7" s="94" t="s">
        <v>273</v>
      </c>
      <c r="D7" s="7"/>
      <c r="E7" s="7"/>
      <c r="F7" s="7"/>
      <c r="G7" s="19"/>
      <c r="J7" s="10"/>
    </row>
    <row r="8" spans="1:34" ht="15.75" customHeight="1" x14ac:dyDescent="0.3">
      <c r="A8" s="95">
        <v>4</v>
      </c>
      <c r="B8" s="94" t="s">
        <v>68</v>
      </c>
      <c r="C8" s="94" t="s">
        <v>59</v>
      </c>
      <c r="D8" s="7"/>
      <c r="E8" s="7"/>
      <c r="F8" s="7"/>
      <c r="G8" s="19"/>
    </row>
    <row r="9" spans="1:34" ht="15.75" customHeight="1" x14ac:dyDescent="0.3">
      <c r="A9" s="95">
        <v>5</v>
      </c>
      <c r="B9" s="94" t="s">
        <v>188</v>
      </c>
      <c r="C9" s="94" t="s">
        <v>133</v>
      </c>
      <c r="D9" s="7"/>
      <c r="E9" s="7"/>
      <c r="F9" s="7"/>
      <c r="G9" s="19"/>
    </row>
    <row r="10" spans="1:34" ht="15.75" customHeight="1" x14ac:dyDescent="0.3">
      <c r="A10" s="95">
        <v>6</v>
      </c>
      <c r="B10" s="94" t="s">
        <v>344</v>
      </c>
      <c r="C10" s="94" t="s">
        <v>75</v>
      </c>
      <c r="D10" s="7"/>
      <c r="E10" s="7"/>
      <c r="F10" s="7"/>
      <c r="G10" s="19"/>
    </row>
    <row r="11" spans="1:34" ht="15.75" customHeight="1" x14ac:dyDescent="0.3">
      <c r="A11" s="95">
        <v>7</v>
      </c>
      <c r="B11" s="94" t="s">
        <v>86</v>
      </c>
      <c r="C11" s="94" t="s">
        <v>87</v>
      </c>
      <c r="D11" s="7"/>
      <c r="E11" s="7"/>
      <c r="F11" s="7"/>
      <c r="G11" s="19"/>
    </row>
    <row r="12" spans="1:34" ht="15.75" customHeight="1" x14ac:dyDescent="0.3">
      <c r="A12" s="95">
        <v>8</v>
      </c>
      <c r="B12" s="94" t="s">
        <v>342</v>
      </c>
      <c r="C12" s="94" t="s">
        <v>133</v>
      </c>
      <c r="D12" s="7"/>
      <c r="E12" s="7"/>
      <c r="F12" s="7"/>
      <c r="G12" s="19"/>
    </row>
    <row r="13" spans="1:34" ht="15.75" customHeight="1" x14ac:dyDescent="0.3">
      <c r="A13" s="95">
        <v>9</v>
      </c>
      <c r="B13" s="94" t="s">
        <v>343</v>
      </c>
      <c r="C13" s="94" t="s">
        <v>87</v>
      </c>
      <c r="D13" s="7"/>
      <c r="E13" s="7"/>
      <c r="F13" s="7"/>
      <c r="G13" s="19"/>
    </row>
    <row r="14" spans="1:34" ht="15.75" customHeight="1" x14ac:dyDescent="0.3">
      <c r="A14" s="97">
        <v>10</v>
      </c>
      <c r="B14" s="98" t="s">
        <v>226</v>
      </c>
      <c r="C14" s="98" t="s">
        <v>145</v>
      </c>
      <c r="D14" s="21"/>
      <c r="E14" s="21"/>
      <c r="F14" s="21"/>
      <c r="G14" s="22"/>
    </row>
    <row r="15" spans="1:34" ht="15.75" customHeight="1" x14ac:dyDescent="0.3"/>
    <row r="16" spans="1:34" ht="15.75" customHeight="1" x14ac:dyDescent="0.3">
      <c r="B16" s="4" t="s">
        <v>39</v>
      </c>
      <c r="F16" s="86" t="s">
        <v>25</v>
      </c>
    </row>
    <row r="17" spans="2:2" ht="15.75" customHeight="1" x14ac:dyDescent="0.3">
      <c r="B17" s="4" t="s">
        <v>40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s="3" customFormat="1" ht="15.75" customHeight="1" x14ac:dyDescent="0.3"/>
    <row r="26" spans="2:2" s="3" customFormat="1" ht="15.75" customHeight="1" x14ac:dyDescent="0.3"/>
    <row r="27" spans="2:2" s="3" customFormat="1" ht="15.75" customHeight="1" x14ac:dyDescent="0.3"/>
    <row r="28" spans="2:2" s="3" customFormat="1" ht="15.75" customHeight="1" x14ac:dyDescent="0.3"/>
    <row r="29" spans="2:2" s="3" customFormat="1" ht="15.75" customHeight="1" x14ac:dyDescent="0.3"/>
    <row r="30" spans="2:2" s="3" customFormat="1" ht="15.75" customHeight="1" x14ac:dyDescent="0.3"/>
    <row r="31" spans="2:2" s="3" customFormat="1" ht="15.75" customHeight="1" x14ac:dyDescent="0.3"/>
    <row r="32" spans="2:2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5:W14">
    <sortCondition ref="V5"/>
  </sortState>
  <hyperlinks>
    <hyperlink ref="B2" location="'Index'!A3" tooltip="Go to the Index sheet" display="á" xr:uid="{90FCBB1F-AA2B-41CC-9AB2-BD702A1B70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AEA7-7278-4398-9FDD-AEE3104A46D5}">
  <sheetPr codeName="Sheet29">
    <tabColor rgb="FFC00000"/>
    <pageSetUpPr fitToPage="1"/>
  </sheetPr>
  <dimension ref="A1:AH382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46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A2" s="104"/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516</v>
      </c>
      <c r="D3" s="92"/>
      <c r="E3" s="92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99">
        <v>1</v>
      </c>
      <c r="B5" s="127" t="s">
        <v>461</v>
      </c>
      <c r="C5" s="127" t="s">
        <v>435</v>
      </c>
      <c r="D5" s="129"/>
      <c r="E5" s="129"/>
      <c r="F5" s="129">
        <f>SUM(D5:E5)</f>
        <v>0</v>
      </c>
      <c r="G5" s="16"/>
      <c r="H5" s="129"/>
      <c r="I5" s="54"/>
      <c r="K5" s="4"/>
    </row>
    <row r="6" spans="1:34" ht="15.75" customHeight="1" x14ac:dyDescent="0.3">
      <c r="A6" s="95">
        <v>2</v>
      </c>
      <c r="B6" s="94" t="s">
        <v>434</v>
      </c>
      <c r="C6" s="94" t="s">
        <v>435</v>
      </c>
      <c r="D6" s="130"/>
      <c r="E6" s="130"/>
      <c r="F6" s="130">
        <f t="shared" ref="F6:F13" si="0">SUM(D6:E6)</f>
        <v>0</v>
      </c>
      <c r="G6" s="7"/>
      <c r="H6" s="131"/>
      <c r="I6" s="96"/>
      <c r="K6" s="4"/>
    </row>
    <row r="7" spans="1:34" ht="15.75" customHeight="1" x14ac:dyDescent="0.3">
      <c r="A7" s="95">
        <v>3</v>
      </c>
      <c r="B7" s="94" t="s">
        <v>466</v>
      </c>
      <c r="C7" s="94" t="s">
        <v>435</v>
      </c>
      <c r="D7" s="130"/>
      <c r="E7" s="130"/>
      <c r="F7" s="130">
        <f t="shared" si="0"/>
        <v>0</v>
      </c>
      <c r="G7" s="7"/>
      <c r="H7" s="130"/>
      <c r="I7" s="19"/>
      <c r="J7" s="10"/>
      <c r="K7" s="4"/>
    </row>
    <row r="8" spans="1:34" ht="15.75" customHeight="1" x14ac:dyDescent="0.3">
      <c r="A8" s="95">
        <v>4</v>
      </c>
      <c r="B8" s="94" t="s">
        <v>441</v>
      </c>
      <c r="C8" s="94" t="s">
        <v>79</v>
      </c>
      <c r="D8" s="130"/>
      <c r="E8" s="130"/>
      <c r="F8" s="130">
        <f t="shared" si="0"/>
        <v>0</v>
      </c>
      <c r="G8" s="7"/>
      <c r="H8" s="130"/>
      <c r="I8" s="19"/>
    </row>
    <row r="9" spans="1:34" ht="15.75" customHeight="1" x14ac:dyDescent="0.3">
      <c r="A9" s="95">
        <v>5</v>
      </c>
      <c r="B9" s="94" t="s">
        <v>513</v>
      </c>
      <c r="C9" s="94" t="s">
        <v>512</v>
      </c>
      <c r="D9" s="130"/>
      <c r="E9" s="130"/>
      <c r="F9" s="130">
        <f t="shared" si="0"/>
        <v>0</v>
      </c>
      <c r="G9" s="7"/>
      <c r="H9" s="130"/>
      <c r="I9" s="19"/>
    </row>
    <row r="10" spans="1:34" ht="15.75" customHeight="1" x14ac:dyDescent="0.3">
      <c r="A10" s="95">
        <v>6</v>
      </c>
      <c r="B10" s="94" t="s">
        <v>511</v>
      </c>
      <c r="C10" s="94" t="s">
        <v>512</v>
      </c>
      <c r="D10" s="130"/>
      <c r="E10" s="130"/>
      <c r="F10" s="130">
        <f t="shared" si="0"/>
        <v>0</v>
      </c>
      <c r="G10" s="7"/>
      <c r="H10" s="130"/>
      <c r="I10" s="19"/>
    </row>
    <row r="11" spans="1:34" ht="15.75" customHeight="1" x14ac:dyDescent="0.3">
      <c r="A11" s="95">
        <v>7</v>
      </c>
      <c r="B11" s="94" t="s">
        <v>428</v>
      </c>
      <c r="C11" s="94" t="s">
        <v>429</v>
      </c>
      <c r="D11" s="130"/>
      <c r="E11" s="130"/>
      <c r="F11" s="130">
        <f t="shared" si="0"/>
        <v>0</v>
      </c>
      <c r="G11" s="7"/>
      <c r="H11" s="130"/>
      <c r="I11" s="19"/>
      <c r="K11" s="4"/>
    </row>
    <row r="12" spans="1:34" ht="15.75" customHeight="1" x14ac:dyDescent="0.3">
      <c r="A12" s="95">
        <v>8</v>
      </c>
      <c r="B12" s="94" t="s">
        <v>514</v>
      </c>
      <c r="C12" s="94" t="s">
        <v>416</v>
      </c>
      <c r="D12" s="130"/>
      <c r="E12" s="130"/>
      <c r="F12" s="130">
        <f t="shared" si="0"/>
        <v>0</v>
      </c>
      <c r="G12" s="7"/>
      <c r="H12" s="130"/>
      <c r="I12" s="19"/>
      <c r="K12" s="4"/>
    </row>
    <row r="13" spans="1:34" ht="15.75" customHeight="1" x14ac:dyDescent="0.3">
      <c r="A13" s="97">
        <v>9</v>
      </c>
      <c r="B13" s="98" t="s">
        <v>515</v>
      </c>
      <c r="C13" s="98" t="s">
        <v>435</v>
      </c>
      <c r="D13" s="132"/>
      <c r="E13" s="132"/>
      <c r="F13" s="132">
        <f t="shared" si="0"/>
        <v>0</v>
      </c>
      <c r="G13" s="21"/>
      <c r="H13" s="132"/>
      <c r="I13" s="22"/>
      <c r="K13" s="4"/>
    </row>
    <row r="14" spans="1:34" ht="15.75" customHeight="1" x14ac:dyDescent="0.3">
      <c r="A14" s="4"/>
      <c r="K14" s="4"/>
    </row>
    <row r="15" spans="1:34" ht="15.75" customHeight="1" x14ac:dyDescent="0.3">
      <c r="A15" s="1"/>
      <c r="B15" s="2" t="s">
        <v>67</v>
      </c>
      <c r="C15" s="92" t="s">
        <v>519</v>
      </c>
      <c r="D15" s="92"/>
      <c r="E15" s="92"/>
      <c r="F15" s="2"/>
      <c r="G15" s="2"/>
      <c r="H15" s="2"/>
      <c r="I15" s="2"/>
      <c r="K15" s="4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K16" s="4"/>
    </row>
    <row r="17" spans="1:11" ht="15.75" customHeight="1" x14ac:dyDescent="0.3">
      <c r="A17" s="99">
        <v>1</v>
      </c>
      <c r="B17" s="127" t="s">
        <v>477</v>
      </c>
      <c r="C17" s="127" t="s">
        <v>435</v>
      </c>
      <c r="D17" s="129"/>
      <c r="E17" s="129"/>
      <c r="F17" s="129">
        <f>SUM(D17:E17)</f>
        <v>0</v>
      </c>
      <c r="G17" s="16"/>
      <c r="H17" s="129"/>
      <c r="I17" s="54"/>
      <c r="K17" s="4"/>
    </row>
    <row r="18" spans="1:11" ht="15.75" customHeight="1" x14ac:dyDescent="0.3">
      <c r="A18" s="95">
        <v>2</v>
      </c>
      <c r="B18" s="94" t="s">
        <v>517</v>
      </c>
      <c r="C18" s="94" t="s">
        <v>475</v>
      </c>
      <c r="D18" s="130"/>
      <c r="E18" s="130"/>
      <c r="F18" s="130">
        <f t="shared" ref="F18:F25" si="1">SUM(D18:E18)</f>
        <v>0</v>
      </c>
      <c r="G18" s="7"/>
      <c r="H18" s="130"/>
      <c r="I18" s="19"/>
      <c r="K18" s="4"/>
    </row>
    <row r="19" spans="1:11" ht="15.75" customHeight="1" x14ac:dyDescent="0.3">
      <c r="A19" s="95">
        <v>3</v>
      </c>
      <c r="B19" s="94" t="s">
        <v>146</v>
      </c>
      <c r="C19" s="94" t="s">
        <v>416</v>
      </c>
      <c r="D19" s="130"/>
      <c r="E19" s="130"/>
      <c r="F19" s="130">
        <f t="shared" si="1"/>
        <v>0</v>
      </c>
      <c r="G19" s="7"/>
      <c r="H19" s="130"/>
      <c r="I19" s="19"/>
      <c r="K19" s="4"/>
    </row>
    <row r="20" spans="1:11" ht="15.75" customHeight="1" x14ac:dyDescent="0.3">
      <c r="A20" s="95">
        <v>4</v>
      </c>
      <c r="B20" s="94" t="s">
        <v>453</v>
      </c>
      <c r="C20" s="94" t="s">
        <v>446</v>
      </c>
      <c r="D20" s="130"/>
      <c r="E20" s="130"/>
      <c r="F20" s="130">
        <f t="shared" si="1"/>
        <v>0</v>
      </c>
      <c r="G20" s="7"/>
      <c r="H20" s="130"/>
      <c r="I20" s="19"/>
      <c r="K20" s="4"/>
    </row>
    <row r="21" spans="1:11" ht="15.75" customHeight="1" x14ac:dyDescent="0.3">
      <c r="A21" s="95">
        <v>5</v>
      </c>
      <c r="B21" s="94" t="s">
        <v>450</v>
      </c>
      <c r="C21" s="94" t="s">
        <v>79</v>
      </c>
      <c r="D21" s="130"/>
      <c r="E21" s="130"/>
      <c r="F21" s="130">
        <f t="shared" si="1"/>
        <v>0</v>
      </c>
      <c r="G21" s="7"/>
      <c r="H21" s="130"/>
      <c r="I21" s="19"/>
      <c r="K21" s="4"/>
    </row>
    <row r="22" spans="1:11" ht="15.75" customHeight="1" x14ac:dyDescent="0.3">
      <c r="A22" s="95">
        <v>6</v>
      </c>
      <c r="B22" s="94" t="s">
        <v>456</v>
      </c>
      <c r="C22" s="94" t="s">
        <v>79</v>
      </c>
      <c r="D22" s="130"/>
      <c r="E22" s="130"/>
      <c r="F22" s="130">
        <f t="shared" si="1"/>
        <v>0</v>
      </c>
      <c r="G22" s="7"/>
      <c r="H22" s="130"/>
      <c r="I22" s="19"/>
      <c r="K22" s="4"/>
    </row>
    <row r="23" spans="1:11" ht="15.75" customHeight="1" x14ac:dyDescent="0.3">
      <c r="A23" s="95">
        <v>7</v>
      </c>
      <c r="B23" s="94" t="s">
        <v>463</v>
      </c>
      <c r="C23" s="94" t="s">
        <v>152</v>
      </c>
      <c r="D23" s="130"/>
      <c r="E23" s="130"/>
      <c r="F23" s="130">
        <f t="shared" si="1"/>
        <v>0</v>
      </c>
      <c r="G23" s="7"/>
      <c r="H23" s="130"/>
      <c r="I23" s="19"/>
      <c r="K23" s="4"/>
    </row>
    <row r="24" spans="1:11" ht="15.75" customHeight="1" x14ac:dyDescent="0.3">
      <c r="A24" s="95">
        <v>8</v>
      </c>
      <c r="B24" s="94" t="s">
        <v>518</v>
      </c>
      <c r="C24" s="94" t="s">
        <v>429</v>
      </c>
      <c r="D24" s="130"/>
      <c r="E24" s="130"/>
      <c r="F24" s="130">
        <f t="shared" si="1"/>
        <v>0</v>
      </c>
      <c r="G24" s="7"/>
      <c r="H24" s="130"/>
      <c r="I24" s="19"/>
      <c r="K24" s="4"/>
    </row>
    <row r="25" spans="1:11" ht="15.75" customHeight="1" x14ac:dyDescent="0.3">
      <c r="A25" s="97">
        <v>9</v>
      </c>
      <c r="B25" s="98" t="s">
        <v>487</v>
      </c>
      <c r="C25" s="98" t="s">
        <v>475</v>
      </c>
      <c r="D25" s="132"/>
      <c r="E25" s="132"/>
      <c r="F25" s="132">
        <f t="shared" si="1"/>
        <v>0</v>
      </c>
      <c r="G25" s="21"/>
      <c r="H25" s="132"/>
      <c r="I25" s="22"/>
      <c r="K25" s="4"/>
    </row>
    <row r="26" spans="1:11" ht="15.75" customHeight="1" x14ac:dyDescent="0.3">
      <c r="A26" s="4"/>
      <c r="K26" s="4"/>
    </row>
    <row r="27" spans="1:11" ht="15.75" customHeight="1" x14ac:dyDescent="0.3">
      <c r="A27" s="1"/>
      <c r="B27" s="2" t="s">
        <v>84</v>
      </c>
      <c r="C27" s="92" t="s">
        <v>522</v>
      </c>
      <c r="D27" s="92"/>
      <c r="E27" s="92"/>
      <c r="F27" s="2"/>
      <c r="G27" s="2"/>
      <c r="H27" s="2"/>
      <c r="I27" s="2"/>
      <c r="K27" s="4"/>
    </row>
    <row r="28" spans="1:11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K28" s="4"/>
    </row>
    <row r="29" spans="1:11" ht="15.75" customHeight="1" x14ac:dyDescent="0.3">
      <c r="A29" s="99">
        <v>1</v>
      </c>
      <c r="B29" s="127" t="s">
        <v>462</v>
      </c>
      <c r="C29" s="127" t="s">
        <v>79</v>
      </c>
      <c r="D29" s="129"/>
      <c r="E29" s="129"/>
      <c r="F29" s="129">
        <f>SUM(D29:E29)</f>
        <v>0</v>
      </c>
      <c r="G29" s="16"/>
      <c r="H29" s="129"/>
      <c r="I29" s="54"/>
      <c r="K29" s="4"/>
    </row>
    <row r="30" spans="1:11" ht="15.75" customHeight="1" x14ac:dyDescent="0.3">
      <c r="A30" s="95">
        <v>2</v>
      </c>
      <c r="B30" s="94" t="s">
        <v>520</v>
      </c>
      <c r="C30" s="94" t="s">
        <v>475</v>
      </c>
      <c r="D30" s="130"/>
      <c r="E30" s="130"/>
      <c r="F30" s="130">
        <f t="shared" ref="F30:F36" si="2">SUM(D30:E30)</f>
        <v>0</v>
      </c>
      <c r="G30" s="7"/>
      <c r="H30" s="130"/>
      <c r="I30" s="19"/>
      <c r="K30" s="4"/>
    </row>
    <row r="31" spans="1:11" ht="15.75" customHeight="1" x14ac:dyDescent="0.3">
      <c r="A31" s="95">
        <v>3</v>
      </c>
      <c r="B31" s="94" t="s">
        <v>521</v>
      </c>
      <c r="C31" s="94" t="s">
        <v>475</v>
      </c>
      <c r="D31" s="130"/>
      <c r="E31" s="130"/>
      <c r="F31" s="130">
        <f t="shared" si="2"/>
        <v>0</v>
      </c>
      <c r="G31" s="7"/>
      <c r="H31" s="130"/>
      <c r="I31" s="19"/>
      <c r="K31" s="4"/>
    </row>
    <row r="32" spans="1:11" ht="15.75" customHeight="1" x14ac:dyDescent="0.3">
      <c r="A32" s="95">
        <v>4</v>
      </c>
      <c r="B32" s="94" t="s">
        <v>471</v>
      </c>
      <c r="C32" s="94" t="s">
        <v>79</v>
      </c>
      <c r="D32" s="130"/>
      <c r="E32" s="130"/>
      <c r="F32" s="130">
        <f t="shared" si="2"/>
        <v>0</v>
      </c>
      <c r="G32" s="7"/>
      <c r="H32" s="130"/>
      <c r="I32" s="19"/>
      <c r="K32" s="4"/>
    </row>
    <row r="33" spans="1:11" ht="15.75" customHeight="1" x14ac:dyDescent="0.3">
      <c r="A33" s="95">
        <v>5</v>
      </c>
      <c r="B33" s="94" t="s">
        <v>492</v>
      </c>
      <c r="C33" s="94" t="s">
        <v>79</v>
      </c>
      <c r="D33" s="130"/>
      <c r="E33" s="130"/>
      <c r="F33" s="130">
        <f t="shared" si="2"/>
        <v>0</v>
      </c>
      <c r="G33" s="7"/>
      <c r="H33" s="130"/>
      <c r="I33" s="19"/>
      <c r="K33" s="4"/>
    </row>
    <row r="34" spans="1:11" ht="15.75" customHeight="1" x14ac:dyDescent="0.3">
      <c r="A34" s="95">
        <v>6</v>
      </c>
      <c r="B34" s="94" t="s">
        <v>494</v>
      </c>
      <c r="C34" s="94" t="s">
        <v>475</v>
      </c>
      <c r="D34" s="130"/>
      <c r="E34" s="130"/>
      <c r="F34" s="130">
        <f t="shared" si="2"/>
        <v>0</v>
      </c>
      <c r="G34" s="7"/>
      <c r="H34" s="130"/>
      <c r="I34" s="19"/>
      <c r="K34" s="4"/>
    </row>
    <row r="35" spans="1:11" ht="15.75" customHeight="1" x14ac:dyDescent="0.3">
      <c r="A35" s="95">
        <v>7</v>
      </c>
      <c r="B35" s="94" t="s">
        <v>484</v>
      </c>
      <c r="C35" s="94" t="s">
        <v>475</v>
      </c>
      <c r="D35" s="130"/>
      <c r="E35" s="130"/>
      <c r="F35" s="130">
        <f t="shared" si="2"/>
        <v>0</v>
      </c>
      <c r="G35" s="7"/>
      <c r="H35" s="130"/>
      <c r="I35" s="19"/>
      <c r="K35" s="4"/>
    </row>
    <row r="36" spans="1:11" ht="15.75" customHeight="1" x14ac:dyDescent="0.3">
      <c r="A36" s="97">
        <v>8</v>
      </c>
      <c r="B36" s="98" t="s">
        <v>484</v>
      </c>
      <c r="C36" s="98" t="s">
        <v>485</v>
      </c>
      <c r="D36" s="132"/>
      <c r="E36" s="132"/>
      <c r="F36" s="132">
        <f t="shared" si="2"/>
        <v>0</v>
      </c>
      <c r="G36" s="21"/>
      <c r="H36" s="132"/>
      <c r="I36" s="22"/>
      <c r="K36" s="4"/>
    </row>
    <row r="37" spans="1:11" ht="15.75" customHeight="1" x14ac:dyDescent="0.3">
      <c r="A37" s="4"/>
      <c r="K37" s="4"/>
    </row>
    <row r="38" spans="1:11" ht="15.75" customHeight="1" x14ac:dyDescent="0.3">
      <c r="A38" s="1"/>
      <c r="B38" s="2" t="s">
        <v>98</v>
      </c>
      <c r="C38" s="92" t="s">
        <v>529</v>
      </c>
      <c r="D38" s="92"/>
      <c r="E38" s="92"/>
      <c r="F38" s="2"/>
      <c r="G38" s="2"/>
      <c r="H38" s="2"/>
      <c r="I38" s="2"/>
      <c r="K38" s="4"/>
    </row>
    <row r="39" spans="1:11" ht="15.75" customHeight="1" x14ac:dyDescent="0.3">
      <c r="A39" s="101">
        <v>2</v>
      </c>
      <c r="B39" s="102" t="s">
        <v>1</v>
      </c>
      <c r="C39" s="128" t="s">
        <v>2</v>
      </c>
      <c r="D39" s="12"/>
      <c r="E39" s="48"/>
      <c r="F39" s="49" t="s">
        <v>3</v>
      </c>
      <c r="G39" s="49" t="s">
        <v>4</v>
      </c>
      <c r="H39" s="49" t="s">
        <v>5</v>
      </c>
      <c r="I39" s="50" t="s">
        <v>6</v>
      </c>
      <c r="K39" s="4"/>
    </row>
    <row r="40" spans="1:11" ht="15.75" customHeight="1" x14ac:dyDescent="0.3">
      <c r="A40" s="99">
        <v>1</v>
      </c>
      <c r="B40" s="127" t="s">
        <v>524</v>
      </c>
      <c r="C40" s="127" t="s">
        <v>435</v>
      </c>
      <c r="D40" s="129"/>
      <c r="E40" s="129"/>
      <c r="F40" s="129">
        <f>SUM(D40:E40)</f>
        <v>0</v>
      </c>
      <c r="G40" s="16"/>
      <c r="H40" s="129"/>
      <c r="I40" s="54"/>
      <c r="K40" s="4"/>
    </row>
    <row r="41" spans="1:11" ht="15.75" customHeight="1" x14ac:dyDescent="0.3">
      <c r="A41" s="95">
        <v>2</v>
      </c>
      <c r="B41" s="94" t="s">
        <v>469</v>
      </c>
      <c r="C41" s="94" t="s">
        <v>87</v>
      </c>
      <c r="D41" s="130"/>
      <c r="E41" s="130"/>
      <c r="F41" s="130">
        <f t="shared" ref="F41:F47" si="3">SUM(D41:E41)</f>
        <v>0</v>
      </c>
      <c r="G41" s="7"/>
      <c r="H41" s="130"/>
      <c r="I41" s="19"/>
      <c r="K41" s="4"/>
    </row>
    <row r="42" spans="1:11" ht="15.75" customHeight="1" x14ac:dyDescent="0.3">
      <c r="A42" s="95">
        <v>3</v>
      </c>
      <c r="B42" s="94" t="s">
        <v>526</v>
      </c>
      <c r="C42" s="94" t="s">
        <v>416</v>
      </c>
      <c r="D42" s="130"/>
      <c r="E42" s="130"/>
      <c r="F42" s="130">
        <f t="shared" si="3"/>
        <v>0</v>
      </c>
      <c r="G42" s="7"/>
      <c r="H42" s="130"/>
      <c r="I42" s="19"/>
      <c r="K42" s="4"/>
    </row>
    <row r="43" spans="1:11" ht="15.75" customHeight="1" x14ac:dyDescent="0.3">
      <c r="A43" s="95">
        <v>4</v>
      </c>
      <c r="B43" s="94" t="s">
        <v>527</v>
      </c>
      <c r="C43" s="94" t="s">
        <v>416</v>
      </c>
      <c r="D43" s="130"/>
      <c r="E43" s="130"/>
      <c r="F43" s="130">
        <f t="shared" si="3"/>
        <v>0</v>
      </c>
      <c r="G43" s="7"/>
      <c r="H43" s="130"/>
      <c r="I43" s="19"/>
      <c r="K43" s="4"/>
    </row>
    <row r="44" spans="1:11" ht="15.75" customHeight="1" x14ac:dyDescent="0.3">
      <c r="A44" s="95">
        <v>5</v>
      </c>
      <c r="B44" s="94" t="s">
        <v>523</v>
      </c>
      <c r="C44" s="94" t="s">
        <v>416</v>
      </c>
      <c r="D44" s="130"/>
      <c r="E44" s="130"/>
      <c r="F44" s="130">
        <f t="shared" si="3"/>
        <v>0</v>
      </c>
      <c r="G44" s="7"/>
      <c r="H44" s="130"/>
      <c r="I44" s="19"/>
      <c r="K44" s="4"/>
    </row>
    <row r="45" spans="1:11" ht="15.75" customHeight="1" x14ac:dyDescent="0.3">
      <c r="A45" s="95">
        <v>6</v>
      </c>
      <c r="B45" s="94" t="s">
        <v>528</v>
      </c>
      <c r="C45" s="94" t="s">
        <v>416</v>
      </c>
      <c r="D45" s="130"/>
      <c r="E45" s="130"/>
      <c r="F45" s="130">
        <f t="shared" si="3"/>
        <v>0</v>
      </c>
      <c r="G45" s="7"/>
      <c r="H45" s="130"/>
      <c r="I45" s="19"/>
      <c r="K45" s="4"/>
    </row>
    <row r="46" spans="1:11" ht="15.75" customHeight="1" x14ac:dyDescent="0.3">
      <c r="A46" s="95">
        <v>7</v>
      </c>
      <c r="B46" s="94" t="s">
        <v>525</v>
      </c>
      <c r="C46" s="94" t="s">
        <v>475</v>
      </c>
      <c r="D46" s="130"/>
      <c r="E46" s="130"/>
      <c r="F46" s="130">
        <f t="shared" si="3"/>
        <v>0</v>
      </c>
      <c r="G46" s="7"/>
      <c r="H46" s="130"/>
      <c r="I46" s="19"/>
      <c r="K46" s="4"/>
    </row>
    <row r="47" spans="1:11" ht="15.75" customHeight="1" x14ac:dyDescent="0.3">
      <c r="A47" s="97">
        <v>8</v>
      </c>
      <c r="B47" s="98" t="s">
        <v>498</v>
      </c>
      <c r="C47" s="98" t="s">
        <v>475</v>
      </c>
      <c r="D47" s="132"/>
      <c r="E47" s="132"/>
      <c r="F47" s="132">
        <f t="shared" si="3"/>
        <v>0</v>
      </c>
      <c r="G47" s="21"/>
      <c r="H47" s="132"/>
      <c r="I47" s="22"/>
      <c r="K47" s="4"/>
    </row>
    <row r="48" spans="1:11" ht="15.75" customHeight="1" x14ac:dyDescent="0.3">
      <c r="A48" s="4"/>
      <c r="K48" s="4"/>
    </row>
    <row r="49" spans="2:5" s="4" customFormat="1" ht="15.75" customHeight="1" x14ac:dyDescent="0.3">
      <c r="B49" s="4" t="s">
        <v>479</v>
      </c>
    </row>
    <row r="50" spans="2:5" s="4" customFormat="1" ht="15.75" customHeight="1" x14ac:dyDescent="0.3"/>
    <row r="51" spans="2:5" s="4" customFormat="1" ht="15.75" customHeight="1" x14ac:dyDescent="0.3">
      <c r="B51" s="4" t="s">
        <v>39</v>
      </c>
      <c r="E51" s="86" t="s">
        <v>25</v>
      </c>
    </row>
    <row r="52" spans="2:5" s="4" customFormat="1" ht="15.75" customHeight="1" x14ac:dyDescent="0.3">
      <c r="B52" s="4" t="s">
        <v>40</v>
      </c>
    </row>
    <row r="53" spans="2:5" s="4" customFormat="1" ht="15.75" customHeight="1" x14ac:dyDescent="0.3"/>
    <row r="54" spans="2:5" s="4" customFormat="1" ht="15.75" customHeight="1" x14ac:dyDescent="0.3"/>
    <row r="55" spans="2:5" s="4" customFormat="1" ht="15.75" customHeight="1" x14ac:dyDescent="0.3"/>
    <row r="56" spans="2:5" s="4" customFormat="1" ht="15.75" customHeight="1" x14ac:dyDescent="0.3"/>
    <row r="57" spans="2:5" s="4" customFormat="1" ht="15.75" customHeight="1" x14ac:dyDescent="0.3"/>
    <row r="58" spans="2:5" s="4" customFormat="1" ht="15.75" customHeight="1" x14ac:dyDescent="0.3"/>
    <row r="59" spans="2:5" s="4" customFormat="1" ht="15.75" customHeight="1" x14ac:dyDescent="0.3"/>
    <row r="60" spans="2:5" s="4" customFormat="1" ht="15.75" customHeight="1" x14ac:dyDescent="0.3"/>
    <row r="61" spans="2:5" s="4" customFormat="1" ht="15.75" customHeight="1" x14ac:dyDescent="0.3"/>
    <row r="62" spans="2:5" s="4" customFormat="1" ht="15.75" customHeight="1" x14ac:dyDescent="0.3"/>
    <row r="63" spans="2:5" s="4" customFormat="1" ht="15.75" customHeight="1" x14ac:dyDescent="0.3"/>
    <row r="64" spans="2:5" s="4" customFormat="1" ht="15.75" customHeight="1" x14ac:dyDescent="0.3"/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40:W47">
    <sortCondition ref="V40"/>
  </sortState>
  <hyperlinks>
    <hyperlink ref="B2" location="'Index'!A3" tooltip="Go to the Index sheet" display="á" xr:uid="{D7C59578-13F1-431D-B3DB-55BDF5314CA6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71F2-EFDE-42BC-BC01-F7603633BDCA}">
  <sheetPr codeName="Sheet42">
    <tabColor rgb="FFC00000"/>
    <pageSetUpPr fitToPage="1"/>
  </sheetPr>
  <dimension ref="A1:AH382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46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A2" s="104"/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530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"!$B$18"),"")</f>
        <v>M. Bell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"!$C$18"),"")</f>
        <v>York RI</v>
      </c>
      <c r="D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"!$D$18"),"")</f>
        <v/>
      </c>
      <c r="E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"!$E$18"),"")</f>
        <v/>
      </c>
      <c r="F5" s="129">
        <f ca="1">SUM(D5:E5)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"!$B$19"),"")</f>
        <v>J. Brown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"!$C$19"),"")</f>
        <v>Derby</v>
      </c>
      <c r="D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"!$D$19"),"")</f>
        <v/>
      </c>
      <c r="E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"!$E$19"),"")</f>
        <v/>
      </c>
      <c r="F6" s="130">
        <f t="shared" ref="F6:F11" ca="1" si="0">SUM(D6:E6)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"!$B$9"),"")</f>
        <v>R. Farquhar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"!$C$9"),"")</f>
        <v>Drumlean</v>
      </c>
      <c r="D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"!$D$9"),"")</f>
        <v/>
      </c>
      <c r="E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"!$E$9"),"")</f>
        <v/>
      </c>
      <c r="F7" s="130">
        <f t="shared" ca="1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"!$B$10"),"")</f>
        <v>J. Gardiner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"!$C$10"),"")</f>
        <v>Drumlean</v>
      </c>
      <c r="D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"!$D$10"),"")</f>
        <v/>
      </c>
      <c r="E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"!$E$10"),"")</f>
        <v/>
      </c>
      <c r="F8" s="130">
        <f t="shared" ca="1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"!$B$23"),"")</f>
        <v>D. Love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"!$C$23"),"")</f>
        <v>Penarth</v>
      </c>
      <c r="D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"!$D$23"),"")</f>
        <v/>
      </c>
      <c r="E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"!$E$23"),"")</f>
        <v/>
      </c>
      <c r="F9" s="130">
        <f t="shared" ca="1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"!$B$25"),"")</f>
        <v>R. Salt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"!$C$25"),"")</f>
        <v>York RI</v>
      </c>
      <c r="D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"!$D$25"),"")</f>
        <v/>
      </c>
      <c r="E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"!$E$25"),"")</f>
        <v/>
      </c>
      <c r="F10" s="130">
        <f t="shared" ca="1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7">
        <v>7</v>
      </c>
      <c r="B1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"!$B$12"),"")</f>
        <v>J. Shine</v>
      </c>
      <c r="C1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"!$C$12"),"")</f>
        <v>Derby</v>
      </c>
      <c r="D11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"!$D$12"),"")</f>
        <v/>
      </c>
      <c r="E11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"!$E$12"),"")</f>
        <v/>
      </c>
      <c r="F11" s="132">
        <f t="shared" ca="1" si="0"/>
        <v>0</v>
      </c>
      <c r="G11" s="110"/>
      <c r="H11" s="134"/>
      <c r="I11" s="111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"/>
      <c r="B13" s="2" t="s">
        <v>67</v>
      </c>
      <c r="C13" s="92" t="s">
        <v>531</v>
      </c>
      <c r="D13" s="92"/>
      <c r="E13" s="92"/>
      <c r="F13" s="2"/>
      <c r="G13" s="2"/>
      <c r="H13" s="2"/>
      <c r="I13" s="2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1">
        <v>2</v>
      </c>
      <c r="B14" s="102" t="s">
        <v>1</v>
      </c>
      <c r="C14" s="128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99">
        <v>1</v>
      </c>
      <c r="B1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"!$B$30"),"")</f>
        <v>M. Felton</v>
      </c>
      <c r="C1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"!$C$30"),"")</f>
        <v>York RI</v>
      </c>
      <c r="D1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"!$D$30"),"")</f>
        <v/>
      </c>
      <c r="E1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"!$E$30"),"")</f>
        <v/>
      </c>
      <c r="F15" s="129">
        <f ca="1">SUM(D15:E15)</f>
        <v>0</v>
      </c>
      <c r="G15" s="16"/>
      <c r="H15" s="129"/>
      <c r="I15" s="5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7">
        <v>2</v>
      </c>
      <c r="B1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"!$B$31"),"")</f>
        <v>A. Green</v>
      </c>
      <c r="C1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"!$C$31"),"")</f>
        <v>York RI</v>
      </c>
      <c r="D1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"!$D$31"),"")</f>
        <v/>
      </c>
      <c r="E1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"!$E$31"),"")</f>
        <v/>
      </c>
      <c r="F16" s="130">
        <f t="shared" ref="F16:F22" ca="1" si="1">SUM(D16:E16)</f>
        <v>0</v>
      </c>
      <c r="G16" s="106"/>
      <c r="H16" s="133"/>
      <c r="I16" s="108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5">
        <v>3</v>
      </c>
      <c r="B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"!$B$42"),"")</f>
        <v>D. Harlow</v>
      </c>
      <c r="C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"!$C$42"),"")</f>
        <v>Derby</v>
      </c>
      <c r="D1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"!$D$42"),"")</f>
        <v/>
      </c>
      <c r="E1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"!$E$42"),"")</f>
        <v/>
      </c>
      <c r="F17" s="130">
        <f t="shared" ca="1" si="1"/>
        <v>0</v>
      </c>
      <c r="G17" s="106"/>
      <c r="H17" s="133"/>
      <c r="I17" s="108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4</v>
      </c>
      <c r="B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"!$B$43"),"")</f>
        <v>M. Harlow</v>
      </c>
      <c r="C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"!$C$43"),"")</f>
        <v>Derby</v>
      </c>
      <c r="D1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"!$D$43"),"")</f>
        <v/>
      </c>
      <c r="E1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"!$E$43"),"")</f>
        <v/>
      </c>
      <c r="F18" s="130">
        <f t="shared" ca="1" si="1"/>
        <v>0</v>
      </c>
      <c r="G18" s="106"/>
      <c r="H18" s="133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5</v>
      </c>
      <c r="B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"!$B$44"),"")</f>
        <v>J. Jablonski</v>
      </c>
      <c r="C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"!$C$44"),"")</f>
        <v>Derby</v>
      </c>
      <c r="D1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"!$D$44"),"")</f>
        <v/>
      </c>
      <c r="E1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"!$E$44"),"")</f>
        <v/>
      </c>
      <c r="F19" s="130">
        <f t="shared" ca="1" si="1"/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6</v>
      </c>
      <c r="B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"!$B$47"),"")</f>
        <v>R. Ward</v>
      </c>
      <c r="C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"!$C$47"),"")</f>
        <v>York RI</v>
      </c>
      <c r="D2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"!$D$47"),"")</f>
        <v/>
      </c>
      <c r="E2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"!$E$47"),"")</f>
        <v/>
      </c>
      <c r="F20" s="130">
        <f t="shared" ca="1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7</v>
      </c>
      <c r="B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"!$B$35"),"")</f>
        <v>C. Williams</v>
      </c>
      <c r="C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"!$C$35"),"")</f>
        <v>York RI</v>
      </c>
      <c r="D2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"!$D$35"),"")</f>
        <v/>
      </c>
      <c r="E2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"!$E$35"),"")</f>
        <v/>
      </c>
      <c r="F21" s="130">
        <f t="shared" ca="1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12">
        <v>8</v>
      </c>
      <c r="B2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"!$B$36"),"")</f>
        <v>C. Williams</v>
      </c>
      <c r="C2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"!$C$36"),"")</f>
        <v>Felton</v>
      </c>
      <c r="D22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"!$D$36"),"")</f>
        <v/>
      </c>
      <c r="E22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100yd" &amp; "'" &amp; "!$E$36"),"")</f>
        <v/>
      </c>
      <c r="F22" s="132">
        <f t="shared" ca="1" si="1"/>
        <v>0</v>
      </c>
      <c r="G22" s="110"/>
      <c r="H22" s="134"/>
      <c r="I22" s="111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 t="s">
        <v>479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4" t="s">
        <v>39</v>
      </c>
      <c r="E26" s="86" t="s">
        <v>25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4" t="s">
        <v>40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4"/>
      <c r="K58" s="4"/>
    </row>
    <row r="59" spans="1:26" ht="15.75" customHeight="1" x14ac:dyDescent="0.3">
      <c r="A59" s="4"/>
      <c r="K59" s="4"/>
    </row>
    <row r="60" spans="1:26" ht="15.75" customHeight="1" x14ac:dyDescent="0.3">
      <c r="A60" s="4"/>
      <c r="K60" s="4"/>
    </row>
    <row r="61" spans="1:26" ht="15.75" customHeight="1" x14ac:dyDescent="0.3">
      <c r="A61" s="4"/>
      <c r="K61" s="4"/>
    </row>
    <row r="62" spans="1:26" ht="15.75" customHeight="1" x14ac:dyDescent="0.3">
      <c r="A62" s="4"/>
      <c r="K62" s="4"/>
    </row>
    <row r="63" spans="1:26" ht="15.75" customHeight="1" x14ac:dyDescent="0.3">
      <c r="A63" s="4"/>
      <c r="K63" s="4"/>
    </row>
    <row r="64" spans="1:26" ht="15.75" customHeight="1" x14ac:dyDescent="0.3">
      <c r="A64" s="4"/>
      <c r="K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heet="1" objects="1" scenarios="1" selectLockedCells="1"/>
  <sortState xmlns:xlrd2="http://schemas.microsoft.com/office/spreadsheetml/2017/richdata2" ref="V15:W22">
    <sortCondition ref="V15"/>
  </sortState>
  <hyperlinks>
    <hyperlink ref="B2" location="'Index'!A3" tooltip="Go to the Index sheet" display="á" xr:uid="{A4BA5E1B-76B5-4045-A38A-9B196C14F701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64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x14ac:dyDescent="0.3">
      <c r="A1" s="1"/>
      <c r="B1" s="2" t="s">
        <v>22</v>
      </c>
      <c r="D1" s="91"/>
      <c r="E1" s="91"/>
      <c r="F1" s="91"/>
      <c r="G1" s="91"/>
      <c r="H1" s="91"/>
      <c r="I1" s="91"/>
      <c r="J1" s="91" t="s">
        <v>28</v>
      </c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A2" s="4"/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66</v>
      </c>
      <c r="D3" s="92"/>
      <c r="E3" s="92"/>
      <c r="I3" s="1"/>
      <c r="J3" s="2" t="s">
        <v>67</v>
      </c>
      <c r="K3" s="92" t="s">
        <v>83</v>
      </c>
      <c r="L3" s="92"/>
      <c r="M3" s="92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01">
        <v>1</v>
      </c>
      <c r="J4" s="102" t="s">
        <v>1</v>
      </c>
      <c r="K4" s="102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99">
        <v>1</v>
      </c>
      <c r="B5" s="100" t="s">
        <v>53</v>
      </c>
      <c r="C5" s="100" t="s">
        <v>65</v>
      </c>
      <c r="D5" s="16"/>
      <c r="E5" s="16"/>
      <c r="F5" s="47"/>
      <c r="G5" s="54"/>
      <c r="I5" s="99">
        <v>1</v>
      </c>
      <c r="J5" s="100" t="s">
        <v>71</v>
      </c>
      <c r="K5" s="100" t="s">
        <v>72</v>
      </c>
      <c r="L5" s="16"/>
      <c r="M5" s="16"/>
      <c r="N5" s="47"/>
      <c r="O5" s="54"/>
    </row>
    <row r="6" spans="1:34" ht="15.75" customHeight="1" x14ac:dyDescent="0.3">
      <c r="A6" s="95">
        <v>2</v>
      </c>
      <c r="B6" s="93" t="s">
        <v>54</v>
      </c>
      <c r="C6" s="93" t="s">
        <v>55</v>
      </c>
      <c r="D6" s="7"/>
      <c r="E6" s="7"/>
      <c r="F6" s="8"/>
      <c r="G6" s="96"/>
      <c r="I6" s="95">
        <v>2</v>
      </c>
      <c r="J6" s="94" t="s">
        <v>73</v>
      </c>
      <c r="K6" s="94" t="s">
        <v>51</v>
      </c>
      <c r="L6" s="7"/>
      <c r="M6" s="7"/>
      <c r="N6" s="7"/>
      <c r="O6" s="19"/>
    </row>
    <row r="7" spans="1:34" ht="15.75" customHeight="1" x14ac:dyDescent="0.3">
      <c r="A7" s="95">
        <v>3</v>
      </c>
      <c r="B7" s="94" t="s">
        <v>50</v>
      </c>
      <c r="C7" s="94" t="s">
        <v>51</v>
      </c>
      <c r="D7" s="7"/>
      <c r="E7" s="7"/>
      <c r="F7" s="7"/>
      <c r="G7" s="19"/>
      <c r="I7" s="95">
        <v>3</v>
      </c>
      <c r="J7" s="103" t="s">
        <v>68</v>
      </c>
      <c r="K7" s="94" t="s">
        <v>59</v>
      </c>
      <c r="L7" s="7"/>
      <c r="M7" s="7"/>
      <c r="N7" s="7"/>
      <c r="O7" s="19"/>
    </row>
    <row r="8" spans="1:34" ht="15.75" customHeight="1" x14ac:dyDescent="0.3">
      <c r="A8" s="95">
        <v>4</v>
      </c>
      <c r="B8" s="94" t="s">
        <v>64</v>
      </c>
      <c r="C8" s="94" t="s">
        <v>63</v>
      </c>
      <c r="D8" s="7"/>
      <c r="E8" s="7"/>
      <c r="F8" s="7"/>
      <c r="G8" s="19"/>
      <c r="I8" s="95">
        <v>4</v>
      </c>
      <c r="J8" s="94" t="s">
        <v>74</v>
      </c>
      <c r="K8" s="94" t="s">
        <v>75</v>
      </c>
      <c r="L8" s="7"/>
      <c r="M8" s="7"/>
      <c r="N8" s="7"/>
      <c r="O8" s="19"/>
    </row>
    <row r="9" spans="1:34" ht="15.75" customHeight="1" x14ac:dyDescent="0.3">
      <c r="A9" s="95">
        <v>5</v>
      </c>
      <c r="B9" s="94" t="s">
        <v>62</v>
      </c>
      <c r="C9" s="94" t="s">
        <v>63</v>
      </c>
      <c r="D9" s="7"/>
      <c r="E9" s="7"/>
      <c r="F9" s="7"/>
      <c r="G9" s="19"/>
      <c r="I9" s="95">
        <v>5</v>
      </c>
      <c r="J9" s="94" t="s">
        <v>78</v>
      </c>
      <c r="K9" s="94" t="s">
        <v>79</v>
      </c>
      <c r="L9" s="7"/>
      <c r="M9" s="7"/>
      <c r="N9" s="7"/>
      <c r="O9" s="19"/>
    </row>
    <row r="10" spans="1:34" ht="15.75" customHeight="1" x14ac:dyDescent="0.3">
      <c r="A10" s="95">
        <v>6</v>
      </c>
      <c r="B10" s="94" t="s">
        <v>56</v>
      </c>
      <c r="C10" s="94" t="s">
        <v>57</v>
      </c>
      <c r="D10" s="7"/>
      <c r="E10" s="7"/>
      <c r="F10" s="7"/>
      <c r="G10" s="19"/>
      <c r="I10" s="95">
        <v>6</v>
      </c>
      <c r="J10" s="94" t="s">
        <v>82</v>
      </c>
      <c r="K10" s="94" t="s">
        <v>77</v>
      </c>
      <c r="L10" s="7"/>
      <c r="M10" s="7"/>
      <c r="N10" s="7"/>
      <c r="O10" s="19"/>
    </row>
    <row r="11" spans="1:34" ht="15.75" customHeight="1" x14ac:dyDescent="0.3">
      <c r="A11" s="95">
        <v>7</v>
      </c>
      <c r="B11" s="94" t="s">
        <v>60</v>
      </c>
      <c r="C11" s="94" t="s">
        <v>61</v>
      </c>
      <c r="D11" s="7"/>
      <c r="E11" s="7"/>
      <c r="F11" s="7"/>
      <c r="G11" s="19"/>
      <c r="I11" s="95">
        <v>7</v>
      </c>
      <c r="J11" s="94" t="s">
        <v>69</v>
      </c>
      <c r="K11" s="94" t="s">
        <v>70</v>
      </c>
      <c r="L11" s="7"/>
      <c r="M11" s="7"/>
      <c r="N11" s="7"/>
      <c r="O11" s="19"/>
    </row>
    <row r="12" spans="1:34" ht="15.75" customHeight="1" x14ac:dyDescent="0.3">
      <c r="A12" s="95">
        <v>8</v>
      </c>
      <c r="B12" s="94" t="s">
        <v>58</v>
      </c>
      <c r="C12" s="94" t="s">
        <v>59</v>
      </c>
      <c r="D12" s="7"/>
      <c r="E12" s="7"/>
      <c r="F12" s="7"/>
      <c r="G12" s="19"/>
      <c r="I12" s="95">
        <v>8</v>
      </c>
      <c r="J12" s="94" t="s">
        <v>76</v>
      </c>
      <c r="K12" s="94" t="s">
        <v>77</v>
      </c>
      <c r="L12" s="7"/>
      <c r="M12" s="7"/>
      <c r="N12" s="7"/>
      <c r="O12" s="19"/>
    </row>
    <row r="13" spans="1:34" ht="15.75" customHeight="1" x14ac:dyDescent="0.3">
      <c r="A13" s="97">
        <v>9</v>
      </c>
      <c r="B13" s="98" t="s">
        <v>52</v>
      </c>
      <c r="C13" s="98" t="s">
        <v>65</v>
      </c>
      <c r="D13" s="21"/>
      <c r="E13" s="21"/>
      <c r="F13" s="21"/>
      <c r="G13" s="22"/>
      <c r="I13" s="97">
        <v>9</v>
      </c>
      <c r="J13" s="98" t="s">
        <v>80</v>
      </c>
      <c r="K13" s="98" t="s">
        <v>81</v>
      </c>
      <c r="L13" s="21"/>
      <c r="M13" s="21"/>
      <c r="N13" s="21"/>
      <c r="O13" s="22"/>
    </row>
    <row r="14" spans="1:34" ht="15.75" customHeight="1" x14ac:dyDescent="0.3"/>
    <row r="15" spans="1:34" ht="15.75" customHeight="1" x14ac:dyDescent="0.3">
      <c r="A15" s="1"/>
      <c r="B15" s="2" t="s">
        <v>84</v>
      </c>
      <c r="C15" s="92" t="s">
        <v>97</v>
      </c>
      <c r="D15" s="92"/>
      <c r="E15" s="92"/>
      <c r="F15" s="2"/>
      <c r="G15" s="2"/>
      <c r="I15" s="1"/>
      <c r="J15" s="2" t="s">
        <v>98</v>
      </c>
      <c r="K15" s="92" t="s">
        <v>112</v>
      </c>
      <c r="L15" s="92"/>
      <c r="M15" s="92"/>
      <c r="N15" s="2"/>
      <c r="O15" s="2"/>
    </row>
    <row r="16" spans="1:34" ht="15.75" customHeight="1" x14ac:dyDescent="0.3">
      <c r="A16" s="101">
        <v>1</v>
      </c>
      <c r="B16" s="102" t="s">
        <v>1</v>
      </c>
      <c r="C16" s="10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I16" s="101">
        <v>1</v>
      </c>
      <c r="J16" s="102" t="s">
        <v>1</v>
      </c>
      <c r="K16" s="102" t="s">
        <v>2</v>
      </c>
      <c r="L16" s="49" t="s">
        <v>3</v>
      </c>
      <c r="M16" s="49" t="s">
        <v>4</v>
      </c>
      <c r="N16" s="49" t="s">
        <v>5</v>
      </c>
      <c r="O16" s="50" t="s">
        <v>6</v>
      </c>
    </row>
    <row r="17" spans="1:15" ht="15.75" customHeight="1" x14ac:dyDescent="0.3">
      <c r="A17" s="99">
        <v>1</v>
      </c>
      <c r="B17" s="100" t="s">
        <v>90</v>
      </c>
      <c r="C17" s="100" t="s">
        <v>65</v>
      </c>
      <c r="D17" s="16"/>
      <c r="E17" s="16"/>
      <c r="F17" s="47"/>
      <c r="G17" s="54"/>
      <c r="I17" s="99">
        <v>1</v>
      </c>
      <c r="J17" s="100" t="s">
        <v>111</v>
      </c>
      <c r="K17" s="100" t="s">
        <v>72</v>
      </c>
      <c r="L17" s="16"/>
      <c r="M17" s="16"/>
      <c r="N17" s="47"/>
      <c r="O17" s="54"/>
    </row>
    <row r="18" spans="1:15" ht="15.75" customHeight="1" x14ac:dyDescent="0.3">
      <c r="A18" s="95">
        <v>2</v>
      </c>
      <c r="B18" s="94" t="s">
        <v>89</v>
      </c>
      <c r="C18" s="94" t="s">
        <v>65</v>
      </c>
      <c r="D18" s="7"/>
      <c r="E18" s="7"/>
      <c r="F18" s="7"/>
      <c r="G18" s="19"/>
      <c r="I18" s="95">
        <v>2</v>
      </c>
      <c r="J18" s="94" t="s">
        <v>101</v>
      </c>
      <c r="K18" s="94" t="s">
        <v>102</v>
      </c>
      <c r="L18" s="7"/>
      <c r="M18" s="7"/>
      <c r="N18" s="7"/>
      <c r="O18" s="19"/>
    </row>
    <row r="19" spans="1:15" ht="15.75" customHeight="1" x14ac:dyDescent="0.3">
      <c r="A19" s="95">
        <v>3</v>
      </c>
      <c r="B19" s="94" t="s">
        <v>95</v>
      </c>
      <c r="C19" s="94" t="s">
        <v>96</v>
      </c>
      <c r="D19" s="7"/>
      <c r="E19" s="7"/>
      <c r="F19" s="7"/>
      <c r="G19" s="19"/>
      <c r="I19" s="95">
        <v>3</v>
      </c>
      <c r="J19" s="94" t="s">
        <v>110</v>
      </c>
      <c r="K19" s="94" t="s">
        <v>79</v>
      </c>
      <c r="L19" s="7"/>
      <c r="M19" s="7"/>
      <c r="N19" s="7"/>
      <c r="O19" s="19"/>
    </row>
    <row r="20" spans="1:15" ht="15.75" customHeight="1" x14ac:dyDescent="0.3">
      <c r="A20" s="95">
        <v>4</v>
      </c>
      <c r="B20" s="94" t="s">
        <v>86</v>
      </c>
      <c r="C20" s="94" t="s">
        <v>87</v>
      </c>
      <c r="D20" s="7"/>
      <c r="E20" s="7"/>
      <c r="F20" s="7"/>
      <c r="G20" s="19"/>
      <c r="I20" s="95">
        <v>4</v>
      </c>
      <c r="J20" s="94" t="s">
        <v>105</v>
      </c>
      <c r="K20" s="94" t="s">
        <v>51</v>
      </c>
      <c r="L20" s="7"/>
      <c r="M20" s="7"/>
      <c r="N20" s="7"/>
      <c r="O20" s="19"/>
    </row>
    <row r="21" spans="1:15" ht="15.75" customHeight="1" x14ac:dyDescent="0.3">
      <c r="A21" s="95">
        <v>5</v>
      </c>
      <c r="B21" s="94" t="s">
        <v>85</v>
      </c>
      <c r="C21" s="94" t="s">
        <v>81</v>
      </c>
      <c r="D21" s="7"/>
      <c r="E21" s="7"/>
      <c r="F21" s="7"/>
      <c r="G21" s="19"/>
      <c r="I21" s="95">
        <v>5</v>
      </c>
      <c r="J21" s="94" t="s">
        <v>108</v>
      </c>
      <c r="K21" s="94" t="s">
        <v>55</v>
      </c>
      <c r="L21" s="7"/>
      <c r="M21" s="7"/>
      <c r="N21" s="7"/>
      <c r="O21" s="19"/>
    </row>
    <row r="22" spans="1:15" ht="15.75" customHeight="1" x14ac:dyDescent="0.3">
      <c r="A22" s="95">
        <v>6</v>
      </c>
      <c r="B22" s="94" t="s">
        <v>94</v>
      </c>
      <c r="C22" s="94" t="s">
        <v>63</v>
      </c>
      <c r="D22" s="7"/>
      <c r="E22" s="7"/>
      <c r="F22" s="7"/>
      <c r="G22" s="19"/>
      <c r="I22" s="95">
        <v>6</v>
      </c>
      <c r="J22" s="94" t="s">
        <v>99</v>
      </c>
      <c r="K22" s="94" t="s">
        <v>100</v>
      </c>
      <c r="L22" s="7"/>
      <c r="M22" s="7"/>
      <c r="N22" s="7"/>
      <c r="O22" s="19"/>
    </row>
    <row r="23" spans="1:15" ht="15.75" customHeight="1" x14ac:dyDescent="0.3">
      <c r="A23" s="95">
        <v>7</v>
      </c>
      <c r="B23" s="94" t="s">
        <v>88</v>
      </c>
      <c r="C23" s="94" t="s">
        <v>63</v>
      </c>
      <c r="D23" s="7"/>
      <c r="E23" s="7"/>
      <c r="F23" s="7"/>
      <c r="G23" s="19"/>
      <c r="I23" s="95">
        <v>7</v>
      </c>
      <c r="J23" s="94" t="s">
        <v>109</v>
      </c>
      <c r="K23" s="94" t="s">
        <v>70</v>
      </c>
      <c r="L23" s="7"/>
      <c r="M23" s="7"/>
      <c r="N23" s="7"/>
      <c r="O23" s="19"/>
    </row>
    <row r="24" spans="1:15" ht="15.75" customHeight="1" x14ac:dyDescent="0.3">
      <c r="A24" s="95">
        <v>8</v>
      </c>
      <c r="B24" s="94" t="s">
        <v>91</v>
      </c>
      <c r="C24" s="94" t="s">
        <v>79</v>
      </c>
      <c r="D24" s="7"/>
      <c r="E24" s="7"/>
      <c r="F24" s="7"/>
      <c r="G24" s="19"/>
      <c r="I24" s="95">
        <v>8</v>
      </c>
      <c r="J24" s="94" t="s">
        <v>103</v>
      </c>
      <c r="K24" s="94" t="s">
        <v>104</v>
      </c>
      <c r="L24" s="7"/>
      <c r="M24" s="7"/>
      <c r="N24" s="7"/>
      <c r="O24" s="19"/>
    </row>
    <row r="25" spans="1:15" ht="15.75" customHeight="1" x14ac:dyDescent="0.3">
      <c r="A25" s="97">
        <v>9</v>
      </c>
      <c r="B25" s="98" t="s">
        <v>92</v>
      </c>
      <c r="C25" s="98" t="s">
        <v>93</v>
      </c>
      <c r="D25" s="21"/>
      <c r="E25" s="21"/>
      <c r="F25" s="21"/>
      <c r="G25" s="22"/>
      <c r="I25" s="97">
        <v>9</v>
      </c>
      <c r="J25" s="98" t="s">
        <v>106</v>
      </c>
      <c r="K25" s="98" t="s">
        <v>107</v>
      </c>
      <c r="L25" s="21"/>
      <c r="M25" s="21"/>
      <c r="N25" s="21"/>
      <c r="O25" s="22"/>
    </row>
    <row r="26" spans="1:15" ht="15.75" customHeight="1" x14ac:dyDescent="0.3"/>
    <row r="27" spans="1:15" ht="15.75" customHeight="1" x14ac:dyDescent="0.3">
      <c r="A27" s="1"/>
      <c r="B27" s="2" t="s">
        <v>113</v>
      </c>
      <c r="C27" s="92" t="s">
        <v>127</v>
      </c>
      <c r="D27" s="92"/>
      <c r="E27" s="92"/>
      <c r="F27" s="2"/>
      <c r="G27" s="2"/>
      <c r="I27" s="1"/>
      <c r="J27" s="2" t="s">
        <v>128</v>
      </c>
      <c r="K27" s="92" t="s">
        <v>140</v>
      </c>
      <c r="L27" s="92"/>
      <c r="M27" s="92"/>
      <c r="N27" s="2"/>
      <c r="O27" s="2"/>
    </row>
    <row r="28" spans="1:15" ht="15.75" customHeight="1" x14ac:dyDescent="0.3">
      <c r="A28" s="101">
        <v>1</v>
      </c>
      <c r="B28" s="102" t="s">
        <v>1</v>
      </c>
      <c r="C28" s="102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I28" s="101">
        <v>1</v>
      </c>
      <c r="J28" s="102" t="s">
        <v>1</v>
      </c>
      <c r="K28" s="102" t="s">
        <v>2</v>
      </c>
      <c r="L28" s="49" t="s">
        <v>3</v>
      </c>
      <c r="M28" s="49" t="s">
        <v>4</v>
      </c>
      <c r="N28" s="49" t="s">
        <v>5</v>
      </c>
      <c r="O28" s="50" t="s">
        <v>6</v>
      </c>
    </row>
    <row r="29" spans="1:15" ht="15.75" customHeight="1" x14ac:dyDescent="0.3">
      <c r="A29" s="99">
        <v>1</v>
      </c>
      <c r="B29" s="100" t="s">
        <v>119</v>
      </c>
      <c r="C29" s="100" t="s">
        <v>120</v>
      </c>
      <c r="D29" s="16"/>
      <c r="E29" s="16"/>
      <c r="F29" s="47"/>
      <c r="G29" s="54"/>
      <c r="I29" s="99">
        <v>1</v>
      </c>
      <c r="J29" s="100" t="s">
        <v>129</v>
      </c>
      <c r="K29" s="100" t="s">
        <v>72</v>
      </c>
      <c r="L29" s="16"/>
      <c r="M29" s="16"/>
      <c r="N29" s="47"/>
      <c r="O29" s="54"/>
    </row>
    <row r="30" spans="1:15" ht="15.75" customHeight="1" x14ac:dyDescent="0.3">
      <c r="A30" s="95">
        <v>2</v>
      </c>
      <c r="B30" s="94" t="s">
        <v>125</v>
      </c>
      <c r="C30" s="94" t="s">
        <v>126</v>
      </c>
      <c r="D30" s="7"/>
      <c r="E30" s="7"/>
      <c r="F30" s="7"/>
      <c r="G30" s="19"/>
      <c r="I30" s="95">
        <v>2</v>
      </c>
      <c r="J30" s="94" t="s">
        <v>132</v>
      </c>
      <c r="K30" s="94" t="s">
        <v>133</v>
      </c>
      <c r="L30" s="7"/>
      <c r="M30" s="7"/>
      <c r="N30" s="7"/>
      <c r="O30" s="19"/>
    </row>
    <row r="31" spans="1:15" ht="15.75" customHeight="1" x14ac:dyDescent="0.3">
      <c r="A31" s="95">
        <v>3</v>
      </c>
      <c r="B31" s="94" t="s">
        <v>121</v>
      </c>
      <c r="C31" s="94" t="s">
        <v>59</v>
      </c>
      <c r="D31" s="7"/>
      <c r="E31" s="7"/>
      <c r="F31" s="7"/>
      <c r="G31" s="19"/>
      <c r="I31" s="95">
        <v>3</v>
      </c>
      <c r="J31" s="94" t="s">
        <v>134</v>
      </c>
      <c r="K31" s="94" t="s">
        <v>75</v>
      </c>
      <c r="L31" s="7"/>
      <c r="M31" s="7"/>
      <c r="N31" s="7"/>
      <c r="O31" s="19"/>
    </row>
    <row r="32" spans="1:15" ht="15.75" customHeight="1" x14ac:dyDescent="0.3">
      <c r="A32" s="95">
        <v>4</v>
      </c>
      <c r="B32" s="94" t="s">
        <v>123</v>
      </c>
      <c r="C32" s="94" t="s">
        <v>120</v>
      </c>
      <c r="D32" s="7"/>
      <c r="E32" s="7"/>
      <c r="F32" s="7"/>
      <c r="G32" s="19"/>
      <c r="I32" s="95">
        <v>4</v>
      </c>
      <c r="J32" s="94" t="s">
        <v>139</v>
      </c>
      <c r="K32" s="94" t="s">
        <v>63</v>
      </c>
      <c r="L32" s="7"/>
      <c r="M32" s="7"/>
      <c r="N32" s="7"/>
      <c r="O32" s="19"/>
    </row>
    <row r="33" spans="1:15" ht="15.75" customHeight="1" x14ac:dyDescent="0.3">
      <c r="A33" s="95">
        <v>5</v>
      </c>
      <c r="B33" s="94" t="s">
        <v>114</v>
      </c>
      <c r="C33" s="94" t="s">
        <v>115</v>
      </c>
      <c r="D33" s="7"/>
      <c r="E33" s="7"/>
      <c r="F33" s="7"/>
      <c r="G33" s="19"/>
      <c r="I33" s="95">
        <v>5</v>
      </c>
      <c r="J33" s="94" t="s">
        <v>135</v>
      </c>
      <c r="K33" s="94" t="s">
        <v>136</v>
      </c>
      <c r="L33" s="7"/>
      <c r="M33" s="7"/>
      <c r="N33" s="7"/>
      <c r="O33" s="19"/>
    </row>
    <row r="34" spans="1:15" ht="15.75" customHeight="1" x14ac:dyDescent="0.3">
      <c r="A34" s="95">
        <v>6</v>
      </c>
      <c r="B34" s="94" t="s">
        <v>117</v>
      </c>
      <c r="C34" s="94" t="s">
        <v>118</v>
      </c>
      <c r="D34" s="7"/>
      <c r="E34" s="7"/>
      <c r="F34" s="7"/>
      <c r="G34" s="19"/>
      <c r="I34" s="95">
        <v>6</v>
      </c>
      <c r="J34" s="94" t="s">
        <v>131</v>
      </c>
      <c r="K34" s="94" t="s">
        <v>57</v>
      </c>
      <c r="L34" s="7"/>
      <c r="M34" s="7"/>
      <c r="N34" s="7"/>
      <c r="O34" s="19"/>
    </row>
    <row r="35" spans="1:15" ht="15.75" customHeight="1" x14ac:dyDescent="0.3">
      <c r="A35" s="95">
        <v>7</v>
      </c>
      <c r="B35" s="94" t="s">
        <v>116</v>
      </c>
      <c r="C35" s="94" t="s">
        <v>77</v>
      </c>
      <c r="D35" s="7"/>
      <c r="E35" s="7"/>
      <c r="F35" s="7"/>
      <c r="G35" s="19"/>
      <c r="I35" s="95">
        <v>7</v>
      </c>
      <c r="J35" s="94" t="s">
        <v>137</v>
      </c>
      <c r="K35" s="94" t="s">
        <v>65</v>
      </c>
      <c r="L35" s="7"/>
      <c r="M35" s="7"/>
      <c r="N35" s="7"/>
      <c r="O35" s="19"/>
    </row>
    <row r="36" spans="1:15" ht="15.75" customHeight="1" x14ac:dyDescent="0.3">
      <c r="A36" s="95">
        <v>8</v>
      </c>
      <c r="B36" s="94" t="s">
        <v>124</v>
      </c>
      <c r="C36" s="94" t="s">
        <v>81</v>
      </c>
      <c r="D36" s="7"/>
      <c r="E36" s="7"/>
      <c r="F36" s="7"/>
      <c r="G36" s="19"/>
      <c r="I36" s="95">
        <v>8</v>
      </c>
      <c r="J36" s="94" t="s">
        <v>130</v>
      </c>
      <c r="K36" s="94" t="s">
        <v>77</v>
      </c>
      <c r="L36" s="7"/>
      <c r="M36" s="7"/>
      <c r="N36" s="7"/>
      <c r="O36" s="19"/>
    </row>
    <row r="37" spans="1:15" ht="15.75" customHeight="1" x14ac:dyDescent="0.3">
      <c r="A37" s="97">
        <v>9</v>
      </c>
      <c r="B37" s="98" t="s">
        <v>122</v>
      </c>
      <c r="C37" s="98" t="s">
        <v>107</v>
      </c>
      <c r="D37" s="21"/>
      <c r="E37" s="21"/>
      <c r="F37" s="21"/>
      <c r="G37" s="22"/>
      <c r="I37" s="97">
        <v>9</v>
      </c>
      <c r="J37" s="98" t="s">
        <v>138</v>
      </c>
      <c r="K37" s="98" t="s">
        <v>65</v>
      </c>
      <c r="L37" s="21"/>
      <c r="M37" s="21"/>
      <c r="N37" s="21"/>
      <c r="O37" s="22"/>
    </row>
    <row r="38" spans="1:15" ht="15.75" customHeight="1" x14ac:dyDescent="0.3"/>
    <row r="39" spans="1:15" ht="15.75" customHeight="1" x14ac:dyDescent="0.3">
      <c r="A39" s="1"/>
      <c r="B39" s="2" t="s">
        <v>141</v>
      </c>
      <c r="C39" s="92" t="s">
        <v>154</v>
      </c>
      <c r="D39" s="92"/>
      <c r="E39" s="92"/>
      <c r="F39" s="2"/>
      <c r="G39" s="2"/>
      <c r="I39" s="1"/>
      <c r="J39" s="2" t="s">
        <v>155</v>
      </c>
      <c r="K39" s="92" t="s">
        <v>168</v>
      </c>
      <c r="L39" s="92"/>
      <c r="M39" s="92"/>
      <c r="N39" s="2"/>
      <c r="O39" s="2"/>
    </row>
    <row r="40" spans="1:15" ht="15.75" customHeight="1" x14ac:dyDescent="0.3">
      <c r="A40" s="101">
        <v>1</v>
      </c>
      <c r="B40" s="102" t="s">
        <v>1</v>
      </c>
      <c r="C40" s="102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I40" s="101">
        <v>1</v>
      </c>
      <c r="J40" s="102" t="s">
        <v>1</v>
      </c>
      <c r="K40" s="102" t="s">
        <v>2</v>
      </c>
      <c r="L40" s="49" t="s">
        <v>3</v>
      </c>
      <c r="M40" s="49" t="s">
        <v>4</v>
      </c>
      <c r="N40" s="49" t="s">
        <v>5</v>
      </c>
      <c r="O40" s="50" t="s">
        <v>6</v>
      </c>
    </row>
    <row r="41" spans="1:15" ht="15.75" customHeight="1" x14ac:dyDescent="0.3">
      <c r="A41" s="99">
        <v>1</v>
      </c>
      <c r="B41" s="100" t="s">
        <v>151</v>
      </c>
      <c r="C41" s="100" t="s">
        <v>152</v>
      </c>
      <c r="D41" s="16"/>
      <c r="E41" s="16"/>
      <c r="F41" s="47"/>
      <c r="G41" s="54"/>
      <c r="I41" s="99">
        <v>1</v>
      </c>
      <c r="J41" s="100" t="s">
        <v>156</v>
      </c>
      <c r="K41" s="100" t="s">
        <v>157</v>
      </c>
      <c r="L41" s="16"/>
      <c r="M41" s="16"/>
      <c r="N41" s="47"/>
      <c r="O41" s="54"/>
    </row>
    <row r="42" spans="1:15" ht="15.75" customHeight="1" x14ac:dyDescent="0.3">
      <c r="A42" s="95">
        <v>2</v>
      </c>
      <c r="B42" s="94" t="s">
        <v>142</v>
      </c>
      <c r="C42" s="94" t="s">
        <v>143</v>
      </c>
      <c r="D42" s="7"/>
      <c r="E42" s="7"/>
      <c r="F42" s="7"/>
      <c r="G42" s="19"/>
      <c r="I42" s="95">
        <v>2</v>
      </c>
      <c r="J42" s="94" t="s">
        <v>161</v>
      </c>
      <c r="K42" s="94" t="s">
        <v>63</v>
      </c>
      <c r="L42" s="7"/>
      <c r="M42" s="7"/>
      <c r="N42" s="7"/>
      <c r="O42" s="19"/>
    </row>
    <row r="43" spans="1:15" ht="15.75" customHeight="1" x14ac:dyDescent="0.3">
      <c r="A43" s="95">
        <v>3</v>
      </c>
      <c r="B43" s="94" t="s">
        <v>146</v>
      </c>
      <c r="C43" s="94" t="s">
        <v>136</v>
      </c>
      <c r="D43" s="7"/>
      <c r="E43" s="7"/>
      <c r="F43" s="7"/>
      <c r="G43" s="19"/>
      <c r="I43" s="95">
        <v>3</v>
      </c>
      <c r="J43" s="94" t="s">
        <v>162</v>
      </c>
      <c r="K43" s="94" t="s">
        <v>1329</v>
      </c>
      <c r="L43" s="7"/>
      <c r="M43" s="7"/>
      <c r="N43" s="7"/>
      <c r="O43" s="19"/>
    </row>
    <row r="44" spans="1:15" ht="15.75" customHeight="1" x14ac:dyDescent="0.3">
      <c r="A44" s="95">
        <v>4</v>
      </c>
      <c r="B44" s="94" t="s">
        <v>153</v>
      </c>
      <c r="C44" s="94" t="s">
        <v>136</v>
      </c>
      <c r="D44" s="7"/>
      <c r="E44" s="7"/>
      <c r="F44" s="7"/>
      <c r="G44" s="19"/>
      <c r="I44" s="95">
        <v>4</v>
      </c>
      <c r="J44" s="94" t="s">
        <v>163</v>
      </c>
      <c r="K44" s="94" t="s">
        <v>81</v>
      </c>
      <c r="L44" s="7"/>
      <c r="M44" s="7"/>
      <c r="N44" s="7"/>
      <c r="O44" s="19"/>
    </row>
    <row r="45" spans="1:15" ht="15.75" customHeight="1" x14ac:dyDescent="0.3">
      <c r="A45" s="95">
        <v>5</v>
      </c>
      <c r="B45" s="94" t="s">
        <v>144</v>
      </c>
      <c r="C45" s="94" t="s">
        <v>145</v>
      </c>
      <c r="D45" s="7"/>
      <c r="E45" s="7"/>
      <c r="F45" s="7"/>
      <c r="G45" s="19"/>
      <c r="I45" s="95">
        <v>5</v>
      </c>
      <c r="J45" s="94" t="s">
        <v>158</v>
      </c>
      <c r="K45" s="94" t="s">
        <v>159</v>
      </c>
      <c r="L45" s="7"/>
      <c r="M45" s="7"/>
      <c r="N45" s="7"/>
      <c r="O45" s="19"/>
    </row>
    <row r="46" spans="1:15" ht="15.75" customHeight="1" x14ac:dyDescent="0.3">
      <c r="A46" s="95">
        <v>6</v>
      </c>
      <c r="B46" s="94" t="s">
        <v>149</v>
      </c>
      <c r="C46" s="94" t="s">
        <v>100</v>
      </c>
      <c r="D46" s="7"/>
      <c r="E46" s="7"/>
      <c r="F46" s="7"/>
      <c r="G46" s="19"/>
      <c r="I46" s="95">
        <v>6</v>
      </c>
      <c r="J46" s="94" t="s">
        <v>160</v>
      </c>
      <c r="K46" s="94" t="s">
        <v>81</v>
      </c>
      <c r="L46" s="7"/>
      <c r="M46" s="7"/>
      <c r="N46" s="7"/>
      <c r="O46" s="19"/>
    </row>
    <row r="47" spans="1:15" ht="15.75" customHeight="1" x14ac:dyDescent="0.3">
      <c r="A47" s="95">
        <v>7</v>
      </c>
      <c r="B47" s="94" t="s">
        <v>150</v>
      </c>
      <c r="C47" s="94" t="s">
        <v>118</v>
      </c>
      <c r="D47" s="7"/>
      <c r="E47" s="7"/>
      <c r="F47" s="7"/>
      <c r="G47" s="19"/>
      <c r="I47" s="95">
        <v>7</v>
      </c>
      <c r="J47" s="94" t="s">
        <v>166</v>
      </c>
      <c r="K47" s="94" t="s">
        <v>167</v>
      </c>
      <c r="L47" s="7"/>
      <c r="M47" s="7"/>
      <c r="N47" s="7"/>
      <c r="O47" s="19"/>
    </row>
    <row r="48" spans="1:15" ht="15.75" customHeight="1" x14ac:dyDescent="0.3">
      <c r="A48" s="95">
        <v>8</v>
      </c>
      <c r="B48" s="94" t="s">
        <v>147</v>
      </c>
      <c r="C48" s="94" t="s">
        <v>57</v>
      </c>
      <c r="D48" s="7"/>
      <c r="E48" s="7"/>
      <c r="F48" s="7"/>
      <c r="G48" s="19"/>
      <c r="I48" s="95">
        <v>8</v>
      </c>
      <c r="J48" s="94" t="s">
        <v>165</v>
      </c>
      <c r="K48" s="94" t="s">
        <v>63</v>
      </c>
      <c r="L48" s="7"/>
      <c r="M48" s="7"/>
      <c r="N48" s="7"/>
      <c r="O48" s="19"/>
    </row>
    <row r="49" spans="1:15" ht="15.75" customHeight="1" x14ac:dyDescent="0.3">
      <c r="A49" s="97">
        <v>9</v>
      </c>
      <c r="B49" s="98" t="s">
        <v>148</v>
      </c>
      <c r="C49" s="98" t="s">
        <v>120</v>
      </c>
      <c r="D49" s="21"/>
      <c r="E49" s="21"/>
      <c r="F49" s="21"/>
      <c r="G49" s="22"/>
      <c r="I49" s="97">
        <v>9</v>
      </c>
      <c r="J49" s="98" t="s">
        <v>164</v>
      </c>
      <c r="K49" s="98" t="s">
        <v>159</v>
      </c>
      <c r="L49" s="21"/>
      <c r="M49" s="21"/>
      <c r="N49" s="21"/>
      <c r="O49" s="22"/>
    </row>
    <row r="50" spans="1:15" ht="15.75" customHeight="1" x14ac:dyDescent="0.3"/>
    <row r="51" spans="1:15" ht="15.75" customHeight="1" x14ac:dyDescent="0.3">
      <c r="A51" s="1"/>
      <c r="B51" s="2" t="s">
        <v>169</v>
      </c>
      <c r="C51" s="92" t="s">
        <v>181</v>
      </c>
      <c r="D51" s="92"/>
      <c r="E51" s="92"/>
      <c r="F51" s="2"/>
      <c r="G51" s="2"/>
      <c r="I51" s="1"/>
      <c r="J51" s="2" t="s">
        <v>182</v>
      </c>
      <c r="K51" s="92" t="s">
        <v>193</v>
      </c>
      <c r="L51" s="92"/>
      <c r="M51" s="92"/>
      <c r="N51" s="2"/>
      <c r="O51" s="2"/>
    </row>
    <row r="52" spans="1:15" ht="15.75" customHeight="1" x14ac:dyDescent="0.3">
      <c r="A52" s="101">
        <v>1</v>
      </c>
      <c r="B52" s="102" t="s">
        <v>1</v>
      </c>
      <c r="C52" s="102" t="s">
        <v>2</v>
      </c>
      <c r="D52" s="49" t="s">
        <v>3</v>
      </c>
      <c r="E52" s="49" t="s">
        <v>4</v>
      </c>
      <c r="F52" s="49" t="s">
        <v>5</v>
      </c>
      <c r="G52" s="50" t="s">
        <v>6</v>
      </c>
      <c r="I52" s="101">
        <v>1</v>
      </c>
      <c r="J52" s="102" t="s">
        <v>1</v>
      </c>
      <c r="K52" s="102" t="s">
        <v>2</v>
      </c>
      <c r="L52" s="49" t="s">
        <v>3</v>
      </c>
      <c r="M52" s="49" t="s">
        <v>4</v>
      </c>
      <c r="N52" s="49" t="s">
        <v>5</v>
      </c>
      <c r="O52" s="50" t="s">
        <v>6</v>
      </c>
    </row>
    <row r="53" spans="1:15" x14ac:dyDescent="0.3">
      <c r="A53" s="99">
        <v>1</v>
      </c>
      <c r="B53" s="100" t="s">
        <v>176</v>
      </c>
      <c r="C53" s="100" t="s">
        <v>65</v>
      </c>
      <c r="D53" s="16"/>
      <c r="E53" s="16"/>
      <c r="F53" s="47"/>
      <c r="G53" s="54"/>
      <c r="I53" s="99">
        <v>1</v>
      </c>
      <c r="J53" s="100" t="s">
        <v>189</v>
      </c>
      <c r="K53" s="100" t="s">
        <v>190</v>
      </c>
      <c r="L53" s="16"/>
      <c r="M53" s="16"/>
      <c r="N53" s="47"/>
      <c r="O53" s="54"/>
    </row>
    <row r="54" spans="1:15" x14ac:dyDescent="0.3">
      <c r="A54" s="95">
        <v>2</v>
      </c>
      <c r="B54" s="94" t="s">
        <v>172</v>
      </c>
      <c r="C54" s="94" t="s">
        <v>65</v>
      </c>
      <c r="D54" s="7"/>
      <c r="E54" s="7"/>
      <c r="F54" s="7"/>
      <c r="G54" s="19"/>
      <c r="I54" s="95">
        <v>2</v>
      </c>
      <c r="J54" s="94" t="s">
        <v>187</v>
      </c>
      <c r="K54" s="94" t="s">
        <v>157</v>
      </c>
      <c r="L54" s="7"/>
      <c r="M54" s="7"/>
      <c r="N54" s="7"/>
      <c r="O54" s="19"/>
    </row>
    <row r="55" spans="1:15" x14ac:dyDescent="0.3">
      <c r="A55" s="95">
        <v>3</v>
      </c>
      <c r="B55" s="94" t="s">
        <v>179</v>
      </c>
      <c r="C55" s="94" t="s">
        <v>72</v>
      </c>
      <c r="D55" s="7"/>
      <c r="E55" s="7"/>
      <c r="F55" s="7"/>
      <c r="G55" s="19"/>
      <c r="I55" s="95">
        <v>3</v>
      </c>
      <c r="J55" s="94" t="s">
        <v>191</v>
      </c>
      <c r="K55" s="94" t="s">
        <v>70</v>
      </c>
      <c r="L55" s="7"/>
      <c r="M55" s="7"/>
      <c r="N55" s="7"/>
      <c r="O55" s="19"/>
    </row>
    <row r="56" spans="1:15" x14ac:dyDescent="0.3">
      <c r="A56" s="95">
        <v>4</v>
      </c>
      <c r="B56" s="94" t="s">
        <v>175</v>
      </c>
      <c r="C56" s="94" t="s">
        <v>72</v>
      </c>
      <c r="D56" s="7"/>
      <c r="E56" s="7"/>
      <c r="F56" s="7"/>
      <c r="G56" s="19"/>
      <c r="I56" s="95">
        <v>4</v>
      </c>
      <c r="J56" s="94" t="s">
        <v>183</v>
      </c>
      <c r="K56" s="94" t="s">
        <v>120</v>
      </c>
      <c r="L56" s="7"/>
      <c r="M56" s="7"/>
      <c r="N56" s="7"/>
      <c r="O56" s="19"/>
    </row>
    <row r="57" spans="1:15" x14ac:dyDescent="0.3">
      <c r="A57" s="95">
        <v>5</v>
      </c>
      <c r="B57" s="94" t="s">
        <v>170</v>
      </c>
      <c r="C57" s="94" t="s">
        <v>81</v>
      </c>
      <c r="D57" s="7"/>
      <c r="E57" s="7"/>
      <c r="F57" s="7"/>
      <c r="G57" s="19"/>
      <c r="I57" s="95">
        <v>5</v>
      </c>
      <c r="J57" s="94" t="s">
        <v>188</v>
      </c>
      <c r="K57" s="94" t="s">
        <v>133</v>
      </c>
      <c r="L57" s="7"/>
      <c r="M57" s="7"/>
      <c r="N57" s="7"/>
      <c r="O57" s="19"/>
    </row>
    <row r="58" spans="1:15" x14ac:dyDescent="0.3">
      <c r="A58" s="95">
        <v>6</v>
      </c>
      <c r="B58" s="94" t="s">
        <v>177</v>
      </c>
      <c r="C58" s="94" t="s">
        <v>178</v>
      </c>
      <c r="D58" s="7"/>
      <c r="E58" s="7"/>
      <c r="F58" s="7"/>
      <c r="G58" s="19"/>
      <c r="I58" s="95">
        <v>6</v>
      </c>
      <c r="J58" s="94" t="s">
        <v>192</v>
      </c>
      <c r="K58" s="94" t="s">
        <v>57</v>
      </c>
      <c r="L58" s="7"/>
      <c r="M58" s="7"/>
      <c r="N58" s="7"/>
      <c r="O58" s="19"/>
    </row>
    <row r="59" spans="1:15" x14ac:dyDescent="0.3">
      <c r="A59" s="95">
        <v>7</v>
      </c>
      <c r="B59" s="94" t="s">
        <v>180</v>
      </c>
      <c r="C59" s="94" t="s">
        <v>81</v>
      </c>
      <c r="D59" s="7"/>
      <c r="E59" s="7"/>
      <c r="F59" s="7"/>
      <c r="G59" s="19"/>
      <c r="I59" s="95">
        <v>7</v>
      </c>
      <c r="J59" s="94" t="s">
        <v>184</v>
      </c>
      <c r="K59" s="94" t="s">
        <v>72</v>
      </c>
      <c r="L59" s="7"/>
      <c r="M59" s="7"/>
      <c r="N59" s="7"/>
      <c r="O59" s="19"/>
    </row>
    <row r="60" spans="1:15" x14ac:dyDescent="0.3">
      <c r="A60" s="95">
        <v>8</v>
      </c>
      <c r="B60" s="94" t="s">
        <v>171</v>
      </c>
      <c r="C60" s="94" t="s">
        <v>65</v>
      </c>
      <c r="D60" s="7"/>
      <c r="E60" s="7"/>
      <c r="F60" s="7"/>
      <c r="G60" s="19"/>
      <c r="I60" s="95">
        <v>8</v>
      </c>
      <c r="J60" s="94" t="s">
        <v>186</v>
      </c>
      <c r="K60" s="94" t="s">
        <v>1329</v>
      </c>
      <c r="L60" s="7"/>
      <c r="M60" s="7"/>
      <c r="N60" s="7"/>
      <c r="O60" s="19"/>
    </row>
    <row r="61" spans="1:15" x14ac:dyDescent="0.3">
      <c r="A61" s="97">
        <v>9</v>
      </c>
      <c r="B61" s="98" t="s">
        <v>173</v>
      </c>
      <c r="C61" s="98" t="s">
        <v>174</v>
      </c>
      <c r="D61" s="21"/>
      <c r="E61" s="21"/>
      <c r="F61" s="21"/>
      <c r="G61" s="22"/>
      <c r="I61" s="97">
        <v>9</v>
      </c>
      <c r="J61" s="98" t="s">
        <v>185</v>
      </c>
      <c r="K61" s="98" t="s">
        <v>77</v>
      </c>
      <c r="L61" s="21"/>
      <c r="M61" s="21"/>
      <c r="N61" s="21"/>
      <c r="O61" s="22"/>
    </row>
    <row r="63" spans="1:15" x14ac:dyDescent="0.3">
      <c r="B63" s="4" t="s">
        <v>39</v>
      </c>
      <c r="F63" s="86" t="s">
        <v>25</v>
      </c>
    </row>
    <row r="64" spans="1:15" x14ac:dyDescent="0.3">
      <c r="B64" s="4" t="s">
        <v>40</v>
      </c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6D5BE1FD-203C-48FE-A4D6-B1B3AAE60D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9BCE-19C2-427E-9B0E-CD32E400E2BB}">
  <sheetPr codeName="Sheet33">
    <tabColor rgb="FFC00000"/>
    <pageSetUpPr fitToPage="1"/>
  </sheetPr>
  <dimension ref="A1:W111"/>
  <sheetViews>
    <sheetView showGridLines="0" workbookViewId="0">
      <selection activeCell="J2" sqref="J2"/>
    </sheetView>
  </sheetViews>
  <sheetFormatPr defaultColWidth="5" defaultRowHeight="15" x14ac:dyDescent="0.3"/>
  <cols>
    <col min="1" max="1" width="20.7109375" style="4" customWidth="1"/>
    <col min="2" max="3" width="5" style="4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81" customFormat="1" ht="18" x14ac:dyDescent="0.35">
      <c r="A1" s="81" t="s">
        <v>47</v>
      </c>
      <c r="D1" s="80"/>
      <c r="E1" s="80"/>
      <c r="F1" s="80"/>
      <c r="G1" s="80"/>
      <c r="H1" s="80"/>
      <c r="I1" s="80"/>
      <c r="J1" s="80" t="s">
        <v>28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15.75" customHeight="1" x14ac:dyDescent="0.35">
      <c r="J2" s="89">
        <v>2</v>
      </c>
    </row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3"/>
      <c r="H4" s="23"/>
      <c r="I4" s="23"/>
      <c r="J4" s="23"/>
      <c r="K4" s="23"/>
      <c r="L4" s="23"/>
      <c r="N4" s="23"/>
    </row>
    <row r="5" spans="1:23" ht="15.75" customHeight="1" x14ac:dyDescent="0.3">
      <c r="A5" s="73"/>
      <c r="B5" s="32"/>
      <c r="C5" s="33"/>
      <c r="D5" s="74"/>
      <c r="E5" s="74"/>
      <c r="F5" s="75">
        <f>SUM(D5:E5)</f>
        <v>0</v>
      </c>
      <c r="G5" s="3"/>
      <c r="H5" s="23"/>
      <c r="I5" s="23"/>
      <c r="J5" s="23"/>
      <c r="K5" s="23"/>
      <c r="L5" s="23"/>
      <c r="M5" s="23"/>
      <c r="N5" s="23"/>
    </row>
    <row r="6" spans="1:23" ht="15.75" customHeight="1" x14ac:dyDescent="0.3">
      <c r="A6" s="34"/>
      <c r="B6" s="27"/>
      <c r="C6" s="5"/>
      <c r="D6" s="66"/>
      <c r="E6" s="66"/>
      <c r="F6" s="70">
        <f>SUM(D6:E6)</f>
        <v>0</v>
      </c>
      <c r="G6" s="3"/>
      <c r="H6" s="23"/>
      <c r="I6" s="23"/>
      <c r="J6" s="23"/>
      <c r="K6" s="23"/>
      <c r="L6" s="23"/>
      <c r="M6" s="23"/>
      <c r="N6" s="23"/>
    </row>
    <row r="7" spans="1:23" ht="15.75" customHeight="1" x14ac:dyDescent="0.3">
      <c r="A7" s="35"/>
      <c r="B7" s="28"/>
      <c r="C7" s="29"/>
      <c r="D7" s="76"/>
      <c r="E7" s="76"/>
      <c r="F7" s="77">
        <f>SUM(D7:E7)</f>
        <v>0</v>
      </c>
      <c r="G7" s="3"/>
      <c r="H7" s="23"/>
      <c r="I7" s="23"/>
      <c r="J7" s="23"/>
      <c r="K7" s="23"/>
      <c r="L7" s="23"/>
      <c r="M7" s="23"/>
      <c r="N7" s="23"/>
    </row>
    <row r="8" spans="1:23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23" ht="15.7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23" ht="15.75" customHeight="1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23" ht="15.75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23" ht="15.75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23" ht="15.75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23" ht="15.75" customHeigh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23" ht="15.75" customHeigh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23" ht="15.75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6" ht="15.75" customHeight="1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6" ht="15.75" customHeight="1" x14ac:dyDescent="0.3">
      <c r="H18" s="23"/>
      <c r="I18" s="23"/>
      <c r="J18" s="23"/>
      <c r="K18" s="23"/>
      <c r="L18" s="23"/>
      <c r="M18" s="23"/>
      <c r="N18" s="23"/>
    </row>
    <row r="19" spans="1:16" ht="15.75" customHeight="1" x14ac:dyDescent="0.3">
      <c r="E19" s="4"/>
      <c r="G19" s="3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E20" s="4"/>
      <c r="G20" s="3"/>
      <c r="H20" s="24"/>
      <c r="I20" s="8"/>
      <c r="J20" s="8"/>
      <c r="K20" s="8"/>
      <c r="L20" s="8"/>
      <c r="M20" s="79"/>
      <c r="N20" s="8"/>
    </row>
    <row r="21" spans="1:16" ht="15.75" customHeight="1" x14ac:dyDescent="0.3">
      <c r="E21" s="4"/>
      <c r="G21" s="3"/>
      <c r="H21" s="23"/>
    </row>
    <row r="22" spans="1:16" ht="15.75" customHeight="1" x14ac:dyDescent="0.3">
      <c r="E22" s="4"/>
      <c r="G22" s="3"/>
      <c r="H22" s="23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/>
    <row r="27" spans="1:16" ht="15.75" customHeight="1" x14ac:dyDescent="0.3">
      <c r="A27" s="4" t="s">
        <v>41</v>
      </c>
      <c r="E27" s="87" t="s">
        <v>25</v>
      </c>
      <c r="P27" s="9"/>
    </row>
    <row r="28" spans="1:16" ht="15.75" customHeight="1" x14ac:dyDescent="0.3">
      <c r="A28" s="4" t="s">
        <v>40</v>
      </c>
      <c r="E28" s="4"/>
      <c r="G28" s="3"/>
    </row>
    <row r="29" spans="1:16" ht="15.75" customHeight="1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6" ht="15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6" ht="15.75" customHeigh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6" ht="15.7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5.75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15.75" customHeight="1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5.75" customHeight="1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.75" customHeight="1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15.75" customHeigh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 ht="15.75" customHeigh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t="15.75" customHeight="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5.7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.75" customHeight="1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ht="15.7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15.75" customHeight="1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ht="15.7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5.7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5.7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ht="15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ht="15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t="15.7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5.7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5.7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.7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t="15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ht="15.7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ht="15.7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ht="15.7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.7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t="15.7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t="15.7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ht="15.7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5.7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.7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</sheetData>
  <printOptions horizontalCentered="1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45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A2" s="4"/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438</v>
      </c>
      <c r="D3" s="92"/>
      <c r="E3" s="92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99">
        <v>1</v>
      </c>
      <c r="B5" s="127" t="s">
        <v>146</v>
      </c>
      <c r="C5" s="127" t="s">
        <v>416</v>
      </c>
      <c r="D5" s="129"/>
      <c r="E5" s="129"/>
      <c r="F5" s="129">
        <f>SUM(D5:E5)</f>
        <v>0</v>
      </c>
      <c r="G5" s="16"/>
      <c r="H5" s="129"/>
      <c r="I5" s="54"/>
      <c r="K5" s="4"/>
    </row>
    <row r="6" spans="1:34" ht="15.75" customHeight="1" x14ac:dyDescent="0.3">
      <c r="A6" s="95">
        <v>2</v>
      </c>
      <c r="B6" s="94" t="s">
        <v>434</v>
      </c>
      <c r="C6" s="94" t="s">
        <v>435</v>
      </c>
      <c r="D6" s="130"/>
      <c r="E6" s="130"/>
      <c r="F6" s="130">
        <f t="shared" ref="F6:F13" si="0">SUM(D6:E6)</f>
        <v>0</v>
      </c>
      <c r="G6" s="7"/>
      <c r="H6" s="131"/>
      <c r="I6" s="96"/>
      <c r="K6" s="4"/>
    </row>
    <row r="7" spans="1:34" ht="15.75" customHeight="1" x14ac:dyDescent="0.3">
      <c r="A7" s="95">
        <v>3</v>
      </c>
      <c r="B7" s="94" t="s">
        <v>125</v>
      </c>
      <c r="C7" s="94" t="s">
        <v>126</v>
      </c>
      <c r="D7" s="130"/>
      <c r="E7" s="130"/>
      <c r="F7" s="130">
        <f t="shared" si="0"/>
        <v>0</v>
      </c>
      <c r="G7" s="7"/>
      <c r="H7" s="130"/>
      <c r="I7" s="19"/>
      <c r="J7" s="10"/>
      <c r="K7" s="4"/>
    </row>
    <row r="8" spans="1:34" ht="15.75" customHeight="1" x14ac:dyDescent="0.3">
      <c r="A8" s="95">
        <v>4</v>
      </c>
      <c r="B8" s="94" t="s">
        <v>437</v>
      </c>
      <c r="C8" s="94" t="s">
        <v>126</v>
      </c>
      <c r="D8" s="130"/>
      <c r="E8" s="130"/>
      <c r="F8" s="130">
        <f t="shared" si="0"/>
        <v>0</v>
      </c>
      <c r="G8" s="7"/>
      <c r="H8" s="130"/>
      <c r="I8" s="19"/>
    </row>
    <row r="9" spans="1:34" ht="15.75" customHeight="1" x14ac:dyDescent="0.3">
      <c r="A9" s="95">
        <v>5</v>
      </c>
      <c r="B9" s="94" t="s">
        <v>428</v>
      </c>
      <c r="C9" s="94" t="s">
        <v>429</v>
      </c>
      <c r="D9" s="130"/>
      <c r="E9" s="130"/>
      <c r="F9" s="130">
        <f t="shared" si="0"/>
        <v>0</v>
      </c>
      <c r="G9" s="7"/>
      <c r="H9" s="130"/>
      <c r="I9" s="19"/>
    </row>
    <row r="10" spans="1:34" ht="15.75" customHeight="1" x14ac:dyDescent="0.3">
      <c r="A10" s="95">
        <v>6</v>
      </c>
      <c r="B10" s="94" t="s">
        <v>436</v>
      </c>
      <c r="C10" s="94" t="s">
        <v>416</v>
      </c>
      <c r="D10" s="130"/>
      <c r="E10" s="130"/>
      <c r="F10" s="130">
        <f t="shared" si="0"/>
        <v>0</v>
      </c>
      <c r="G10" s="7"/>
      <c r="H10" s="130"/>
      <c r="I10" s="19"/>
    </row>
    <row r="11" spans="1:34" ht="15.75" customHeight="1" x14ac:dyDescent="0.3">
      <c r="A11" s="95">
        <v>7</v>
      </c>
      <c r="B11" s="94" t="s">
        <v>248</v>
      </c>
      <c r="C11" s="94" t="s">
        <v>126</v>
      </c>
      <c r="D11" s="130"/>
      <c r="E11" s="130"/>
      <c r="F11" s="130">
        <f t="shared" si="0"/>
        <v>0</v>
      </c>
      <c r="G11" s="7"/>
      <c r="H11" s="130"/>
      <c r="I11" s="19"/>
      <c r="K11" s="4"/>
    </row>
    <row r="12" spans="1:34" ht="15.75" customHeight="1" x14ac:dyDescent="0.3">
      <c r="A12" s="95">
        <v>8</v>
      </c>
      <c r="B12" s="94" t="s">
        <v>430</v>
      </c>
      <c r="C12" s="94" t="s">
        <v>431</v>
      </c>
      <c r="D12" s="130"/>
      <c r="E12" s="130"/>
      <c r="F12" s="130">
        <f t="shared" si="0"/>
        <v>0</v>
      </c>
      <c r="G12" s="7"/>
      <c r="H12" s="130"/>
      <c r="I12" s="19"/>
      <c r="K12" s="4"/>
    </row>
    <row r="13" spans="1:34" ht="15.75" customHeight="1" x14ac:dyDescent="0.3">
      <c r="A13" s="97">
        <v>9</v>
      </c>
      <c r="B13" s="98" t="s">
        <v>432</v>
      </c>
      <c r="C13" s="98" t="s">
        <v>433</v>
      </c>
      <c r="D13" s="132"/>
      <c r="E13" s="132"/>
      <c r="F13" s="132">
        <f t="shared" si="0"/>
        <v>0</v>
      </c>
      <c r="G13" s="21"/>
      <c r="H13" s="132"/>
      <c r="I13" s="22"/>
      <c r="K13" s="4"/>
    </row>
    <row r="14" spans="1:34" ht="15.75" customHeight="1" x14ac:dyDescent="0.3">
      <c r="A14" s="4"/>
      <c r="K14" s="4"/>
    </row>
    <row r="15" spans="1:34" ht="15.75" customHeight="1" x14ac:dyDescent="0.3">
      <c r="A15" s="1"/>
      <c r="B15" s="2" t="s">
        <v>67</v>
      </c>
      <c r="C15" s="92" t="s">
        <v>447</v>
      </c>
      <c r="D15" s="92"/>
      <c r="E15" s="92"/>
      <c r="F15" s="2"/>
      <c r="G15" s="2"/>
      <c r="H15" s="2"/>
      <c r="I15" s="2"/>
      <c r="K15" s="4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K16" s="4"/>
    </row>
    <row r="17" spans="1:11" ht="15.75" customHeight="1" x14ac:dyDescent="0.3">
      <c r="A17" s="99">
        <v>1</v>
      </c>
      <c r="B17" s="127" t="s">
        <v>443</v>
      </c>
      <c r="C17" s="127" t="s">
        <v>431</v>
      </c>
      <c r="D17" s="129"/>
      <c r="E17" s="129"/>
      <c r="F17" s="129">
        <f>SUM(D17:E17)</f>
        <v>0</v>
      </c>
      <c r="G17" s="16"/>
      <c r="H17" s="129"/>
      <c r="I17" s="54"/>
      <c r="K17" s="4"/>
    </row>
    <row r="18" spans="1:11" ht="15.75" customHeight="1" x14ac:dyDescent="0.3">
      <c r="A18" s="95">
        <v>2</v>
      </c>
      <c r="B18" s="94" t="s">
        <v>309</v>
      </c>
      <c r="C18" s="94" t="s">
        <v>310</v>
      </c>
      <c r="D18" s="130"/>
      <c r="E18" s="130"/>
      <c r="F18" s="130">
        <f t="shared" ref="F18:F25" si="1">SUM(D18:E18)</f>
        <v>0</v>
      </c>
      <c r="G18" s="7"/>
      <c r="H18" s="130"/>
      <c r="I18" s="19"/>
      <c r="K18" s="4"/>
    </row>
    <row r="19" spans="1:11" ht="15.75" customHeight="1" x14ac:dyDescent="0.3">
      <c r="A19" s="95">
        <v>3</v>
      </c>
      <c r="B19" s="94" t="s">
        <v>444</v>
      </c>
      <c r="C19" s="94" t="s">
        <v>431</v>
      </c>
      <c r="D19" s="130"/>
      <c r="E19" s="130"/>
      <c r="F19" s="130">
        <f t="shared" si="1"/>
        <v>0</v>
      </c>
      <c r="G19" s="7"/>
      <c r="H19" s="130"/>
      <c r="I19" s="19"/>
      <c r="K19" s="4"/>
    </row>
    <row r="20" spans="1:11" ht="15.75" customHeight="1" x14ac:dyDescent="0.3">
      <c r="A20" s="95">
        <v>4</v>
      </c>
      <c r="B20" s="94" t="s">
        <v>439</v>
      </c>
      <c r="C20" s="94" t="s">
        <v>440</v>
      </c>
      <c r="D20" s="130"/>
      <c r="E20" s="130"/>
      <c r="F20" s="130">
        <f t="shared" si="1"/>
        <v>0</v>
      </c>
      <c r="G20" s="7"/>
      <c r="H20" s="130"/>
      <c r="I20" s="19"/>
      <c r="K20" s="4"/>
    </row>
    <row r="21" spans="1:11" ht="15.75" customHeight="1" x14ac:dyDescent="0.3">
      <c r="A21" s="95">
        <v>5</v>
      </c>
      <c r="B21" s="94" t="s">
        <v>441</v>
      </c>
      <c r="C21" s="94" t="s">
        <v>79</v>
      </c>
      <c r="D21" s="130"/>
      <c r="E21" s="130"/>
      <c r="F21" s="130">
        <f t="shared" si="1"/>
        <v>0</v>
      </c>
      <c r="G21" s="7"/>
      <c r="H21" s="130"/>
      <c r="I21" s="19"/>
      <c r="K21" s="4"/>
    </row>
    <row r="22" spans="1:11" ht="15.75" customHeight="1" x14ac:dyDescent="0.3">
      <c r="A22" s="95">
        <v>6</v>
      </c>
      <c r="B22" s="94" t="s">
        <v>86</v>
      </c>
      <c r="C22" s="94" t="s">
        <v>87</v>
      </c>
      <c r="D22" s="130"/>
      <c r="E22" s="130"/>
      <c r="F22" s="130">
        <f t="shared" si="1"/>
        <v>0</v>
      </c>
      <c r="G22" s="7"/>
      <c r="H22" s="130"/>
      <c r="I22" s="19"/>
      <c r="K22" s="4"/>
    </row>
    <row r="23" spans="1:11" ht="15.75" customHeight="1" x14ac:dyDescent="0.3">
      <c r="A23" s="95">
        <v>7</v>
      </c>
      <c r="B23" s="94" t="s">
        <v>442</v>
      </c>
      <c r="C23" s="94" t="s">
        <v>431</v>
      </c>
      <c r="D23" s="130"/>
      <c r="E23" s="130"/>
      <c r="F23" s="130">
        <f t="shared" si="1"/>
        <v>0</v>
      </c>
      <c r="G23" s="7"/>
      <c r="H23" s="130"/>
      <c r="I23" s="19"/>
      <c r="K23" s="4"/>
    </row>
    <row r="24" spans="1:11" ht="15.75" customHeight="1" x14ac:dyDescent="0.3">
      <c r="A24" s="95">
        <v>8</v>
      </c>
      <c r="B24" s="94" t="s">
        <v>227</v>
      </c>
      <c r="C24" s="94" t="s">
        <v>228</v>
      </c>
      <c r="D24" s="130"/>
      <c r="E24" s="130"/>
      <c r="F24" s="130">
        <f t="shared" si="1"/>
        <v>0</v>
      </c>
      <c r="G24" s="7"/>
      <c r="H24" s="130"/>
      <c r="I24" s="19"/>
      <c r="K24" s="4"/>
    </row>
    <row r="25" spans="1:11" ht="15.75" customHeight="1" x14ac:dyDescent="0.3">
      <c r="A25" s="97">
        <v>9</v>
      </c>
      <c r="B25" s="98" t="s">
        <v>445</v>
      </c>
      <c r="C25" s="98" t="s">
        <v>446</v>
      </c>
      <c r="D25" s="132"/>
      <c r="E25" s="132"/>
      <c r="F25" s="132">
        <f t="shared" si="1"/>
        <v>0</v>
      </c>
      <c r="G25" s="21"/>
      <c r="H25" s="132"/>
      <c r="I25" s="22"/>
      <c r="K25" s="4"/>
    </row>
    <row r="26" spans="1:11" ht="15.75" customHeight="1" x14ac:dyDescent="0.3">
      <c r="A26" s="4"/>
      <c r="K26" s="4"/>
    </row>
    <row r="27" spans="1:11" ht="15.75" customHeight="1" x14ac:dyDescent="0.3">
      <c r="A27" s="1"/>
      <c r="B27" s="2" t="s">
        <v>84</v>
      </c>
      <c r="C27" s="92" t="s">
        <v>457</v>
      </c>
      <c r="D27" s="92"/>
      <c r="E27" s="92"/>
      <c r="F27" s="2"/>
      <c r="G27" s="2"/>
      <c r="H27" s="2"/>
      <c r="I27" s="2"/>
      <c r="K27" s="4"/>
    </row>
    <row r="28" spans="1:11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K28" s="4"/>
    </row>
    <row r="29" spans="1:11" ht="15.75" customHeight="1" x14ac:dyDescent="0.3">
      <c r="A29" s="99">
        <v>1</v>
      </c>
      <c r="B29" s="127" t="s">
        <v>448</v>
      </c>
      <c r="C29" s="127" t="s">
        <v>93</v>
      </c>
      <c r="D29" s="129"/>
      <c r="E29" s="129"/>
      <c r="F29" s="129">
        <f>SUM(D29:E29)</f>
        <v>0</v>
      </c>
      <c r="G29" s="16"/>
      <c r="H29" s="129"/>
      <c r="I29" s="54"/>
      <c r="K29" s="4"/>
    </row>
    <row r="30" spans="1:11" ht="15.75" customHeight="1" x14ac:dyDescent="0.3">
      <c r="A30" s="95">
        <v>2</v>
      </c>
      <c r="B30" s="94" t="s">
        <v>453</v>
      </c>
      <c r="C30" s="94" t="s">
        <v>446</v>
      </c>
      <c r="D30" s="130"/>
      <c r="E30" s="130"/>
      <c r="F30" s="130">
        <f t="shared" ref="F30:F37" si="2">SUM(D30:E30)</f>
        <v>0</v>
      </c>
      <c r="G30" s="7"/>
      <c r="H30" s="130"/>
      <c r="I30" s="19"/>
      <c r="K30" s="4"/>
    </row>
    <row r="31" spans="1:11" ht="15.75" customHeight="1" x14ac:dyDescent="0.3">
      <c r="A31" s="95">
        <v>3</v>
      </c>
      <c r="B31" s="94" t="s">
        <v>454</v>
      </c>
      <c r="C31" s="94" t="s">
        <v>433</v>
      </c>
      <c r="D31" s="130"/>
      <c r="E31" s="130"/>
      <c r="F31" s="130">
        <f t="shared" si="2"/>
        <v>0</v>
      </c>
      <c r="G31" s="7"/>
      <c r="H31" s="130"/>
      <c r="I31" s="19"/>
      <c r="K31" s="4"/>
    </row>
    <row r="32" spans="1:11" ht="15.75" customHeight="1" x14ac:dyDescent="0.3">
      <c r="A32" s="95">
        <v>4</v>
      </c>
      <c r="B32" s="94" t="s">
        <v>455</v>
      </c>
      <c r="C32" s="94" t="s">
        <v>440</v>
      </c>
      <c r="D32" s="130"/>
      <c r="E32" s="130"/>
      <c r="F32" s="130">
        <f t="shared" si="2"/>
        <v>0</v>
      </c>
      <c r="G32" s="7"/>
      <c r="H32" s="130"/>
      <c r="I32" s="19"/>
      <c r="K32" s="4"/>
    </row>
    <row r="33" spans="1:11" ht="15.75" customHeight="1" x14ac:dyDescent="0.3">
      <c r="A33" s="95">
        <v>5</v>
      </c>
      <c r="B33" s="94" t="s">
        <v>451</v>
      </c>
      <c r="C33" s="94" t="s">
        <v>440</v>
      </c>
      <c r="D33" s="130"/>
      <c r="E33" s="130"/>
      <c r="F33" s="130">
        <f t="shared" si="2"/>
        <v>0</v>
      </c>
      <c r="G33" s="7"/>
      <c r="H33" s="130"/>
      <c r="I33" s="19"/>
      <c r="K33" s="4"/>
    </row>
    <row r="34" spans="1:11" ht="15.75" customHeight="1" x14ac:dyDescent="0.3">
      <c r="A34" s="95">
        <v>6</v>
      </c>
      <c r="B34" s="94" t="s">
        <v>450</v>
      </c>
      <c r="C34" s="94" t="s">
        <v>79</v>
      </c>
      <c r="D34" s="130"/>
      <c r="E34" s="130"/>
      <c r="F34" s="130">
        <f t="shared" si="2"/>
        <v>0</v>
      </c>
      <c r="G34" s="7"/>
      <c r="H34" s="130"/>
      <c r="I34" s="19"/>
      <c r="K34" s="4"/>
    </row>
    <row r="35" spans="1:11" ht="15.75" customHeight="1" x14ac:dyDescent="0.3">
      <c r="A35" s="95">
        <v>7</v>
      </c>
      <c r="B35" s="94" t="s">
        <v>456</v>
      </c>
      <c r="C35" s="94" t="s">
        <v>79</v>
      </c>
      <c r="D35" s="130"/>
      <c r="E35" s="130"/>
      <c r="F35" s="130">
        <f t="shared" si="2"/>
        <v>0</v>
      </c>
      <c r="G35" s="7"/>
      <c r="H35" s="130"/>
      <c r="I35" s="19"/>
      <c r="K35" s="4"/>
    </row>
    <row r="36" spans="1:11" ht="15.75" customHeight="1" x14ac:dyDescent="0.3">
      <c r="A36" s="95">
        <v>8</v>
      </c>
      <c r="B36" s="94" t="s">
        <v>449</v>
      </c>
      <c r="C36" s="94" t="s">
        <v>433</v>
      </c>
      <c r="D36" s="130"/>
      <c r="E36" s="130"/>
      <c r="F36" s="130">
        <f t="shared" si="2"/>
        <v>0</v>
      </c>
      <c r="G36" s="7"/>
      <c r="H36" s="130"/>
      <c r="I36" s="19"/>
      <c r="K36" s="4"/>
    </row>
    <row r="37" spans="1:11" ht="15.75" customHeight="1" x14ac:dyDescent="0.3">
      <c r="A37" s="97">
        <v>9</v>
      </c>
      <c r="B37" s="98" t="s">
        <v>452</v>
      </c>
      <c r="C37" s="98" t="s">
        <v>70</v>
      </c>
      <c r="D37" s="132"/>
      <c r="E37" s="132"/>
      <c r="F37" s="132">
        <f t="shared" si="2"/>
        <v>0</v>
      </c>
      <c r="G37" s="21"/>
      <c r="H37" s="132"/>
      <c r="I37" s="22"/>
      <c r="K37" s="4"/>
    </row>
    <row r="38" spans="1:11" ht="15.75" customHeight="1" x14ac:dyDescent="0.3">
      <c r="A38" s="4"/>
      <c r="K38" s="4"/>
    </row>
    <row r="39" spans="1:11" ht="15.75" customHeight="1" x14ac:dyDescent="0.3">
      <c r="A39" s="1"/>
      <c r="B39" s="2" t="s">
        <v>98</v>
      </c>
      <c r="C39" s="92" t="s">
        <v>467</v>
      </c>
      <c r="D39" s="92"/>
      <c r="E39" s="92"/>
      <c r="F39" s="2"/>
      <c r="G39" s="2"/>
      <c r="H39" s="2"/>
      <c r="I39" s="2"/>
      <c r="K39" s="4"/>
    </row>
    <row r="40" spans="1:11" ht="15.75" customHeight="1" x14ac:dyDescent="0.3">
      <c r="A40" s="101">
        <v>2</v>
      </c>
      <c r="B40" s="102" t="s">
        <v>1</v>
      </c>
      <c r="C40" s="128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K40" s="4"/>
    </row>
    <row r="41" spans="1:11" ht="15.75" customHeight="1" x14ac:dyDescent="0.3">
      <c r="A41" s="99">
        <v>1</v>
      </c>
      <c r="B41" s="127" t="s">
        <v>462</v>
      </c>
      <c r="C41" s="127" t="s">
        <v>79</v>
      </c>
      <c r="D41" s="129"/>
      <c r="E41" s="129"/>
      <c r="F41" s="129">
        <f>SUM(D41:E41)</f>
        <v>0</v>
      </c>
      <c r="G41" s="16"/>
      <c r="H41" s="129"/>
      <c r="I41" s="54"/>
      <c r="K41" s="4"/>
    </row>
    <row r="42" spans="1:11" ht="15.75" customHeight="1" x14ac:dyDescent="0.3">
      <c r="A42" s="95">
        <v>2</v>
      </c>
      <c r="B42" s="94" t="s">
        <v>461</v>
      </c>
      <c r="C42" s="94" t="s">
        <v>435</v>
      </c>
      <c r="D42" s="130"/>
      <c r="E42" s="130"/>
      <c r="F42" s="130">
        <f t="shared" ref="F42:F49" si="3">SUM(D42:E42)</f>
        <v>0</v>
      </c>
      <c r="G42" s="7"/>
      <c r="H42" s="130"/>
      <c r="I42" s="19"/>
      <c r="K42" s="4"/>
    </row>
    <row r="43" spans="1:11" ht="15.75" customHeight="1" x14ac:dyDescent="0.3">
      <c r="A43" s="95">
        <v>3</v>
      </c>
      <c r="B43" s="94" t="s">
        <v>466</v>
      </c>
      <c r="C43" s="94" t="s">
        <v>435</v>
      </c>
      <c r="D43" s="130"/>
      <c r="E43" s="130"/>
      <c r="F43" s="130">
        <f t="shared" si="3"/>
        <v>0</v>
      </c>
      <c r="G43" s="7"/>
      <c r="H43" s="130"/>
      <c r="I43" s="19"/>
      <c r="K43" s="4"/>
    </row>
    <row r="44" spans="1:11" ht="15.75" customHeight="1" x14ac:dyDescent="0.3">
      <c r="A44" s="95">
        <v>4</v>
      </c>
      <c r="B44" s="94" t="s">
        <v>458</v>
      </c>
      <c r="C44" s="94" t="s">
        <v>429</v>
      </c>
      <c r="D44" s="130"/>
      <c r="E44" s="130"/>
      <c r="F44" s="130">
        <f t="shared" si="3"/>
        <v>0</v>
      </c>
      <c r="G44" s="7"/>
      <c r="H44" s="130"/>
      <c r="I44" s="19"/>
      <c r="K44" s="4"/>
    </row>
    <row r="45" spans="1:11" ht="15.75" customHeight="1" x14ac:dyDescent="0.3">
      <c r="A45" s="95">
        <v>5</v>
      </c>
      <c r="B45" s="94" t="s">
        <v>464</v>
      </c>
      <c r="C45" s="94" t="s">
        <v>416</v>
      </c>
      <c r="D45" s="130"/>
      <c r="E45" s="130"/>
      <c r="F45" s="130">
        <f t="shared" si="3"/>
        <v>0</v>
      </c>
      <c r="G45" s="7"/>
      <c r="H45" s="130"/>
      <c r="I45" s="19"/>
      <c r="K45" s="4"/>
    </row>
    <row r="46" spans="1:11" ht="15.75" customHeight="1" x14ac:dyDescent="0.3">
      <c r="A46" s="95">
        <v>6</v>
      </c>
      <c r="B46" s="94" t="s">
        <v>463</v>
      </c>
      <c r="C46" s="94" t="s">
        <v>152</v>
      </c>
      <c r="D46" s="130"/>
      <c r="E46" s="130"/>
      <c r="F46" s="130">
        <f t="shared" si="3"/>
        <v>0</v>
      </c>
      <c r="G46" s="7"/>
      <c r="H46" s="130"/>
      <c r="I46" s="19"/>
      <c r="K46" s="4"/>
    </row>
    <row r="47" spans="1:11" ht="15.75" customHeight="1" x14ac:dyDescent="0.3">
      <c r="A47" s="95">
        <v>7</v>
      </c>
      <c r="B47" s="94" t="s">
        <v>459</v>
      </c>
      <c r="C47" s="94" t="s">
        <v>446</v>
      </c>
      <c r="D47" s="130"/>
      <c r="E47" s="130"/>
      <c r="F47" s="130">
        <f t="shared" si="3"/>
        <v>0</v>
      </c>
      <c r="G47" s="7"/>
      <c r="H47" s="130"/>
      <c r="I47" s="19"/>
      <c r="K47" s="4"/>
    </row>
    <row r="48" spans="1:11" ht="15.75" customHeight="1" x14ac:dyDescent="0.3">
      <c r="A48" s="95">
        <v>8</v>
      </c>
      <c r="B48" s="94" t="s">
        <v>460</v>
      </c>
      <c r="C48" s="94" t="s">
        <v>433</v>
      </c>
      <c r="D48" s="130"/>
      <c r="E48" s="130"/>
      <c r="F48" s="130">
        <f t="shared" si="3"/>
        <v>0</v>
      </c>
      <c r="G48" s="7"/>
      <c r="H48" s="130"/>
      <c r="I48" s="19"/>
      <c r="K48" s="4"/>
    </row>
    <row r="49" spans="1:11" ht="15.75" customHeight="1" x14ac:dyDescent="0.3">
      <c r="A49" s="97">
        <v>9</v>
      </c>
      <c r="B49" s="98" t="s">
        <v>465</v>
      </c>
      <c r="C49" s="98" t="s">
        <v>435</v>
      </c>
      <c r="D49" s="132"/>
      <c r="E49" s="132"/>
      <c r="F49" s="132">
        <f t="shared" si="3"/>
        <v>0</v>
      </c>
      <c r="G49" s="21"/>
      <c r="H49" s="132"/>
      <c r="I49" s="22"/>
      <c r="K49" s="4"/>
    </row>
    <row r="50" spans="1:11" ht="15.75" customHeight="1" x14ac:dyDescent="0.3">
      <c r="A50" s="4"/>
      <c r="K50" s="4"/>
    </row>
    <row r="51" spans="1:11" ht="15.75" customHeight="1" x14ac:dyDescent="0.3">
      <c r="A51" s="1"/>
      <c r="B51" s="2" t="s">
        <v>113</v>
      </c>
      <c r="C51" s="92" t="s">
        <v>478</v>
      </c>
      <c r="D51" s="92"/>
      <c r="E51" s="92"/>
      <c r="F51" s="2"/>
      <c r="G51" s="2"/>
      <c r="H51" s="2"/>
      <c r="I51" s="2"/>
      <c r="K51" s="4"/>
    </row>
    <row r="52" spans="1:11" ht="15.75" customHeight="1" x14ac:dyDescent="0.3">
      <c r="A52" s="101">
        <v>2</v>
      </c>
      <c r="B52" s="102" t="s">
        <v>1</v>
      </c>
      <c r="C52" s="128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K52" s="4"/>
    </row>
    <row r="53" spans="1:11" ht="15.75" customHeight="1" x14ac:dyDescent="0.3">
      <c r="A53" s="99">
        <v>1</v>
      </c>
      <c r="B53" s="127" t="s">
        <v>477</v>
      </c>
      <c r="C53" s="127" t="s">
        <v>435</v>
      </c>
      <c r="D53" s="129"/>
      <c r="E53" s="129"/>
      <c r="F53" s="129">
        <f>SUM(D53:E53)</f>
        <v>0</v>
      </c>
      <c r="G53" s="16"/>
      <c r="H53" s="129"/>
      <c r="I53" s="54"/>
      <c r="K53" s="4"/>
    </row>
    <row r="54" spans="1:11" ht="15.75" customHeight="1" x14ac:dyDescent="0.3">
      <c r="A54" s="95">
        <v>2</v>
      </c>
      <c r="B54" s="94" t="s">
        <v>473</v>
      </c>
      <c r="C54" s="94" t="s">
        <v>431</v>
      </c>
      <c r="D54" s="130"/>
      <c r="E54" s="130"/>
      <c r="F54" s="130">
        <f t="shared" ref="F54:F61" si="4">SUM(D54:E54)</f>
        <v>0</v>
      </c>
      <c r="G54" s="7"/>
      <c r="H54" s="130"/>
      <c r="I54" s="19"/>
      <c r="K54" s="4"/>
    </row>
    <row r="55" spans="1:11" ht="15.75" customHeight="1" x14ac:dyDescent="0.3">
      <c r="A55" s="95">
        <v>3</v>
      </c>
      <c r="B55" s="94" t="s">
        <v>476</v>
      </c>
      <c r="C55" s="94" t="s">
        <v>435</v>
      </c>
      <c r="D55" s="130"/>
      <c r="E55" s="130"/>
      <c r="F55" s="130">
        <f t="shared" si="4"/>
        <v>0</v>
      </c>
      <c r="G55" s="7"/>
      <c r="H55" s="130"/>
      <c r="I55" s="19"/>
      <c r="K55" s="4"/>
    </row>
    <row r="56" spans="1:11" ht="15.75" customHeight="1" x14ac:dyDescent="0.3">
      <c r="A56" s="95">
        <v>4</v>
      </c>
      <c r="B56" s="94" t="s">
        <v>470</v>
      </c>
      <c r="C56" s="94" t="s">
        <v>433</v>
      </c>
      <c r="D56" s="130"/>
      <c r="E56" s="130"/>
      <c r="F56" s="130">
        <f t="shared" si="4"/>
        <v>0</v>
      </c>
      <c r="G56" s="7"/>
      <c r="H56" s="130"/>
      <c r="I56" s="19"/>
      <c r="K56" s="4"/>
    </row>
    <row r="57" spans="1:11" ht="15.75" customHeight="1" x14ac:dyDescent="0.3">
      <c r="A57" s="95">
        <v>5</v>
      </c>
      <c r="B57" s="94" t="s">
        <v>469</v>
      </c>
      <c r="C57" s="94" t="s">
        <v>87</v>
      </c>
      <c r="D57" s="130"/>
      <c r="E57" s="130"/>
      <c r="F57" s="130">
        <f t="shared" si="4"/>
        <v>0</v>
      </c>
      <c r="G57" s="7"/>
      <c r="H57" s="130"/>
      <c r="I57" s="19"/>
      <c r="K57" s="4"/>
    </row>
    <row r="58" spans="1:11" ht="15.75" customHeight="1" x14ac:dyDescent="0.3">
      <c r="A58" s="95">
        <v>6</v>
      </c>
      <c r="B58" s="94" t="s">
        <v>474</v>
      </c>
      <c r="C58" s="94" t="s">
        <v>475</v>
      </c>
      <c r="D58" s="130"/>
      <c r="E58" s="130"/>
      <c r="F58" s="130">
        <f t="shared" si="4"/>
        <v>0</v>
      </c>
      <c r="G58" s="7"/>
      <c r="H58" s="130"/>
      <c r="I58" s="19"/>
      <c r="K58" s="4"/>
    </row>
    <row r="59" spans="1:11" ht="15.75" customHeight="1" x14ac:dyDescent="0.3">
      <c r="A59" s="95">
        <v>7</v>
      </c>
      <c r="B59" s="94" t="s">
        <v>471</v>
      </c>
      <c r="C59" s="94" t="s">
        <v>79</v>
      </c>
      <c r="D59" s="130"/>
      <c r="E59" s="130"/>
      <c r="F59" s="130">
        <f t="shared" si="4"/>
        <v>0</v>
      </c>
      <c r="G59" s="7"/>
      <c r="H59" s="130"/>
      <c r="I59" s="19"/>
      <c r="K59" s="4"/>
    </row>
    <row r="60" spans="1:11" ht="15.75" customHeight="1" x14ac:dyDescent="0.3">
      <c r="A60" s="95">
        <v>8</v>
      </c>
      <c r="B60" s="94" t="s">
        <v>472</v>
      </c>
      <c r="C60" s="94" t="s">
        <v>431</v>
      </c>
      <c r="D60" s="130"/>
      <c r="E60" s="130"/>
      <c r="F60" s="130">
        <f t="shared" si="4"/>
        <v>0</v>
      </c>
      <c r="G60" s="7"/>
      <c r="H60" s="130"/>
      <c r="I60" s="19"/>
      <c r="K60" s="4"/>
    </row>
    <row r="61" spans="1:11" ht="15.75" customHeight="1" x14ac:dyDescent="0.3">
      <c r="A61" s="97">
        <v>9</v>
      </c>
      <c r="B61" s="98" t="s">
        <v>468</v>
      </c>
      <c r="C61" s="98" t="s">
        <v>126</v>
      </c>
      <c r="D61" s="132"/>
      <c r="E61" s="132"/>
      <c r="F61" s="132">
        <f t="shared" si="4"/>
        <v>0</v>
      </c>
      <c r="G61" s="21"/>
      <c r="H61" s="132"/>
      <c r="I61" s="22"/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479</v>
      </c>
      <c r="K63" s="4"/>
    </row>
    <row r="64" spans="1:11" ht="15.75" customHeight="1" x14ac:dyDescent="0.3">
      <c r="A64" s="4"/>
      <c r="K64" s="4"/>
    </row>
    <row r="65" spans="2:5" s="4" customFormat="1" ht="15.75" customHeight="1" x14ac:dyDescent="0.3">
      <c r="B65" s="4" t="s">
        <v>39</v>
      </c>
      <c r="E65" s="86" t="s">
        <v>25</v>
      </c>
    </row>
    <row r="66" spans="2:5" s="4" customFormat="1" ht="15.75" customHeight="1" x14ac:dyDescent="0.3">
      <c r="B66" s="4" t="s">
        <v>40</v>
      </c>
    </row>
    <row r="67" spans="2:5" s="4" customFormat="1" ht="15.75" customHeight="1" x14ac:dyDescent="0.3"/>
    <row r="68" spans="2:5" s="4" customFormat="1" ht="15.75" customHeight="1" x14ac:dyDescent="0.3"/>
    <row r="69" spans="2:5" s="4" customFormat="1" ht="15.75" customHeight="1" x14ac:dyDescent="0.3"/>
    <row r="70" spans="2:5" s="4" customFormat="1" ht="15.75" customHeight="1" x14ac:dyDescent="0.3"/>
    <row r="71" spans="2:5" s="4" customFormat="1" ht="15.75" customHeight="1" x14ac:dyDescent="0.3"/>
    <row r="72" spans="2:5" s="4" customFormat="1" ht="15.75" customHeight="1" x14ac:dyDescent="0.3"/>
    <row r="73" spans="2:5" s="4" customFormat="1" ht="15.75" customHeight="1" x14ac:dyDescent="0.3"/>
    <row r="74" spans="2:5" s="4" customFormat="1" ht="15.75" customHeight="1" x14ac:dyDescent="0.3"/>
    <row r="75" spans="2:5" s="4" customFormat="1" ht="15.75" customHeight="1" x14ac:dyDescent="0.3"/>
    <row r="76" spans="2:5" s="4" customFormat="1" ht="15.75" customHeight="1" x14ac:dyDescent="0.3"/>
    <row r="77" spans="2:5" s="4" customFormat="1" ht="15.75" customHeight="1" x14ac:dyDescent="0.3"/>
    <row r="78" spans="2:5" s="4" customFormat="1" ht="15.75" customHeight="1" x14ac:dyDescent="0.3"/>
    <row r="79" spans="2:5" s="4" customFormat="1" ht="15.75" customHeight="1" x14ac:dyDescent="0.3"/>
    <row r="80" spans="2:5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8CA56DA1-3005-4108-9689-F1A0A6A5749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D4444-6C70-42AE-977C-17574C85F2D5}">
  <sheetPr codeName="Sheet43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45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A2" s="4"/>
      <c r="B2" s="176" t="s">
        <v>1272</v>
      </c>
    </row>
    <row r="3" spans="1:34" s="2" customFormat="1" ht="15.75" customHeight="1" x14ac:dyDescent="0.3">
      <c r="A3" s="1"/>
      <c r="B3" s="2" t="s">
        <v>128</v>
      </c>
      <c r="C3" s="92" t="s">
        <v>491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">
        <v>490</v>
      </c>
      <c r="C5" s="127" t="s">
        <v>79</v>
      </c>
      <c r="D5" s="129"/>
      <c r="E5" s="129"/>
      <c r="F5" s="129">
        <f>SUM(D5:E5)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486</v>
      </c>
      <c r="C6" s="105" t="s">
        <v>126</v>
      </c>
      <c r="D6" s="133"/>
      <c r="E6" s="133"/>
      <c r="F6" s="130">
        <f t="shared" ref="F6:F13" si="0">SUM(D6:E6)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489</v>
      </c>
      <c r="C7" s="105" t="s">
        <v>482</v>
      </c>
      <c r="D7" s="133"/>
      <c r="E7" s="133"/>
      <c r="F7" s="130">
        <f t="shared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480</v>
      </c>
      <c r="C8" s="105" t="s">
        <v>431</v>
      </c>
      <c r="D8" s="133"/>
      <c r="E8" s="133"/>
      <c r="F8" s="130">
        <f t="shared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488</v>
      </c>
      <c r="C9" s="105" t="s">
        <v>70</v>
      </c>
      <c r="D9" s="133"/>
      <c r="E9" s="133"/>
      <c r="F9" s="130">
        <f t="shared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483</v>
      </c>
      <c r="C10" s="105" t="s">
        <v>433</v>
      </c>
      <c r="D10" s="133"/>
      <c r="E10" s="133"/>
      <c r="F10" s="130">
        <f t="shared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481</v>
      </c>
      <c r="C11" s="105" t="s">
        <v>482</v>
      </c>
      <c r="D11" s="133"/>
      <c r="E11" s="133"/>
      <c r="F11" s="130">
        <f t="shared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">
        <v>487</v>
      </c>
      <c r="C12" s="105" t="s">
        <v>435</v>
      </c>
      <c r="D12" s="133"/>
      <c r="E12" s="133"/>
      <c r="F12" s="130">
        <f t="shared" si="0"/>
        <v>0</v>
      </c>
      <c r="G12" s="106"/>
      <c r="H12" s="133"/>
      <c r="I12" s="108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">
        <v>484</v>
      </c>
      <c r="C13" s="109" t="s">
        <v>485</v>
      </c>
      <c r="D13" s="134"/>
      <c r="E13" s="134"/>
      <c r="F13" s="132">
        <f t="shared" si="0"/>
        <v>0</v>
      </c>
      <c r="G13" s="110"/>
      <c r="H13" s="134"/>
      <c r="I13" s="11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141</v>
      </c>
      <c r="C15" s="92" t="s">
        <v>500</v>
      </c>
      <c r="D15" s="92"/>
      <c r="E15" s="92"/>
      <c r="F15" s="2"/>
      <c r="G15" s="2"/>
      <c r="H15" s="2"/>
      <c r="I15" s="2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27" t="s">
        <v>495</v>
      </c>
      <c r="C17" s="127" t="s">
        <v>435</v>
      </c>
      <c r="D17" s="129"/>
      <c r="E17" s="129"/>
      <c r="F17" s="129">
        <f>SUM(D17:E17)</f>
        <v>0</v>
      </c>
      <c r="G17" s="16"/>
      <c r="H17" s="129"/>
      <c r="I17" s="5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">
        <v>496</v>
      </c>
      <c r="C18" s="105" t="s">
        <v>446</v>
      </c>
      <c r="D18" s="133"/>
      <c r="E18" s="133"/>
      <c r="F18" s="130">
        <f t="shared" ref="F18:F25" si="1">SUM(D18:E18)</f>
        <v>0</v>
      </c>
      <c r="G18" s="106"/>
      <c r="H18" s="133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">
        <v>397</v>
      </c>
      <c r="C19" s="105" t="s">
        <v>310</v>
      </c>
      <c r="D19" s="133"/>
      <c r="E19" s="133"/>
      <c r="F19" s="130">
        <f t="shared" si="1"/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">
        <v>497</v>
      </c>
      <c r="C20" s="105" t="s">
        <v>70</v>
      </c>
      <c r="D20" s="133"/>
      <c r="E20" s="133"/>
      <c r="F20" s="130">
        <f t="shared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">
        <v>499</v>
      </c>
      <c r="C21" s="105" t="s">
        <v>126</v>
      </c>
      <c r="D21" s="133"/>
      <c r="E21" s="133"/>
      <c r="F21" s="130">
        <f t="shared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">
        <v>492</v>
      </c>
      <c r="C22" s="105" t="s">
        <v>79</v>
      </c>
      <c r="D22" s="133"/>
      <c r="E22" s="133"/>
      <c r="F22" s="130">
        <f t="shared" si="1"/>
        <v>0</v>
      </c>
      <c r="G22" s="106"/>
      <c r="H22" s="133"/>
      <c r="I22" s="108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">
        <v>498</v>
      </c>
      <c r="C23" s="105" t="s">
        <v>435</v>
      </c>
      <c r="D23" s="133"/>
      <c r="E23" s="133"/>
      <c r="F23" s="130">
        <f t="shared" si="1"/>
        <v>0</v>
      </c>
      <c r="G23" s="106"/>
      <c r="H23" s="133"/>
      <c r="I23" s="108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7">
        <v>8</v>
      </c>
      <c r="B24" s="105" t="s">
        <v>494</v>
      </c>
      <c r="C24" s="105" t="s">
        <v>435</v>
      </c>
      <c r="D24" s="133"/>
      <c r="E24" s="133"/>
      <c r="F24" s="130">
        <f t="shared" si="1"/>
        <v>0</v>
      </c>
      <c r="G24" s="106"/>
      <c r="H24" s="133"/>
      <c r="I24" s="108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7">
        <v>9</v>
      </c>
      <c r="B25" s="109" t="s">
        <v>493</v>
      </c>
      <c r="C25" s="109" t="s">
        <v>446</v>
      </c>
      <c r="D25" s="134"/>
      <c r="E25" s="134"/>
      <c r="F25" s="132">
        <f t="shared" si="1"/>
        <v>0</v>
      </c>
      <c r="G25" s="110"/>
      <c r="H25" s="134"/>
      <c r="I25" s="111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"/>
      <c r="B27" s="2" t="s">
        <v>155</v>
      </c>
      <c r="C27" s="92" t="s">
        <v>509</v>
      </c>
      <c r="D27" s="92"/>
      <c r="E27" s="92"/>
      <c r="F27" s="2"/>
      <c r="G27" s="2"/>
      <c r="H27" s="2"/>
      <c r="I27" s="2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9">
        <v>1</v>
      </c>
      <c r="B29" s="127" t="s">
        <v>502</v>
      </c>
      <c r="C29" s="127" t="s">
        <v>446</v>
      </c>
      <c r="D29" s="129"/>
      <c r="E29" s="129"/>
      <c r="F29" s="129">
        <f>SUM(D29:E29)</f>
        <v>0</v>
      </c>
      <c r="G29" s="16"/>
      <c r="H29" s="129"/>
      <c r="I29" s="5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7">
        <v>2</v>
      </c>
      <c r="B30" s="105" t="s">
        <v>501</v>
      </c>
      <c r="C30" s="105" t="s">
        <v>433</v>
      </c>
      <c r="D30" s="133"/>
      <c r="E30" s="133"/>
      <c r="F30" s="130">
        <f t="shared" ref="F30:F36" si="2">SUM(D30:E30)</f>
        <v>0</v>
      </c>
      <c r="G30" s="106"/>
      <c r="H30" s="133"/>
      <c r="I30" s="108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5">
        <v>3</v>
      </c>
      <c r="B31" s="105" t="s">
        <v>507</v>
      </c>
      <c r="C31" s="105" t="s">
        <v>446</v>
      </c>
      <c r="D31" s="133"/>
      <c r="E31" s="133"/>
      <c r="F31" s="130">
        <f t="shared" si="2"/>
        <v>0</v>
      </c>
      <c r="G31" s="106"/>
      <c r="H31" s="133"/>
      <c r="I31" s="108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4</v>
      </c>
      <c r="B32" s="105" t="s">
        <v>504</v>
      </c>
      <c r="C32" s="105" t="s">
        <v>433</v>
      </c>
      <c r="D32" s="133"/>
      <c r="E32" s="133"/>
      <c r="F32" s="130">
        <f t="shared" si="2"/>
        <v>0</v>
      </c>
      <c r="G32" s="106"/>
      <c r="H32" s="133"/>
      <c r="I32" s="108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5</v>
      </c>
      <c r="B33" s="105" t="s">
        <v>503</v>
      </c>
      <c r="C33" s="105" t="s">
        <v>446</v>
      </c>
      <c r="D33" s="133"/>
      <c r="E33" s="133"/>
      <c r="F33" s="130">
        <f t="shared" si="2"/>
        <v>0</v>
      </c>
      <c r="G33" s="106"/>
      <c r="H33" s="133"/>
      <c r="I33" s="108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7">
        <v>6</v>
      </c>
      <c r="B34" s="105" t="s">
        <v>508</v>
      </c>
      <c r="C34" s="105" t="s">
        <v>446</v>
      </c>
      <c r="D34" s="133"/>
      <c r="E34" s="133"/>
      <c r="F34" s="130">
        <f t="shared" si="2"/>
        <v>0</v>
      </c>
      <c r="G34" s="106"/>
      <c r="H34" s="133"/>
      <c r="I34" s="108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95">
        <v>7</v>
      </c>
      <c r="B35" s="105" t="s">
        <v>506</v>
      </c>
      <c r="C35" s="105" t="s">
        <v>446</v>
      </c>
      <c r="D35" s="133"/>
      <c r="E35" s="133"/>
      <c r="F35" s="130">
        <f t="shared" si="2"/>
        <v>0</v>
      </c>
      <c r="G35" s="106"/>
      <c r="H35" s="133"/>
      <c r="I35" s="108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12">
        <v>8</v>
      </c>
      <c r="B36" s="109" t="s">
        <v>505</v>
      </c>
      <c r="C36" s="109" t="s">
        <v>446</v>
      </c>
      <c r="D36" s="134"/>
      <c r="E36" s="134"/>
      <c r="F36" s="132">
        <f t="shared" si="2"/>
        <v>0</v>
      </c>
      <c r="G36" s="110"/>
      <c r="H36" s="134"/>
      <c r="I36" s="111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 t="s">
        <v>479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4" t="s">
        <v>39</v>
      </c>
      <c r="E40" s="86" t="s">
        <v>25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4" t="s">
        <v>40</v>
      </c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ortState xmlns:xlrd2="http://schemas.microsoft.com/office/spreadsheetml/2017/richdata2" ref="V29:W36">
    <sortCondition ref="V29"/>
  </sortState>
  <hyperlinks>
    <hyperlink ref="B2" location="'Index'!A3" tooltip="Go to the Index sheet" display="á" xr:uid="{18D62AF6-8FF3-4179-AE39-243A7C43A7D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053BC-4A6E-4804-8E0B-8B917CC7F696}">
  <sheetPr codeName="Sheet44">
    <tabColor rgb="FFC00000"/>
    <pageSetUpPr fitToPage="1"/>
  </sheetPr>
  <dimension ref="A1:AH38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45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A2" s="4"/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510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"!$B$5"),"")</f>
        <v>J. Brown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"!$C$5"),"")</f>
        <v>Derby</v>
      </c>
      <c r="D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"!$D$5"),"")</f>
        <v/>
      </c>
      <c r="E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"!$E$5"),"")</f>
        <v/>
      </c>
      <c r="F5" s="129">
        <f ca="1">SUM(D5:E5)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"!$B$46"),"")</f>
        <v>D. Love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"!$C$46"),"")</f>
        <v>Penarth</v>
      </c>
      <c r="D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"!$D$46"),"")</f>
        <v/>
      </c>
      <c r="E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"!$E$46"),"")</f>
        <v/>
      </c>
      <c r="F6" s="130">
        <f t="shared" ref="F6:F13" ca="1" si="0">SUM(D6:E6)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"!$B$9"),"")</f>
        <v>K. Mason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"!$C$9"),"")</f>
        <v>Goodyear</v>
      </c>
      <c r="D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"!$D$9"),"")</f>
        <v/>
      </c>
      <c r="E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"!$E$9"),"")</f>
        <v/>
      </c>
      <c r="F7" s="130">
        <f t="shared" ca="1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"!$B$37"),"")</f>
        <v>S. Morgans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"!$C$37"),"")</f>
        <v>Goodyear</v>
      </c>
      <c r="D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"!$D$37"),"")</f>
        <v/>
      </c>
      <c r="E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"!$E$37"),"")</f>
        <v/>
      </c>
      <c r="F8" s="130">
        <f t="shared" ca="1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"!$B$24"),"")</f>
        <v>D. C. J. Poxon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"!$C$24"),"")</f>
        <v>Leicester</v>
      </c>
      <c r="D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"!$D$24"),"")</f>
        <v/>
      </c>
      <c r="E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"!$E$24"),"")</f>
        <v/>
      </c>
      <c r="F9" s="130">
        <f t="shared" ca="1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"!$B$12"),"")</f>
        <v>R. Salt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"!$C$12"),"")</f>
        <v>Hensall</v>
      </c>
      <c r="D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"!$D$12"),"")</f>
        <v/>
      </c>
      <c r="E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"!$E$12"),"")</f>
        <v/>
      </c>
      <c r="F10" s="130">
        <f t="shared" ca="1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"!$B$10"),"")</f>
        <v>J. Sinclair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"!$C$10"),"")</f>
        <v>Derby</v>
      </c>
      <c r="D1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"!$D$10"),"")</f>
        <v/>
      </c>
      <c r="E1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"!$E$10"),"")</f>
        <v/>
      </c>
      <c r="F11" s="130">
        <f t="shared" ca="1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"!$B$23"),"")</f>
        <v>R. Ward</v>
      </c>
      <c r="C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"!$C$23"),"")</f>
        <v>Hensall</v>
      </c>
      <c r="D1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"!$D$23"),"")</f>
        <v/>
      </c>
      <c r="E1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"!$E$23"),"")</f>
        <v/>
      </c>
      <c r="F12" s="130">
        <f t="shared" ca="1" si="0"/>
        <v>0</v>
      </c>
      <c r="G12" s="106"/>
      <c r="H12" s="133"/>
      <c r="I12" s="108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"!$B$13"),"")</f>
        <v>C. Williams</v>
      </c>
      <c r="C1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"!$C$13"),"")</f>
        <v>Felton</v>
      </c>
      <c r="D13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"!$D$13"),"")</f>
        <v/>
      </c>
      <c r="E13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"!$E$13"),"")</f>
        <v/>
      </c>
      <c r="F13" s="132">
        <f t="shared" ca="1" si="0"/>
        <v>0</v>
      </c>
      <c r="G13" s="110"/>
      <c r="H13" s="134"/>
      <c r="I13" s="11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4"/>
      <c r="B15" s="104" t="s">
        <v>479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4" t="s">
        <v>39</v>
      </c>
      <c r="E17" s="86" t="s">
        <v>25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4" t="s">
        <v>40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heet="1" objects="1" scenarios="1" selectLockedCells="1"/>
  <sortState xmlns:xlrd2="http://schemas.microsoft.com/office/spreadsheetml/2017/richdata2" ref="V5:W13">
    <sortCondition ref="V5"/>
  </sortState>
  <hyperlinks>
    <hyperlink ref="B2" location="'Index'!A3" tooltip="Go to the Index sheet" display="á" xr:uid="{6B70BD58-C4D0-4A12-B7A6-F5AF9DB07D3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W111"/>
  <sheetViews>
    <sheetView showGridLines="0" zoomScaleNormal="100" zoomScalePageLayoutView="150" workbookViewId="0">
      <selection activeCell="J2" sqref="J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4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23" s="81" customFormat="1" ht="18" x14ac:dyDescent="0.35">
      <c r="A1" s="81" t="s">
        <v>44</v>
      </c>
      <c r="D1" s="80"/>
      <c r="E1" s="80"/>
      <c r="F1" s="80"/>
      <c r="G1" s="80"/>
      <c r="H1" s="80"/>
      <c r="I1" s="80"/>
      <c r="J1" s="80" t="s">
        <v>28</v>
      </c>
      <c r="L1" s="80"/>
      <c r="M1" s="80"/>
      <c r="O1" s="80"/>
      <c r="P1" s="80"/>
      <c r="Q1" s="80"/>
      <c r="R1" s="80"/>
      <c r="S1" s="80"/>
      <c r="T1" s="80"/>
      <c r="U1" s="80"/>
      <c r="V1" s="80"/>
      <c r="W1" s="80"/>
    </row>
    <row r="2" spans="1:23" ht="15.75" customHeight="1" x14ac:dyDescent="0.35">
      <c r="J2" s="90">
        <v>2</v>
      </c>
    </row>
    <row r="3" spans="1:23" s="2" customFormat="1" ht="15.75" customHeight="1" x14ac:dyDescent="0.3">
      <c r="A3" s="2" t="s">
        <v>0</v>
      </c>
      <c r="E3" s="1"/>
    </row>
    <row r="4" spans="1:23" ht="15.75" customHeight="1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3"/>
      <c r="H4" s="23"/>
      <c r="I4" s="23"/>
      <c r="J4" s="23"/>
      <c r="K4" s="23"/>
      <c r="L4" s="23"/>
      <c r="N4" s="23"/>
    </row>
    <row r="5" spans="1:23" ht="15.75" customHeight="1" x14ac:dyDescent="0.3">
      <c r="A5" s="73"/>
      <c r="B5" s="32"/>
      <c r="C5" s="33"/>
      <c r="D5" s="74"/>
      <c r="E5" s="74"/>
      <c r="F5" s="75">
        <f>SUM(D5:E5)</f>
        <v>0</v>
      </c>
      <c r="G5" s="3"/>
      <c r="H5" s="23"/>
      <c r="I5" s="23"/>
      <c r="J5" s="23"/>
      <c r="K5" s="23"/>
      <c r="L5" s="23"/>
      <c r="M5" s="23"/>
      <c r="N5" s="23"/>
    </row>
    <row r="6" spans="1:23" ht="15.75" customHeight="1" x14ac:dyDescent="0.3">
      <c r="A6" s="34"/>
      <c r="B6" s="27"/>
      <c r="C6" s="5"/>
      <c r="D6" s="66"/>
      <c r="E6" s="66"/>
      <c r="F6" s="70">
        <f>SUM(D6:E6)</f>
        <v>0</v>
      </c>
      <c r="G6" s="3"/>
      <c r="H6" s="23"/>
      <c r="I6" s="23"/>
      <c r="J6" s="23"/>
      <c r="K6" s="23"/>
      <c r="L6" s="23"/>
      <c r="M6" s="23"/>
      <c r="N6" s="23"/>
    </row>
    <row r="7" spans="1:23" ht="15.75" customHeight="1" x14ac:dyDescent="0.3">
      <c r="A7" s="35"/>
      <c r="B7" s="28"/>
      <c r="C7" s="29"/>
      <c r="D7" s="76"/>
      <c r="E7" s="76"/>
      <c r="F7" s="77">
        <f>SUM(D7:E7)</f>
        <v>0</v>
      </c>
      <c r="G7" s="3"/>
      <c r="H7" s="23"/>
      <c r="I7" s="23"/>
      <c r="J7" s="23"/>
      <c r="K7" s="23"/>
      <c r="L7" s="23"/>
      <c r="M7" s="23"/>
      <c r="N7" s="23"/>
    </row>
    <row r="8" spans="1:23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23" ht="15.75" customHeight="1" x14ac:dyDescent="0.3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23" ht="15.75" customHeight="1" x14ac:dyDescent="0.3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23" ht="15.75" customHeight="1" x14ac:dyDescent="0.3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23" ht="15.75" customHeight="1" x14ac:dyDescent="0.3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23" ht="15.75" customHeight="1" x14ac:dyDescent="0.3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23" ht="15.75" customHeight="1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23" ht="15.75" customHeight="1" x14ac:dyDescent="0.3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23" ht="15.75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6" ht="15.75" customHeight="1" x14ac:dyDescent="0.3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6" ht="15.75" customHeight="1" x14ac:dyDescent="0.3">
      <c r="H18" s="23"/>
      <c r="I18" s="23"/>
      <c r="J18" s="23"/>
      <c r="K18" s="23"/>
      <c r="L18" s="23"/>
      <c r="M18" s="23"/>
      <c r="N18" s="23"/>
    </row>
    <row r="19" spans="1:16" ht="15.75" customHeight="1" x14ac:dyDescent="0.3">
      <c r="E19" s="4"/>
      <c r="G19" s="3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E20" s="4"/>
      <c r="G20" s="3"/>
      <c r="H20" s="24"/>
      <c r="I20" s="8"/>
      <c r="J20" s="8"/>
      <c r="K20" s="8"/>
      <c r="L20" s="8"/>
      <c r="M20" s="79"/>
      <c r="N20" s="8"/>
    </row>
    <row r="21" spans="1:16" ht="15.75" customHeight="1" x14ac:dyDescent="0.3">
      <c r="E21" s="4"/>
      <c r="G21" s="3"/>
      <c r="H21" s="23"/>
    </row>
    <row r="22" spans="1:16" ht="15.75" customHeight="1" x14ac:dyDescent="0.3">
      <c r="E22" s="4"/>
      <c r="G22" s="3"/>
      <c r="H22" s="23"/>
    </row>
    <row r="23" spans="1:16" ht="15.75" customHeight="1" x14ac:dyDescent="0.3"/>
    <row r="24" spans="1:16" ht="15.75" customHeight="1" x14ac:dyDescent="0.3">
      <c r="G24" s="3"/>
    </row>
    <row r="25" spans="1:16" ht="15.75" customHeight="1" x14ac:dyDescent="0.3"/>
    <row r="26" spans="1:16" ht="15.75" customHeight="1" x14ac:dyDescent="0.3"/>
    <row r="27" spans="1:16" ht="15.75" customHeight="1" x14ac:dyDescent="0.3">
      <c r="A27" s="4" t="s">
        <v>41</v>
      </c>
      <c r="E27" s="87" t="s">
        <v>25</v>
      </c>
      <c r="P27" s="9"/>
    </row>
    <row r="28" spans="1:16" ht="15.75" customHeight="1" x14ac:dyDescent="0.3">
      <c r="A28" s="4" t="s">
        <v>40</v>
      </c>
      <c r="E28" s="4"/>
      <c r="G28" s="3"/>
    </row>
    <row r="29" spans="1:16" ht="15.75" customHeight="1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6" ht="15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6" ht="15.75" customHeight="1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6" ht="15.75" customHeight="1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ht="15.75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ht="15.75" customHeight="1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5.75" customHeight="1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ht="15.75" customHeight="1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ht="15.75" customHeight="1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4" ht="15.75" customHeight="1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</row>
    <row r="39" spans="1:14" ht="15.75" customHeight="1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5.75" customHeight="1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.75" customHeight="1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4" ht="15.75" customHeight="1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4" ht="15.75" customHeight="1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  <row r="44" spans="1:14" ht="15.75" customHeight="1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</row>
    <row r="45" spans="1:14" ht="15.75" customHeight="1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</row>
    <row r="46" spans="1:14" ht="15.75" customHeight="1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</row>
    <row r="47" spans="1:14" ht="15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</row>
    <row r="48" spans="1:14" ht="15.75" customHeight="1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</row>
    <row r="49" spans="1:14" ht="15.7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14" ht="15.7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14" ht="15.7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</row>
    <row r="52" spans="1:14" ht="15.75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</row>
    <row r="53" spans="1:14" ht="15.75" customHeight="1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.75" customHeight="1" x14ac:dyDescent="0.3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</row>
    <row r="55" spans="1:14" ht="15.75" customHeight="1" x14ac:dyDescent="0.3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</row>
    <row r="56" spans="1:14" ht="15.75" customHeight="1" x14ac:dyDescent="0.3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14" ht="15.75" customHeight="1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</row>
    <row r="58" spans="1:14" ht="15.75" customHeight="1" x14ac:dyDescent="0.3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</row>
    <row r="59" spans="1:14" ht="15.75" customHeight="1" x14ac:dyDescent="0.3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</row>
    <row r="60" spans="1:14" ht="15.7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t="15.75" customHeight="1" x14ac:dyDescent="0.3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</row>
    <row r="62" spans="1:14" ht="15.75" customHeight="1" x14ac:dyDescent="0.3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</row>
    <row r="63" spans="1:14" ht="15.75" customHeight="1" x14ac:dyDescent="0.3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5.75" customHeight="1" x14ac:dyDescent="0.3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</row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7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35</v>
      </c>
      <c r="D1" s="91"/>
      <c r="E1" s="91"/>
      <c r="F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538</v>
      </c>
      <c r="D3" s="92"/>
      <c r="E3" s="92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99">
        <v>1</v>
      </c>
      <c r="B5" s="127" t="s">
        <v>537</v>
      </c>
      <c r="C5" s="127" t="s">
        <v>118</v>
      </c>
      <c r="D5" s="129"/>
      <c r="E5" s="129"/>
      <c r="F5" s="129">
        <f>SUM(D5,E5)</f>
        <v>0</v>
      </c>
      <c r="G5" s="16"/>
      <c r="H5" s="129"/>
      <c r="I5" s="54"/>
      <c r="K5" s="4"/>
    </row>
    <row r="6" spans="1:34" ht="15.75" customHeight="1" x14ac:dyDescent="0.3">
      <c r="A6" s="95">
        <v>2</v>
      </c>
      <c r="B6" s="94" t="s">
        <v>333</v>
      </c>
      <c r="C6" s="94" t="s">
        <v>57</v>
      </c>
      <c r="D6" s="130"/>
      <c r="E6" s="130"/>
      <c r="F6" s="130">
        <f t="shared" ref="F6:F13" si="0">SUM(D6,E6)</f>
        <v>0</v>
      </c>
      <c r="G6" s="7"/>
      <c r="H6" s="130"/>
      <c r="I6" s="96"/>
      <c r="N6" s="67"/>
      <c r="O6" s="67"/>
      <c r="P6" s="67"/>
      <c r="R6" s="67"/>
      <c r="S6" s="68"/>
    </row>
    <row r="7" spans="1:34" ht="15.75" customHeight="1" x14ac:dyDescent="0.3">
      <c r="A7" s="95">
        <v>3</v>
      </c>
      <c r="B7" s="94" t="s">
        <v>117</v>
      </c>
      <c r="C7" s="94" t="s">
        <v>118</v>
      </c>
      <c r="D7" s="130"/>
      <c r="E7" s="130"/>
      <c r="F7" s="130">
        <f t="shared" si="0"/>
        <v>0</v>
      </c>
      <c r="G7" s="7"/>
      <c r="H7" s="130"/>
      <c r="I7" s="19"/>
      <c r="J7" s="10"/>
      <c r="K7" s="4"/>
    </row>
    <row r="8" spans="1:34" ht="15.75" customHeight="1" x14ac:dyDescent="0.3">
      <c r="A8" s="95">
        <v>4</v>
      </c>
      <c r="B8" s="94" t="s">
        <v>535</v>
      </c>
      <c r="C8" s="94" t="s">
        <v>225</v>
      </c>
      <c r="D8" s="130"/>
      <c r="E8" s="130"/>
      <c r="F8" s="130">
        <f t="shared" si="0"/>
        <v>0</v>
      </c>
      <c r="G8" s="7"/>
      <c r="H8" s="130"/>
      <c r="I8" s="19"/>
    </row>
    <row r="9" spans="1:34" ht="15.75" customHeight="1" x14ac:dyDescent="0.3">
      <c r="A9" s="95">
        <v>5</v>
      </c>
      <c r="B9" s="94" t="s">
        <v>534</v>
      </c>
      <c r="C9" s="94" t="s">
        <v>174</v>
      </c>
      <c r="D9" s="130"/>
      <c r="E9" s="130"/>
      <c r="F9" s="130">
        <f t="shared" si="0"/>
        <v>0</v>
      </c>
      <c r="G9" s="7"/>
      <c r="H9" s="130"/>
      <c r="I9" s="19"/>
      <c r="P9" s="26"/>
      <c r="Q9" s="26"/>
      <c r="R9" s="26"/>
      <c r="S9" s="26"/>
    </row>
    <row r="10" spans="1:34" ht="15.75" customHeight="1" x14ac:dyDescent="0.3">
      <c r="A10" s="95">
        <v>6</v>
      </c>
      <c r="B10" s="94" t="s">
        <v>227</v>
      </c>
      <c r="C10" s="94" t="s">
        <v>228</v>
      </c>
      <c r="D10" s="130"/>
      <c r="E10" s="130"/>
      <c r="F10" s="130">
        <f t="shared" si="0"/>
        <v>0</v>
      </c>
      <c r="G10" s="7"/>
      <c r="H10" s="130"/>
      <c r="I10" s="19"/>
    </row>
    <row r="11" spans="1:34" ht="15.75" customHeight="1" x14ac:dyDescent="0.3">
      <c r="A11" s="95">
        <v>7</v>
      </c>
      <c r="B11" s="94" t="s">
        <v>536</v>
      </c>
      <c r="C11" s="94" t="s">
        <v>133</v>
      </c>
      <c r="D11" s="130"/>
      <c r="E11" s="130"/>
      <c r="F11" s="130">
        <f t="shared" si="0"/>
        <v>0</v>
      </c>
      <c r="G11" s="7"/>
      <c r="H11" s="130"/>
      <c r="I11" s="19"/>
    </row>
    <row r="12" spans="1:34" ht="15.75" customHeight="1" x14ac:dyDescent="0.3">
      <c r="A12" s="95">
        <v>8</v>
      </c>
      <c r="B12" s="94" t="s">
        <v>533</v>
      </c>
      <c r="C12" s="94" t="s">
        <v>100</v>
      </c>
      <c r="D12" s="130"/>
      <c r="E12" s="130"/>
      <c r="F12" s="130">
        <f t="shared" si="0"/>
        <v>0</v>
      </c>
      <c r="G12" s="7"/>
      <c r="H12" s="130"/>
      <c r="I12" s="19"/>
    </row>
    <row r="13" spans="1:34" ht="15.75" customHeight="1" x14ac:dyDescent="0.3">
      <c r="A13" s="97">
        <v>9</v>
      </c>
      <c r="B13" s="98" t="s">
        <v>532</v>
      </c>
      <c r="C13" s="98" t="s">
        <v>100</v>
      </c>
      <c r="D13" s="132"/>
      <c r="E13" s="132"/>
      <c r="F13" s="132">
        <f t="shared" si="0"/>
        <v>0</v>
      </c>
      <c r="G13" s="21"/>
      <c r="H13" s="132"/>
      <c r="I13" s="22"/>
    </row>
    <row r="14" spans="1:34" ht="15.75" customHeight="1" x14ac:dyDescent="0.3"/>
    <row r="15" spans="1:34" ht="15.75" customHeight="1" x14ac:dyDescent="0.3">
      <c r="A15" s="1"/>
      <c r="B15" s="2" t="s">
        <v>67</v>
      </c>
      <c r="C15" s="92" t="s">
        <v>516</v>
      </c>
      <c r="D15" s="92"/>
      <c r="E15" s="92"/>
      <c r="F15" s="2"/>
      <c r="G15" s="2"/>
      <c r="H15" s="2"/>
      <c r="I15" s="2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</row>
    <row r="17" spans="1:9" ht="15.75" customHeight="1" x14ac:dyDescent="0.3">
      <c r="A17" s="99">
        <v>1</v>
      </c>
      <c r="B17" s="127" t="s">
        <v>541</v>
      </c>
      <c r="C17" s="127" t="s">
        <v>93</v>
      </c>
      <c r="D17" s="129"/>
      <c r="E17" s="129"/>
      <c r="F17" s="129">
        <f>SUM(D17,E17)</f>
        <v>0</v>
      </c>
      <c r="G17" s="16"/>
      <c r="H17" s="129"/>
      <c r="I17" s="54"/>
    </row>
    <row r="18" spans="1:9" ht="15.75" customHeight="1" x14ac:dyDescent="0.3">
      <c r="A18" s="95">
        <v>2</v>
      </c>
      <c r="B18" s="94" t="s">
        <v>544</v>
      </c>
      <c r="C18" s="94" t="s">
        <v>102</v>
      </c>
      <c r="D18" s="130"/>
      <c r="E18" s="130"/>
      <c r="F18" s="130">
        <f t="shared" ref="F18:F25" si="1">SUM(D18,E18)</f>
        <v>0</v>
      </c>
      <c r="G18" s="7"/>
      <c r="H18" s="130"/>
      <c r="I18" s="19"/>
    </row>
    <row r="19" spans="1:9" ht="15.75" customHeight="1" x14ac:dyDescent="0.3">
      <c r="A19" s="95">
        <v>3</v>
      </c>
      <c r="B19" s="94" t="s">
        <v>539</v>
      </c>
      <c r="C19" s="94" t="s">
        <v>159</v>
      </c>
      <c r="D19" s="130"/>
      <c r="E19" s="130"/>
      <c r="F19" s="130">
        <f t="shared" si="1"/>
        <v>0</v>
      </c>
      <c r="G19" s="7"/>
      <c r="H19" s="130"/>
      <c r="I19" s="19"/>
    </row>
    <row r="20" spans="1:9" ht="15.75" customHeight="1" x14ac:dyDescent="0.3">
      <c r="A20" s="95">
        <v>4</v>
      </c>
      <c r="B20" s="94" t="s">
        <v>545</v>
      </c>
      <c r="C20" s="94" t="s">
        <v>118</v>
      </c>
      <c r="D20" s="130"/>
      <c r="E20" s="130"/>
      <c r="F20" s="130">
        <f t="shared" si="1"/>
        <v>0</v>
      </c>
      <c r="G20" s="7"/>
      <c r="H20" s="130"/>
      <c r="I20" s="19"/>
    </row>
    <row r="21" spans="1:9" ht="15.75" customHeight="1" x14ac:dyDescent="0.3">
      <c r="A21" s="95">
        <v>5</v>
      </c>
      <c r="B21" s="94" t="s">
        <v>540</v>
      </c>
      <c r="C21" s="94" t="s">
        <v>118</v>
      </c>
      <c r="D21" s="130"/>
      <c r="E21" s="130"/>
      <c r="F21" s="130">
        <f t="shared" si="1"/>
        <v>0</v>
      </c>
      <c r="G21" s="7"/>
      <c r="H21" s="130"/>
      <c r="I21" s="19"/>
    </row>
    <row r="22" spans="1:9" ht="15.75" customHeight="1" x14ac:dyDescent="0.3">
      <c r="A22" s="95">
        <v>6</v>
      </c>
      <c r="B22" s="94" t="s">
        <v>247</v>
      </c>
      <c r="C22" s="94" t="s">
        <v>159</v>
      </c>
      <c r="D22" s="130"/>
      <c r="E22" s="130"/>
      <c r="F22" s="130">
        <f t="shared" si="1"/>
        <v>0</v>
      </c>
      <c r="G22" s="7"/>
      <c r="H22" s="130"/>
      <c r="I22" s="19"/>
    </row>
    <row r="23" spans="1:9" ht="15.75" customHeight="1" x14ac:dyDescent="0.3">
      <c r="A23" s="95">
        <v>7</v>
      </c>
      <c r="B23" s="94" t="s">
        <v>150</v>
      </c>
      <c r="C23" s="94" t="s">
        <v>118</v>
      </c>
      <c r="D23" s="130"/>
      <c r="E23" s="130"/>
      <c r="F23" s="130">
        <f t="shared" si="1"/>
        <v>0</v>
      </c>
      <c r="G23" s="7"/>
      <c r="H23" s="130"/>
      <c r="I23" s="19"/>
    </row>
    <row r="24" spans="1:9" ht="15.75" customHeight="1" x14ac:dyDescent="0.3">
      <c r="A24" s="95">
        <v>8</v>
      </c>
      <c r="B24" s="94" t="s">
        <v>542</v>
      </c>
      <c r="C24" s="94" t="s">
        <v>136</v>
      </c>
      <c r="D24" s="130"/>
      <c r="E24" s="130"/>
      <c r="F24" s="130">
        <f t="shared" si="1"/>
        <v>0</v>
      </c>
      <c r="G24" s="7"/>
      <c r="H24" s="130"/>
      <c r="I24" s="19"/>
    </row>
    <row r="25" spans="1:9" ht="15.75" customHeight="1" x14ac:dyDescent="0.3">
      <c r="A25" s="97">
        <v>9</v>
      </c>
      <c r="B25" s="98" t="s">
        <v>543</v>
      </c>
      <c r="C25" s="98" t="s">
        <v>118</v>
      </c>
      <c r="D25" s="132"/>
      <c r="E25" s="132"/>
      <c r="F25" s="132">
        <f t="shared" si="1"/>
        <v>0</v>
      </c>
      <c r="G25" s="21"/>
      <c r="H25" s="132"/>
      <c r="I25" s="22"/>
    </row>
    <row r="26" spans="1:9" ht="15.75" customHeight="1" x14ac:dyDescent="0.3"/>
    <row r="27" spans="1:9" ht="15.75" customHeight="1" x14ac:dyDescent="0.3">
      <c r="A27" s="1"/>
      <c r="B27" s="2" t="s">
        <v>84</v>
      </c>
      <c r="C27" s="92" t="s">
        <v>553</v>
      </c>
      <c r="D27" s="92"/>
      <c r="E27" s="92"/>
      <c r="F27" s="2"/>
      <c r="G27" s="2"/>
      <c r="H27" s="2"/>
      <c r="I27" s="2"/>
    </row>
    <row r="28" spans="1:9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9" ht="15.75" customHeight="1" x14ac:dyDescent="0.3">
      <c r="A29" s="99">
        <v>1</v>
      </c>
      <c r="B29" s="127" t="s">
        <v>546</v>
      </c>
      <c r="C29" s="127" t="s">
        <v>93</v>
      </c>
      <c r="D29" s="129"/>
      <c r="E29" s="129"/>
      <c r="F29" s="129">
        <f>SUM(D29,E29)</f>
        <v>0</v>
      </c>
      <c r="G29" s="16"/>
      <c r="H29" s="129"/>
      <c r="I29" s="54"/>
    </row>
    <row r="30" spans="1:9" ht="15.75" customHeight="1" x14ac:dyDescent="0.3">
      <c r="A30" s="95">
        <v>2</v>
      </c>
      <c r="B30" s="94" t="s">
        <v>547</v>
      </c>
      <c r="C30" s="94" t="s">
        <v>93</v>
      </c>
      <c r="D30" s="130"/>
      <c r="E30" s="130"/>
      <c r="F30" s="130">
        <f t="shared" ref="F30:F37" si="2">SUM(D30,E30)</f>
        <v>0</v>
      </c>
      <c r="G30" s="7"/>
      <c r="H30" s="130"/>
      <c r="I30" s="19"/>
    </row>
    <row r="31" spans="1:9" ht="15.75" customHeight="1" x14ac:dyDescent="0.3">
      <c r="A31" s="95">
        <v>3</v>
      </c>
      <c r="B31" s="94" t="s">
        <v>549</v>
      </c>
      <c r="C31" s="94" t="s">
        <v>204</v>
      </c>
      <c r="D31" s="130"/>
      <c r="E31" s="130"/>
      <c r="F31" s="130">
        <f t="shared" si="2"/>
        <v>0</v>
      </c>
      <c r="G31" s="7"/>
      <c r="H31" s="130"/>
      <c r="I31" s="19"/>
    </row>
    <row r="32" spans="1:9" ht="15.75" customHeight="1" x14ac:dyDescent="0.3">
      <c r="A32" s="95">
        <v>4</v>
      </c>
      <c r="B32" s="94" t="s">
        <v>551</v>
      </c>
      <c r="C32" s="94" t="s">
        <v>159</v>
      </c>
      <c r="D32" s="130"/>
      <c r="E32" s="130"/>
      <c r="F32" s="130">
        <f t="shared" si="2"/>
        <v>0</v>
      </c>
      <c r="G32" s="7"/>
      <c r="H32" s="130"/>
      <c r="I32" s="19"/>
    </row>
    <row r="33" spans="1:9" ht="15.75" customHeight="1" x14ac:dyDescent="0.3">
      <c r="A33" s="95">
        <v>5</v>
      </c>
      <c r="B33" s="94" t="s">
        <v>116</v>
      </c>
      <c r="C33" s="94" t="s">
        <v>77</v>
      </c>
      <c r="D33" s="130"/>
      <c r="E33" s="130"/>
      <c r="F33" s="130">
        <f t="shared" si="2"/>
        <v>0</v>
      </c>
      <c r="G33" s="7"/>
      <c r="H33" s="130"/>
      <c r="I33" s="19"/>
    </row>
    <row r="34" spans="1:9" ht="15.75" customHeight="1" x14ac:dyDescent="0.3">
      <c r="A34" s="95">
        <v>6</v>
      </c>
      <c r="B34" s="94" t="s">
        <v>552</v>
      </c>
      <c r="C34" s="94" t="s">
        <v>1329</v>
      </c>
      <c r="D34" s="130"/>
      <c r="E34" s="130"/>
      <c r="F34" s="130">
        <f t="shared" si="2"/>
        <v>0</v>
      </c>
      <c r="G34" s="7"/>
      <c r="H34" s="130"/>
      <c r="I34" s="19"/>
    </row>
    <row r="35" spans="1:9" ht="15.75" customHeight="1" x14ac:dyDescent="0.3">
      <c r="A35" s="95">
        <v>7</v>
      </c>
      <c r="B35" s="94" t="s">
        <v>442</v>
      </c>
      <c r="C35" s="94" t="s">
        <v>431</v>
      </c>
      <c r="D35" s="130"/>
      <c r="E35" s="130"/>
      <c r="F35" s="130">
        <f t="shared" si="2"/>
        <v>0</v>
      </c>
      <c r="G35" s="7"/>
      <c r="H35" s="130"/>
      <c r="I35" s="19"/>
    </row>
    <row r="36" spans="1:9" ht="15.75" customHeight="1" x14ac:dyDescent="0.3">
      <c r="A36" s="95">
        <v>8</v>
      </c>
      <c r="B36" s="94" t="s">
        <v>550</v>
      </c>
      <c r="C36" s="94" t="s">
        <v>136</v>
      </c>
      <c r="D36" s="130"/>
      <c r="E36" s="130"/>
      <c r="F36" s="130">
        <f t="shared" si="2"/>
        <v>0</v>
      </c>
      <c r="G36" s="7"/>
      <c r="H36" s="130"/>
      <c r="I36" s="19"/>
    </row>
    <row r="37" spans="1:9" ht="15.75" customHeight="1" x14ac:dyDescent="0.3">
      <c r="A37" s="97">
        <v>9</v>
      </c>
      <c r="B37" s="98" t="s">
        <v>548</v>
      </c>
      <c r="C37" s="98" t="s">
        <v>133</v>
      </c>
      <c r="D37" s="132"/>
      <c r="E37" s="132"/>
      <c r="F37" s="132">
        <f t="shared" si="2"/>
        <v>0</v>
      </c>
      <c r="G37" s="21"/>
      <c r="H37" s="132"/>
      <c r="I37" s="22"/>
    </row>
    <row r="38" spans="1:9" ht="15.75" customHeight="1" x14ac:dyDescent="0.3"/>
    <row r="39" spans="1:9" ht="15.75" customHeight="1" x14ac:dyDescent="0.3">
      <c r="A39" s="1"/>
      <c r="B39" s="2" t="s">
        <v>98</v>
      </c>
      <c r="C39" s="92" t="s">
        <v>562</v>
      </c>
      <c r="D39" s="92"/>
      <c r="E39" s="92"/>
      <c r="F39" s="2"/>
      <c r="G39" s="2"/>
      <c r="H39" s="2"/>
      <c r="I39" s="2"/>
    </row>
    <row r="40" spans="1:9" ht="15.75" customHeight="1" x14ac:dyDescent="0.3">
      <c r="A40" s="101">
        <v>2</v>
      </c>
      <c r="B40" s="102" t="s">
        <v>1</v>
      </c>
      <c r="C40" s="128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</row>
    <row r="41" spans="1:9" ht="15.75" customHeight="1" x14ac:dyDescent="0.3">
      <c r="A41" s="99">
        <v>1</v>
      </c>
      <c r="B41" s="127" t="s">
        <v>558</v>
      </c>
      <c r="C41" s="127" t="s">
        <v>159</v>
      </c>
      <c r="D41" s="129"/>
      <c r="E41" s="129"/>
      <c r="F41" s="129">
        <f>SUM(D41,E41)</f>
        <v>0</v>
      </c>
      <c r="G41" s="16"/>
      <c r="H41" s="129"/>
      <c r="I41" s="54"/>
    </row>
    <row r="42" spans="1:9" ht="15.75" customHeight="1" x14ac:dyDescent="0.3">
      <c r="A42" s="95">
        <v>2</v>
      </c>
      <c r="B42" s="94" t="s">
        <v>560</v>
      </c>
      <c r="C42" s="94" t="s">
        <v>190</v>
      </c>
      <c r="D42" s="130"/>
      <c r="E42" s="130"/>
      <c r="F42" s="130">
        <f t="shared" ref="F42:F49" si="3">SUM(D42,E42)</f>
        <v>0</v>
      </c>
      <c r="G42" s="7"/>
      <c r="H42" s="130"/>
      <c r="I42" s="19"/>
    </row>
    <row r="43" spans="1:9" ht="15.75" customHeight="1" x14ac:dyDescent="0.3">
      <c r="A43" s="95">
        <v>3</v>
      </c>
      <c r="B43" s="94" t="s">
        <v>557</v>
      </c>
      <c r="C43" s="94" t="s">
        <v>100</v>
      </c>
      <c r="D43" s="130"/>
      <c r="E43" s="130"/>
      <c r="F43" s="130">
        <f t="shared" si="3"/>
        <v>0</v>
      </c>
      <c r="G43" s="7"/>
      <c r="H43" s="130"/>
      <c r="I43" s="19"/>
    </row>
    <row r="44" spans="1:9" ht="15.75" customHeight="1" x14ac:dyDescent="0.3">
      <c r="A44" s="95">
        <v>4</v>
      </c>
      <c r="B44" s="94" t="s">
        <v>521</v>
      </c>
      <c r="C44" s="94" t="s">
        <v>475</v>
      </c>
      <c r="D44" s="130"/>
      <c r="E44" s="130"/>
      <c r="F44" s="130">
        <f t="shared" si="3"/>
        <v>0</v>
      </c>
      <c r="G44" s="7"/>
      <c r="H44" s="130"/>
      <c r="I44" s="19"/>
    </row>
    <row r="45" spans="1:9" ht="15.75" customHeight="1" x14ac:dyDescent="0.3">
      <c r="A45" s="95">
        <v>5</v>
      </c>
      <c r="B45" s="94" t="s">
        <v>556</v>
      </c>
      <c r="C45" s="94" t="s">
        <v>440</v>
      </c>
      <c r="D45" s="130"/>
      <c r="E45" s="130"/>
      <c r="F45" s="130">
        <f t="shared" si="3"/>
        <v>0</v>
      </c>
      <c r="G45" s="7"/>
      <c r="H45" s="130"/>
      <c r="I45" s="19"/>
    </row>
    <row r="46" spans="1:9" ht="15.75" customHeight="1" x14ac:dyDescent="0.3">
      <c r="A46" s="95">
        <v>6</v>
      </c>
      <c r="B46" s="94" t="s">
        <v>555</v>
      </c>
      <c r="C46" s="94" t="s">
        <v>133</v>
      </c>
      <c r="D46" s="130"/>
      <c r="E46" s="130"/>
      <c r="F46" s="130">
        <f t="shared" si="3"/>
        <v>0</v>
      </c>
      <c r="G46" s="7"/>
      <c r="H46" s="130"/>
      <c r="I46" s="19"/>
    </row>
    <row r="47" spans="1:9" ht="15.75" customHeight="1" x14ac:dyDescent="0.3">
      <c r="A47" s="95">
        <v>7</v>
      </c>
      <c r="B47" s="94" t="s">
        <v>554</v>
      </c>
      <c r="C47" s="94" t="s">
        <v>100</v>
      </c>
      <c r="D47" s="130"/>
      <c r="E47" s="130"/>
      <c r="F47" s="130">
        <f t="shared" si="3"/>
        <v>0</v>
      </c>
      <c r="G47" s="7"/>
      <c r="H47" s="130"/>
      <c r="I47" s="19"/>
    </row>
    <row r="48" spans="1:9" ht="15.75" customHeight="1" x14ac:dyDescent="0.3">
      <c r="A48" s="95">
        <v>8</v>
      </c>
      <c r="B48" s="94" t="s">
        <v>561</v>
      </c>
      <c r="C48" s="94" t="s">
        <v>159</v>
      </c>
      <c r="D48" s="130"/>
      <c r="E48" s="130"/>
      <c r="F48" s="130">
        <f t="shared" si="3"/>
        <v>0</v>
      </c>
      <c r="G48" s="7"/>
      <c r="H48" s="130"/>
      <c r="I48" s="19"/>
    </row>
    <row r="49" spans="1:9" ht="15.75" customHeight="1" x14ac:dyDescent="0.3">
      <c r="A49" s="97">
        <v>9</v>
      </c>
      <c r="B49" s="98" t="s">
        <v>559</v>
      </c>
      <c r="C49" s="98" t="s">
        <v>259</v>
      </c>
      <c r="D49" s="132"/>
      <c r="E49" s="132"/>
      <c r="F49" s="132">
        <f t="shared" si="3"/>
        <v>0</v>
      </c>
      <c r="G49" s="21"/>
      <c r="H49" s="132"/>
      <c r="I49" s="22"/>
    </row>
    <row r="50" spans="1:9" ht="15.75" customHeight="1" x14ac:dyDescent="0.3"/>
    <row r="51" spans="1:9" ht="15.75" customHeight="1" x14ac:dyDescent="0.3">
      <c r="A51" s="1"/>
      <c r="B51" s="2" t="s">
        <v>113</v>
      </c>
      <c r="C51" s="92" t="s">
        <v>519</v>
      </c>
      <c r="D51" s="92"/>
      <c r="E51" s="92"/>
      <c r="F51" s="2"/>
      <c r="G51" s="2"/>
      <c r="H51" s="2"/>
      <c r="I51" s="2"/>
    </row>
    <row r="52" spans="1:9" ht="15.75" customHeight="1" x14ac:dyDescent="0.3">
      <c r="A52" s="101">
        <v>2</v>
      </c>
      <c r="B52" s="102" t="s">
        <v>1</v>
      </c>
      <c r="C52" s="128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</row>
    <row r="53" spans="1:9" ht="15.75" customHeight="1" x14ac:dyDescent="0.3">
      <c r="A53" s="99">
        <v>1</v>
      </c>
      <c r="B53" s="127" t="s">
        <v>566</v>
      </c>
      <c r="C53" s="127" t="s">
        <v>565</v>
      </c>
      <c r="D53" s="129"/>
      <c r="E53" s="129"/>
      <c r="F53" s="129">
        <f>SUM(D53,E53)</f>
        <v>0</v>
      </c>
      <c r="G53" s="16"/>
      <c r="H53" s="129"/>
      <c r="I53" s="54"/>
    </row>
    <row r="54" spans="1:9" ht="15.75" customHeight="1" x14ac:dyDescent="0.3">
      <c r="A54" s="95">
        <v>2</v>
      </c>
      <c r="B54" s="94" t="s">
        <v>569</v>
      </c>
      <c r="C54" s="94" t="s">
        <v>565</v>
      </c>
      <c r="D54" s="130"/>
      <c r="E54" s="130"/>
      <c r="F54" s="130">
        <f t="shared" ref="F54:F61" si="4">SUM(D54,E54)</f>
        <v>0</v>
      </c>
      <c r="G54" s="7"/>
      <c r="H54" s="130"/>
      <c r="I54" s="19"/>
    </row>
    <row r="55" spans="1:9" ht="15.75" customHeight="1" x14ac:dyDescent="0.3">
      <c r="A55" s="95">
        <v>3</v>
      </c>
      <c r="B55" s="94" t="s">
        <v>563</v>
      </c>
      <c r="C55" s="94" t="s">
        <v>93</v>
      </c>
      <c r="D55" s="130"/>
      <c r="E55" s="130"/>
      <c r="F55" s="130">
        <f t="shared" si="4"/>
        <v>0</v>
      </c>
      <c r="G55" s="7"/>
      <c r="H55" s="130"/>
      <c r="I55" s="19"/>
    </row>
    <row r="56" spans="1:9" ht="15.75" customHeight="1" x14ac:dyDescent="0.3">
      <c r="A56" s="95">
        <v>4</v>
      </c>
      <c r="B56" s="94" t="s">
        <v>86</v>
      </c>
      <c r="C56" s="94" t="s">
        <v>87</v>
      </c>
      <c r="D56" s="130"/>
      <c r="E56" s="130"/>
      <c r="F56" s="130">
        <f t="shared" si="4"/>
        <v>0</v>
      </c>
      <c r="G56" s="7"/>
      <c r="H56" s="130"/>
      <c r="I56" s="19"/>
    </row>
    <row r="57" spans="1:9" ht="15.75" customHeight="1" x14ac:dyDescent="0.3">
      <c r="A57" s="95">
        <v>5</v>
      </c>
      <c r="B57" s="94" t="s">
        <v>568</v>
      </c>
      <c r="C57" s="94" t="s">
        <v>152</v>
      </c>
      <c r="D57" s="130"/>
      <c r="E57" s="130"/>
      <c r="F57" s="130">
        <f t="shared" si="4"/>
        <v>0</v>
      </c>
      <c r="G57" s="7"/>
      <c r="H57" s="130"/>
      <c r="I57" s="19"/>
    </row>
    <row r="58" spans="1:9" ht="15.75" customHeight="1" x14ac:dyDescent="0.3">
      <c r="A58" s="95">
        <v>6</v>
      </c>
      <c r="B58" s="94" t="s">
        <v>570</v>
      </c>
      <c r="C58" s="94" t="s">
        <v>440</v>
      </c>
      <c r="D58" s="130"/>
      <c r="E58" s="130"/>
      <c r="F58" s="130">
        <f t="shared" si="4"/>
        <v>0</v>
      </c>
      <c r="G58" s="7"/>
      <c r="H58" s="130"/>
      <c r="I58" s="19"/>
    </row>
    <row r="59" spans="1:9" ht="15.75" customHeight="1" x14ac:dyDescent="0.3">
      <c r="A59" s="95">
        <v>7</v>
      </c>
      <c r="B59" s="94" t="s">
        <v>567</v>
      </c>
      <c r="C59" s="94" t="s">
        <v>126</v>
      </c>
      <c r="D59" s="130"/>
      <c r="E59" s="130"/>
      <c r="F59" s="130">
        <f t="shared" si="4"/>
        <v>0</v>
      </c>
      <c r="G59" s="7"/>
      <c r="H59" s="130"/>
      <c r="I59" s="19"/>
    </row>
    <row r="60" spans="1:9" ht="15.75" customHeight="1" x14ac:dyDescent="0.3">
      <c r="A60" s="95">
        <v>8</v>
      </c>
      <c r="B60" s="94" t="s">
        <v>564</v>
      </c>
      <c r="C60" s="94" t="s">
        <v>565</v>
      </c>
      <c r="D60" s="130"/>
      <c r="E60" s="130"/>
      <c r="F60" s="130">
        <f t="shared" si="4"/>
        <v>0</v>
      </c>
      <c r="G60" s="7"/>
      <c r="H60" s="130"/>
      <c r="I60" s="19"/>
    </row>
    <row r="61" spans="1:9" ht="15.75" customHeight="1" x14ac:dyDescent="0.3">
      <c r="A61" s="97">
        <v>9</v>
      </c>
      <c r="B61" s="98" t="s">
        <v>82</v>
      </c>
      <c r="C61" s="98" t="s">
        <v>77</v>
      </c>
      <c r="D61" s="132"/>
      <c r="E61" s="132"/>
      <c r="F61" s="132">
        <f t="shared" si="4"/>
        <v>0</v>
      </c>
      <c r="G61" s="21"/>
      <c r="H61" s="132"/>
      <c r="I61" s="22"/>
    </row>
    <row r="62" spans="1:9" ht="15.75" customHeight="1" x14ac:dyDescent="0.3"/>
    <row r="63" spans="1:9" ht="15.75" customHeight="1" x14ac:dyDescent="0.3">
      <c r="B63" s="4" t="s">
        <v>479</v>
      </c>
    </row>
    <row r="64" spans="1:9" ht="15.75" customHeight="1" x14ac:dyDescent="0.3"/>
    <row r="65" spans="2:5" ht="15.75" customHeight="1" x14ac:dyDescent="0.3">
      <c r="B65" s="4" t="s">
        <v>39</v>
      </c>
      <c r="E65" s="86" t="s">
        <v>25</v>
      </c>
    </row>
    <row r="66" spans="2:5" ht="15.75" customHeight="1" x14ac:dyDescent="0.3">
      <c r="B66" s="4" t="s">
        <v>40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C4793A27-B600-428E-AE17-7C055FCB346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CB12-739E-4600-BE80-DA91265AAC7C}">
  <sheetPr codeName="Sheet4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35</v>
      </c>
      <c r="D1" s="91"/>
      <c r="E1" s="91"/>
      <c r="F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128</v>
      </c>
      <c r="C3" s="92" t="s">
        <v>579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">
        <v>572</v>
      </c>
      <c r="C5" s="127" t="s">
        <v>565</v>
      </c>
      <c r="D5" s="129"/>
      <c r="E5" s="129"/>
      <c r="F5" s="129">
        <f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578</v>
      </c>
      <c r="C6" s="105" t="s">
        <v>565</v>
      </c>
      <c r="D6" s="133"/>
      <c r="E6" s="133"/>
      <c r="F6" s="130">
        <f t="shared" ref="F6:F12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574</v>
      </c>
      <c r="C7" s="105" t="s">
        <v>575</v>
      </c>
      <c r="D7" s="133"/>
      <c r="E7" s="133"/>
      <c r="F7" s="130">
        <f t="shared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573</v>
      </c>
      <c r="C8" s="105" t="s">
        <v>204</v>
      </c>
      <c r="D8" s="133"/>
      <c r="E8" s="133"/>
      <c r="F8" s="130">
        <f t="shared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355</v>
      </c>
      <c r="C9" s="105" t="s">
        <v>204</v>
      </c>
      <c r="D9" s="133"/>
      <c r="E9" s="133"/>
      <c r="F9" s="130">
        <f t="shared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577</v>
      </c>
      <c r="C10" s="105" t="s">
        <v>70</v>
      </c>
      <c r="D10" s="133"/>
      <c r="E10" s="133"/>
      <c r="F10" s="130">
        <f t="shared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576</v>
      </c>
      <c r="C11" s="105" t="s">
        <v>1329</v>
      </c>
      <c r="D11" s="133"/>
      <c r="E11" s="133"/>
      <c r="F11" s="130">
        <f t="shared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12">
        <v>8</v>
      </c>
      <c r="B12" s="109" t="s">
        <v>571</v>
      </c>
      <c r="C12" s="109" t="s">
        <v>93</v>
      </c>
      <c r="D12" s="134"/>
      <c r="E12" s="134"/>
      <c r="F12" s="132">
        <f t="shared" si="0"/>
        <v>0</v>
      </c>
      <c r="G12" s="110"/>
      <c r="H12" s="134"/>
      <c r="I12" s="111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"/>
      <c r="B14" s="2" t="s">
        <v>141</v>
      </c>
      <c r="C14" s="92" t="s">
        <v>586</v>
      </c>
      <c r="D14" s="92"/>
      <c r="E14" s="92"/>
      <c r="F14" s="2"/>
      <c r="G14" s="2"/>
      <c r="H14" s="2"/>
      <c r="I14" s="2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1">
        <v>2</v>
      </c>
      <c r="B15" s="102" t="s">
        <v>1</v>
      </c>
      <c r="C15" s="128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99">
        <v>1</v>
      </c>
      <c r="B16" s="127" t="s">
        <v>582</v>
      </c>
      <c r="C16" s="127" t="s">
        <v>259</v>
      </c>
      <c r="D16" s="129"/>
      <c r="E16" s="129"/>
      <c r="F16" s="129">
        <f>SUM(D16,E16)</f>
        <v>0</v>
      </c>
      <c r="G16" s="16"/>
      <c r="H16" s="129"/>
      <c r="I16" s="5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7">
        <v>2</v>
      </c>
      <c r="B17" s="105" t="s">
        <v>220</v>
      </c>
      <c r="C17" s="105" t="s">
        <v>174</v>
      </c>
      <c r="D17" s="133"/>
      <c r="E17" s="133"/>
      <c r="F17" s="130">
        <f t="shared" ref="F17:F23" si="1">SUM(D17,E17)</f>
        <v>0</v>
      </c>
      <c r="G17" s="106"/>
      <c r="H17" s="133"/>
      <c r="I17" s="108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95">
        <v>3</v>
      </c>
      <c r="B18" s="105" t="s">
        <v>357</v>
      </c>
      <c r="C18" s="105" t="s">
        <v>204</v>
      </c>
      <c r="D18" s="133"/>
      <c r="E18" s="133"/>
      <c r="F18" s="130">
        <f t="shared" si="1"/>
        <v>0</v>
      </c>
      <c r="G18" s="106"/>
      <c r="H18" s="133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7">
        <v>4</v>
      </c>
      <c r="B19" s="105" t="s">
        <v>585</v>
      </c>
      <c r="C19" s="105" t="s">
        <v>204</v>
      </c>
      <c r="D19" s="133"/>
      <c r="E19" s="133"/>
      <c r="F19" s="130">
        <f t="shared" si="1"/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95">
        <v>5</v>
      </c>
      <c r="B20" s="105" t="s">
        <v>584</v>
      </c>
      <c r="C20" s="105" t="s">
        <v>575</v>
      </c>
      <c r="D20" s="133"/>
      <c r="E20" s="133"/>
      <c r="F20" s="130">
        <f t="shared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7">
        <v>6</v>
      </c>
      <c r="B21" s="105" t="s">
        <v>581</v>
      </c>
      <c r="C21" s="105" t="s">
        <v>440</v>
      </c>
      <c r="D21" s="133"/>
      <c r="E21" s="133"/>
      <c r="F21" s="130">
        <f t="shared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95">
        <v>7</v>
      </c>
      <c r="B22" s="105" t="s">
        <v>580</v>
      </c>
      <c r="C22" s="105" t="s">
        <v>431</v>
      </c>
      <c r="D22" s="133"/>
      <c r="E22" s="133"/>
      <c r="F22" s="130">
        <f t="shared" si="1"/>
        <v>0</v>
      </c>
      <c r="G22" s="106"/>
      <c r="H22" s="133"/>
      <c r="I22" s="108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12">
        <v>8</v>
      </c>
      <c r="B23" s="109" t="s">
        <v>583</v>
      </c>
      <c r="C23" s="109" t="s">
        <v>565</v>
      </c>
      <c r="D23" s="134"/>
      <c r="E23" s="134"/>
      <c r="F23" s="132">
        <f t="shared" si="1"/>
        <v>0</v>
      </c>
      <c r="G23" s="110"/>
      <c r="H23" s="134"/>
      <c r="I23" s="111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"/>
      <c r="B25" s="2" t="s">
        <v>155</v>
      </c>
      <c r="C25" s="92" t="s">
        <v>590</v>
      </c>
      <c r="D25" s="92"/>
      <c r="E25" s="92"/>
      <c r="F25" s="2"/>
      <c r="G25" s="2"/>
      <c r="H25" s="2"/>
      <c r="I25" s="2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1">
        <v>2</v>
      </c>
      <c r="B26" s="102" t="s">
        <v>1</v>
      </c>
      <c r="C26" s="128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99">
        <v>1</v>
      </c>
      <c r="B27" s="127" t="s">
        <v>588</v>
      </c>
      <c r="C27" s="127" t="s">
        <v>565</v>
      </c>
      <c r="D27" s="129"/>
      <c r="E27" s="129"/>
      <c r="F27" s="129">
        <f>SUM(D27,E27)</f>
        <v>0</v>
      </c>
      <c r="G27" s="16"/>
      <c r="H27" s="129"/>
      <c r="I27" s="5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7">
        <v>2</v>
      </c>
      <c r="B28" s="105" t="s">
        <v>589</v>
      </c>
      <c r="C28" s="105" t="s">
        <v>63</v>
      </c>
      <c r="D28" s="133"/>
      <c r="E28" s="133"/>
      <c r="F28" s="130">
        <f t="shared" ref="F28:F34" si="2">SUM(D28,E28)</f>
        <v>0</v>
      </c>
      <c r="G28" s="106"/>
      <c r="H28" s="133"/>
      <c r="I28" s="108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5">
        <v>3</v>
      </c>
      <c r="B29" s="105" t="s">
        <v>353</v>
      </c>
      <c r="C29" s="105" t="s">
        <v>204</v>
      </c>
      <c r="D29" s="133"/>
      <c r="E29" s="133"/>
      <c r="F29" s="130">
        <f t="shared" si="2"/>
        <v>0</v>
      </c>
      <c r="G29" s="106"/>
      <c r="H29" s="133"/>
      <c r="I29" s="108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7">
        <v>4</v>
      </c>
      <c r="B30" s="105" t="s">
        <v>444</v>
      </c>
      <c r="C30" s="105" t="s">
        <v>431</v>
      </c>
      <c r="D30" s="133"/>
      <c r="E30" s="133"/>
      <c r="F30" s="130">
        <f t="shared" si="2"/>
        <v>0</v>
      </c>
      <c r="G30" s="106"/>
      <c r="H30" s="133"/>
      <c r="I30" s="108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5">
        <v>5</v>
      </c>
      <c r="B31" s="105" t="s">
        <v>397</v>
      </c>
      <c r="C31" s="105" t="s">
        <v>310</v>
      </c>
      <c r="D31" s="133"/>
      <c r="E31" s="133"/>
      <c r="F31" s="130">
        <f t="shared" si="2"/>
        <v>0</v>
      </c>
      <c r="G31" s="106"/>
      <c r="H31" s="133"/>
      <c r="I31" s="108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6</v>
      </c>
      <c r="B32" s="105" t="s">
        <v>587</v>
      </c>
      <c r="C32" s="105" t="s">
        <v>204</v>
      </c>
      <c r="D32" s="133"/>
      <c r="E32" s="133"/>
      <c r="F32" s="130">
        <f t="shared" si="2"/>
        <v>0</v>
      </c>
      <c r="G32" s="106"/>
      <c r="H32" s="133"/>
      <c r="I32" s="108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7</v>
      </c>
      <c r="B33" s="105" t="s">
        <v>246</v>
      </c>
      <c r="C33" s="105" t="s">
        <v>159</v>
      </c>
      <c r="D33" s="133"/>
      <c r="E33" s="133"/>
      <c r="F33" s="130">
        <f t="shared" si="2"/>
        <v>0</v>
      </c>
      <c r="G33" s="106"/>
      <c r="H33" s="133"/>
      <c r="I33" s="108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12">
        <v>8</v>
      </c>
      <c r="B34" s="109" t="s">
        <v>267</v>
      </c>
      <c r="C34" s="109" t="s">
        <v>159</v>
      </c>
      <c r="D34" s="134"/>
      <c r="E34" s="134"/>
      <c r="F34" s="132">
        <f t="shared" si="2"/>
        <v>0</v>
      </c>
      <c r="G34" s="110"/>
      <c r="H34" s="134"/>
      <c r="I34" s="111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"/>
      <c r="B36" s="2" t="s">
        <v>169</v>
      </c>
      <c r="C36" s="92" t="s">
        <v>597</v>
      </c>
      <c r="D36" s="92"/>
      <c r="E36" s="92"/>
      <c r="F36" s="2"/>
      <c r="G36" s="2"/>
      <c r="H36" s="2"/>
      <c r="I36" s="2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1">
        <v>2</v>
      </c>
      <c r="B37" s="102" t="s">
        <v>1</v>
      </c>
      <c r="C37" s="128" t="s">
        <v>2</v>
      </c>
      <c r="D37" s="12"/>
      <c r="E37" s="48"/>
      <c r="F37" s="49" t="s">
        <v>3</v>
      </c>
      <c r="G37" s="49" t="s">
        <v>4</v>
      </c>
      <c r="H37" s="49" t="s">
        <v>5</v>
      </c>
      <c r="I37" s="50" t="s">
        <v>6</v>
      </c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99">
        <v>1</v>
      </c>
      <c r="B38" s="127" t="s">
        <v>596</v>
      </c>
      <c r="C38" s="127" t="s">
        <v>440</v>
      </c>
      <c r="D38" s="129"/>
      <c r="E38" s="129"/>
      <c r="F38" s="129">
        <f>SUM(D38,E38)</f>
        <v>0</v>
      </c>
      <c r="G38" s="16"/>
      <c r="H38" s="129"/>
      <c r="I38" s="5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7">
        <v>2</v>
      </c>
      <c r="B39" s="105" t="s">
        <v>592</v>
      </c>
      <c r="C39" s="105" t="s">
        <v>70</v>
      </c>
      <c r="D39" s="133"/>
      <c r="E39" s="133"/>
      <c r="F39" s="130">
        <f t="shared" ref="F39:F45" si="3">SUM(D39,E39)</f>
        <v>0</v>
      </c>
      <c r="G39" s="106"/>
      <c r="H39" s="133"/>
      <c r="I39" s="108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95">
        <v>3</v>
      </c>
      <c r="B40" s="105" t="s">
        <v>472</v>
      </c>
      <c r="C40" s="105" t="s">
        <v>431</v>
      </c>
      <c r="D40" s="133"/>
      <c r="E40" s="133"/>
      <c r="F40" s="130">
        <f t="shared" si="3"/>
        <v>0</v>
      </c>
      <c r="G40" s="106"/>
      <c r="H40" s="133"/>
      <c r="I40" s="108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7">
        <v>4</v>
      </c>
      <c r="B41" s="105" t="s">
        <v>594</v>
      </c>
      <c r="C41" s="105" t="s">
        <v>565</v>
      </c>
      <c r="D41" s="133"/>
      <c r="E41" s="133"/>
      <c r="F41" s="130">
        <f t="shared" si="3"/>
        <v>0</v>
      </c>
      <c r="G41" s="106"/>
      <c r="H41" s="133"/>
      <c r="I41" s="108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95">
        <v>5</v>
      </c>
      <c r="B42" s="105" t="s">
        <v>595</v>
      </c>
      <c r="C42" s="105" t="s">
        <v>190</v>
      </c>
      <c r="D42" s="133"/>
      <c r="E42" s="133"/>
      <c r="F42" s="130">
        <f t="shared" si="3"/>
        <v>0</v>
      </c>
      <c r="G42" s="106"/>
      <c r="H42" s="133"/>
      <c r="I42" s="108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7">
        <v>6</v>
      </c>
      <c r="B43" s="105" t="s">
        <v>593</v>
      </c>
      <c r="C43" s="105" t="s">
        <v>565</v>
      </c>
      <c r="D43" s="133"/>
      <c r="E43" s="133"/>
      <c r="F43" s="130">
        <f t="shared" si="3"/>
        <v>0</v>
      </c>
      <c r="G43" s="106"/>
      <c r="H43" s="133"/>
      <c r="I43" s="108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95">
        <v>7</v>
      </c>
      <c r="B44" s="105" t="s">
        <v>430</v>
      </c>
      <c r="C44" s="105" t="s">
        <v>431</v>
      </c>
      <c r="D44" s="133"/>
      <c r="E44" s="133"/>
      <c r="F44" s="130">
        <f t="shared" si="3"/>
        <v>0</v>
      </c>
      <c r="G44" s="106"/>
      <c r="H44" s="133"/>
      <c r="I44" s="108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12">
        <v>8</v>
      </c>
      <c r="B45" s="109" t="s">
        <v>591</v>
      </c>
      <c r="C45" s="109" t="s">
        <v>565</v>
      </c>
      <c r="D45" s="134"/>
      <c r="E45" s="134"/>
      <c r="F45" s="132">
        <f t="shared" si="3"/>
        <v>0</v>
      </c>
      <c r="G45" s="110"/>
      <c r="H45" s="134"/>
      <c r="I45" s="111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"/>
      <c r="B47" s="2" t="s">
        <v>182</v>
      </c>
      <c r="C47" s="92" t="s">
        <v>602</v>
      </c>
      <c r="D47" s="92"/>
      <c r="E47" s="92"/>
      <c r="F47" s="2"/>
      <c r="G47" s="2"/>
      <c r="H47" s="2"/>
      <c r="I47" s="2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1">
        <v>2</v>
      </c>
      <c r="B48" s="102" t="s">
        <v>1</v>
      </c>
      <c r="C48" s="128" t="s">
        <v>2</v>
      </c>
      <c r="D48" s="12"/>
      <c r="E48" s="48"/>
      <c r="F48" s="49" t="s">
        <v>3</v>
      </c>
      <c r="G48" s="49" t="s">
        <v>4</v>
      </c>
      <c r="H48" s="49" t="s">
        <v>5</v>
      </c>
      <c r="I48" s="50" t="s">
        <v>6</v>
      </c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99">
        <v>1</v>
      </c>
      <c r="B49" s="127" t="s">
        <v>443</v>
      </c>
      <c r="C49" s="127" t="s">
        <v>431</v>
      </c>
      <c r="D49" s="129"/>
      <c r="E49" s="129"/>
      <c r="F49" s="129">
        <f>SUM(D49,E49)</f>
        <v>0</v>
      </c>
      <c r="G49" s="16"/>
      <c r="H49" s="129"/>
      <c r="I49" s="5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7">
        <v>2</v>
      </c>
      <c r="B50" s="105" t="s">
        <v>356</v>
      </c>
      <c r="C50" s="105" t="s">
        <v>204</v>
      </c>
      <c r="D50" s="133"/>
      <c r="E50" s="133"/>
      <c r="F50" s="130">
        <f t="shared" ref="F50:F56" si="4">SUM(D50,E50)</f>
        <v>0</v>
      </c>
      <c r="G50" s="106"/>
      <c r="H50" s="133"/>
      <c r="I50" s="108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95">
        <v>3</v>
      </c>
      <c r="B51" s="105" t="s">
        <v>599</v>
      </c>
      <c r="C51" s="105" t="s">
        <v>152</v>
      </c>
      <c r="D51" s="133"/>
      <c r="E51" s="133"/>
      <c r="F51" s="130">
        <f t="shared" si="4"/>
        <v>0</v>
      </c>
      <c r="G51" s="106"/>
      <c r="H51" s="133"/>
      <c r="I51" s="108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7">
        <v>4</v>
      </c>
      <c r="B52" s="105" t="s">
        <v>601</v>
      </c>
      <c r="C52" s="105" t="s">
        <v>126</v>
      </c>
      <c r="D52" s="133"/>
      <c r="E52" s="133"/>
      <c r="F52" s="130">
        <f t="shared" si="4"/>
        <v>0</v>
      </c>
      <c r="G52" s="106"/>
      <c r="H52" s="133"/>
      <c r="I52" s="108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95">
        <v>5</v>
      </c>
      <c r="B53" s="105" t="s">
        <v>598</v>
      </c>
      <c r="C53" s="105" t="s">
        <v>61</v>
      </c>
      <c r="D53" s="133"/>
      <c r="E53" s="133"/>
      <c r="F53" s="130">
        <f t="shared" si="4"/>
        <v>0</v>
      </c>
      <c r="G53" s="106"/>
      <c r="H53" s="133"/>
      <c r="I53" s="108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7">
        <v>6</v>
      </c>
      <c r="B54" s="105" t="s">
        <v>60</v>
      </c>
      <c r="C54" s="105" t="s">
        <v>61</v>
      </c>
      <c r="D54" s="133"/>
      <c r="E54" s="133"/>
      <c r="F54" s="130">
        <f t="shared" si="4"/>
        <v>0</v>
      </c>
      <c r="G54" s="106"/>
      <c r="H54" s="133"/>
      <c r="I54" s="108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95">
        <v>7</v>
      </c>
      <c r="B55" s="105" t="s">
        <v>213</v>
      </c>
      <c r="C55" s="105" t="s">
        <v>63</v>
      </c>
      <c r="D55" s="133"/>
      <c r="E55" s="133"/>
      <c r="F55" s="130">
        <f t="shared" si="4"/>
        <v>0</v>
      </c>
      <c r="G55" s="106"/>
      <c r="H55" s="133"/>
      <c r="I55" s="108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12">
        <v>8</v>
      </c>
      <c r="B56" s="109" t="s">
        <v>600</v>
      </c>
      <c r="C56" s="109" t="s">
        <v>77</v>
      </c>
      <c r="D56" s="134"/>
      <c r="E56" s="134"/>
      <c r="F56" s="132">
        <f t="shared" si="4"/>
        <v>0</v>
      </c>
      <c r="G56" s="110"/>
      <c r="H56" s="134"/>
      <c r="I56" s="111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 t="s">
        <v>479</v>
      </c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4" t="s">
        <v>39</v>
      </c>
      <c r="E60" s="86" t="s">
        <v>25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4" t="s">
        <v>40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49:W56">
    <sortCondition ref="V49"/>
  </sortState>
  <hyperlinks>
    <hyperlink ref="B2" location="'Index'!A3" tooltip="Go to the Index sheet" display="á" xr:uid="{38013BEC-E842-4CF7-9F6A-CA626011DB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E8FF4-9249-4429-A55F-1CF6BD567BD4}">
  <sheetPr codeName="Sheet4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35</v>
      </c>
      <c r="D1" s="91"/>
      <c r="E1" s="91"/>
      <c r="F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194</v>
      </c>
      <c r="C3" s="92" t="s">
        <v>610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">
        <v>609</v>
      </c>
      <c r="C5" s="127" t="s">
        <v>259</v>
      </c>
      <c r="D5" s="129"/>
      <c r="E5" s="129"/>
      <c r="F5" s="129">
        <f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469</v>
      </c>
      <c r="C6" s="105" t="s">
        <v>87</v>
      </c>
      <c r="D6" s="133"/>
      <c r="E6" s="133"/>
      <c r="F6" s="130">
        <f t="shared" ref="F6:F12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606</v>
      </c>
      <c r="C7" s="105" t="s">
        <v>210</v>
      </c>
      <c r="D7" s="133"/>
      <c r="E7" s="133"/>
      <c r="F7" s="130">
        <f t="shared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608</v>
      </c>
      <c r="C8" s="105" t="s">
        <v>210</v>
      </c>
      <c r="D8" s="133"/>
      <c r="E8" s="133"/>
      <c r="F8" s="130">
        <f t="shared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603</v>
      </c>
      <c r="C9" s="105" t="s">
        <v>63</v>
      </c>
      <c r="D9" s="133"/>
      <c r="E9" s="133"/>
      <c r="F9" s="130">
        <f t="shared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607</v>
      </c>
      <c r="C10" s="105" t="s">
        <v>152</v>
      </c>
      <c r="D10" s="133"/>
      <c r="E10" s="133"/>
      <c r="F10" s="130">
        <f t="shared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604</v>
      </c>
      <c r="C11" s="105" t="s">
        <v>120</v>
      </c>
      <c r="D11" s="133"/>
      <c r="E11" s="133"/>
      <c r="F11" s="130">
        <f t="shared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12">
        <v>8</v>
      </c>
      <c r="B12" s="109" t="s">
        <v>605</v>
      </c>
      <c r="C12" s="109" t="s">
        <v>152</v>
      </c>
      <c r="D12" s="134"/>
      <c r="E12" s="134"/>
      <c r="F12" s="132">
        <f t="shared" si="0"/>
        <v>0</v>
      </c>
      <c r="G12" s="110"/>
      <c r="H12" s="134"/>
      <c r="I12" s="111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 t="s">
        <v>479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4"/>
      <c r="B16" s="4" t="s">
        <v>39</v>
      </c>
      <c r="E16" s="86" t="s">
        <v>25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4" t="s">
        <v>40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:W12">
    <sortCondition ref="V5"/>
  </sortState>
  <hyperlinks>
    <hyperlink ref="B2" location="'Index'!A3" tooltip="Go to the Index sheet" display="á" xr:uid="{D6C2DF12-BAC8-4006-8C12-AEB7DB81CC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5B3B4-5C1B-4C56-A527-397266F63C7F}">
  <sheetPr codeName="Sheet47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35</v>
      </c>
      <c r="D1" s="91"/>
      <c r="E1" s="91"/>
      <c r="F1" s="91" t="s">
        <v>281</v>
      </c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611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"!$B$5"),"")</f>
        <v>M. Garbett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"!$C$5"),"")</f>
        <v>Sutton Coldfield</v>
      </c>
      <c r="D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"!$D$5"),"")</f>
        <v/>
      </c>
      <c r="E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"!$E$5"),"")</f>
        <v/>
      </c>
      <c r="F5" s="129">
        <f ca="1"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"!$B$6"),"")</f>
        <v>W. F. Hamilton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"!$C$6"),"")</f>
        <v>Balerno &amp; Currie</v>
      </c>
      <c r="D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"!$D$6"),"")</f>
        <v/>
      </c>
      <c r="E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"!$E$6"),"")</f>
        <v/>
      </c>
      <c r="F6" s="130">
        <f t="shared" ref="F6:F13" ca="1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"!$B$7"),"")</f>
        <v>J. Hough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"!$C$7"),"")</f>
        <v>Sutton Coldfield</v>
      </c>
      <c r="D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"!$D$7"),"")</f>
        <v/>
      </c>
      <c r="E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"!$E$7"),"")</f>
        <v/>
      </c>
      <c r="F7" s="130">
        <f t="shared" ca="1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"!$B$8"),"")</f>
        <v>K. Johns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"!$C$8"),"")</f>
        <v>Cardiff</v>
      </c>
      <c r="D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"!$D$8"),"")</f>
        <v/>
      </c>
      <c r="E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"!$E$8"),"")</f>
        <v/>
      </c>
      <c r="F8" s="130">
        <f t="shared" ca="1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"!$B$34"),"")</f>
        <v>J. Pearson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"!$C$34"),"")</f>
        <v>Cumb News</v>
      </c>
      <c r="D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"!$D$34"),"")</f>
        <v/>
      </c>
      <c r="E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"!$E$34"),"")</f>
        <v/>
      </c>
      <c r="F9" s="130">
        <f t="shared" ca="1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"!$B$20"),"")</f>
        <v>K. Powers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"!$C$20"),"")</f>
        <v>Sutton Coldfield</v>
      </c>
      <c r="D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"!$D$20"),"")</f>
        <v/>
      </c>
      <c r="E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"!$E$20"),"")</f>
        <v/>
      </c>
      <c r="F10" s="130">
        <f t="shared" ca="1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"!$B$10"),"")</f>
        <v>D. C. J. Poxon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"!$C$10"),"")</f>
        <v>Leicester</v>
      </c>
      <c r="D1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"!$D$10"),"")</f>
        <v/>
      </c>
      <c r="E1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"!$E$10"),"")</f>
        <v/>
      </c>
      <c r="F11" s="130">
        <f t="shared" ca="1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"!$B$21"),"")</f>
        <v>A. Roberts</v>
      </c>
      <c r="C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"!$C$21"),"")</f>
        <v>Sutton Coldfield</v>
      </c>
      <c r="D1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"!$D$21"),"")</f>
        <v/>
      </c>
      <c r="E1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"!$E$21"),"")</f>
        <v/>
      </c>
      <c r="F12" s="130">
        <f t="shared" ca="1" si="0"/>
        <v>0</v>
      </c>
      <c r="G12" s="106"/>
      <c r="H12" s="133"/>
      <c r="I12" s="108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"!$B$23"),"")</f>
        <v>P. Stokes</v>
      </c>
      <c r="C1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"!$C$23"),"")</f>
        <v>Sutton Coldfield</v>
      </c>
      <c r="D13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"!$D$23"),"")</f>
        <v/>
      </c>
      <c r="E13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"!$E$23"),"")</f>
        <v/>
      </c>
      <c r="F13" s="132">
        <f t="shared" ca="1" si="0"/>
        <v>0</v>
      </c>
      <c r="G13" s="110"/>
      <c r="H13" s="134"/>
      <c r="I13" s="11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67</v>
      </c>
      <c r="C15" s="92" t="s">
        <v>612</v>
      </c>
      <c r="D15" s="92"/>
      <c r="E15" s="92"/>
      <c r="F15" s="2"/>
      <c r="G15" s="2"/>
      <c r="H15" s="2"/>
      <c r="I15" s="2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"!$B$7"),"")</f>
        <v>S. Dodds</v>
      </c>
      <c r="C1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"!$C$7"),"")</f>
        <v>Scotton &amp; Farnham</v>
      </c>
      <c r="D17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"!$D$7"),"")</f>
        <v/>
      </c>
      <c r="E17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"!$E$7"),"")</f>
        <v/>
      </c>
      <c r="F17" s="129">
        <f ca="1">SUM(D17,E17)</f>
        <v>0</v>
      </c>
      <c r="G17" s="16"/>
      <c r="H17" s="129"/>
      <c r="I17" s="5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"!$B$53"),"")</f>
        <v>T. Gallagher</v>
      </c>
      <c r="C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"!$C$53"),"")</f>
        <v>Dechmont</v>
      </c>
      <c r="D1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"!$D$53"),"")</f>
        <v/>
      </c>
      <c r="E1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"!$E$53"),"")</f>
        <v/>
      </c>
      <c r="F18" s="130">
        <f t="shared" ref="F18:F24" ca="1" si="1">SUM(D18,E18)</f>
        <v>0</v>
      </c>
      <c r="G18" s="106"/>
      <c r="H18" s="133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"!$B$20"),"")</f>
        <v>R. Gaunt</v>
      </c>
      <c r="C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"!$C$20"),"")</f>
        <v>Scotton &amp; Farnham</v>
      </c>
      <c r="D1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"!$D$20"),"")</f>
        <v/>
      </c>
      <c r="E1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"!$E$20"),"")</f>
        <v/>
      </c>
      <c r="F19" s="130">
        <f t="shared" ca="1" si="1"/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"!$B$44"),"")</f>
        <v>A. Green</v>
      </c>
      <c r="C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"!$C$44"),"")</f>
        <v>York RI</v>
      </c>
      <c r="D2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"!$D$44"),"")</f>
        <v/>
      </c>
      <c r="E2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"!$E$44"),"")</f>
        <v/>
      </c>
      <c r="F20" s="130">
        <f t="shared" ca="1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"!$B$7"),"")</f>
        <v>P. Johnston</v>
      </c>
      <c r="C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"!$C$7"),"")</f>
        <v>J.S.P.C.</v>
      </c>
      <c r="D2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"!$D$7"),"")</f>
        <v/>
      </c>
      <c r="E2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"!$E$7"),"")</f>
        <v/>
      </c>
      <c r="F21" s="130">
        <f t="shared" ca="1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"!$B$8"),"")</f>
        <v>I. Johnstone</v>
      </c>
      <c r="C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"!$C$8"),"")</f>
        <v>J.S.P.C.</v>
      </c>
      <c r="D2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"!$D$8"),"")</f>
        <v/>
      </c>
      <c r="E2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"!$E$8"),"")</f>
        <v/>
      </c>
      <c r="F22" s="130">
        <f t="shared" ca="1" si="1"/>
        <v>0</v>
      </c>
      <c r="G22" s="106"/>
      <c r="H22" s="133"/>
      <c r="I22" s="108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"!$B$54"),"")</f>
        <v>W. McGurk</v>
      </c>
      <c r="C2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"!$C$54"),"")</f>
        <v>Dechmont</v>
      </c>
      <c r="D23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"!$D$54"),"")</f>
        <v/>
      </c>
      <c r="E23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"!$E$54"),"")</f>
        <v/>
      </c>
      <c r="F23" s="130">
        <f t="shared" ca="1" si="1"/>
        <v>0</v>
      </c>
      <c r="G23" s="106"/>
      <c r="H23" s="133"/>
      <c r="I23" s="108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12">
        <v>8</v>
      </c>
      <c r="B24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"!$B$11"),"")</f>
        <v>R. Richardson</v>
      </c>
      <c r="C24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"!$C$11"),"")</f>
        <v>Cumb News</v>
      </c>
      <c r="D24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"!$D$11"),"")</f>
        <v/>
      </c>
      <c r="E24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"!$E$11"),"")</f>
        <v/>
      </c>
      <c r="F24" s="132">
        <f t="shared" ca="1" si="1"/>
        <v>0</v>
      </c>
      <c r="G24" s="110"/>
      <c r="H24" s="134"/>
      <c r="I24" s="111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 t="s">
        <v>479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4" t="s">
        <v>39</v>
      </c>
      <c r="E28" s="86" t="s">
        <v>25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4" t="s">
        <v>40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17:W24">
    <sortCondition ref="V17"/>
  </sortState>
  <hyperlinks>
    <hyperlink ref="B2" location="'Index'!A3" tooltip="Go to the Index sheet" display="á" xr:uid="{94164B41-615A-4BAA-8103-C65B4A31F9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2" customFormat="1" x14ac:dyDescent="0.3">
      <c r="A1" s="2" t="s">
        <v>34</v>
      </c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4"/>
    </row>
    <row r="2" spans="1:34" ht="15.75" customHeight="1" x14ac:dyDescent="0.3">
      <c r="A2" s="176" t="s">
        <v>1272</v>
      </c>
      <c r="J2" s="113">
        <v>2</v>
      </c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613</v>
      </c>
      <c r="B4" s="12"/>
      <c r="C4" s="116">
        <v>586</v>
      </c>
      <c r="D4" s="12"/>
      <c r="E4" s="63" t="s">
        <v>6</v>
      </c>
      <c r="F4" s="69">
        <f>SUM(F5:F7)</f>
        <v>0</v>
      </c>
      <c r="G4" s="3" t="s">
        <v>292</v>
      </c>
      <c r="H4" s="23" t="s">
        <v>618</v>
      </c>
      <c r="I4" s="23"/>
      <c r="J4" s="137">
        <v>588</v>
      </c>
      <c r="K4" s="23"/>
      <c r="L4" s="23"/>
      <c r="N4" s="23"/>
    </row>
    <row r="5" spans="1:34" ht="15.75" customHeight="1" x14ac:dyDescent="0.3">
      <c r="A5" s="31" t="s">
        <v>541</v>
      </c>
      <c r="B5" s="32"/>
      <c r="C5" s="33"/>
      <c r="D5" s="66"/>
      <c r="E5" s="66"/>
      <c r="F5" s="70">
        <f>SUM(D5:E5)</f>
        <v>0</v>
      </c>
      <c r="H5" s="23"/>
      <c r="I5" s="23"/>
      <c r="J5" s="23"/>
      <c r="K5" s="23"/>
      <c r="L5" s="23"/>
      <c r="M5" s="23"/>
      <c r="N5" s="23"/>
    </row>
    <row r="6" spans="1:34" ht="15.75" customHeight="1" x14ac:dyDescent="0.3">
      <c r="A6" s="34" t="s">
        <v>546</v>
      </c>
      <c r="B6" s="27"/>
      <c r="C6" s="5"/>
      <c r="D6" s="66"/>
      <c r="E6" s="66"/>
      <c r="F6" s="71">
        <f>SUM(D6:E6)</f>
        <v>0</v>
      </c>
      <c r="H6" s="23"/>
      <c r="I6" s="23"/>
      <c r="J6" s="23"/>
      <c r="K6" s="23"/>
      <c r="L6" s="23"/>
      <c r="M6" s="23"/>
      <c r="N6" s="23"/>
    </row>
    <row r="7" spans="1:34" ht="15.75" customHeight="1" x14ac:dyDescent="0.3">
      <c r="A7" s="35" t="s">
        <v>547</v>
      </c>
      <c r="B7" s="28"/>
      <c r="C7" s="29"/>
      <c r="D7" s="78"/>
      <c r="E7" s="78"/>
      <c r="F7" s="72">
        <f>SUM(D7:E7)</f>
        <v>0</v>
      </c>
      <c r="H7" s="23"/>
      <c r="I7" s="23"/>
      <c r="J7" s="23"/>
      <c r="K7" s="23"/>
      <c r="L7" s="23"/>
      <c r="M7" s="23"/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614</v>
      </c>
      <c r="B9" s="12"/>
      <c r="C9" s="116">
        <v>586</v>
      </c>
      <c r="D9" s="12"/>
      <c r="E9" s="63" t="s">
        <v>6</v>
      </c>
      <c r="F9" s="69">
        <f>SUM(F10:F12)</f>
        <v>0</v>
      </c>
      <c r="G9" s="138" t="s">
        <v>292</v>
      </c>
      <c r="H9" s="11" t="s">
        <v>617</v>
      </c>
      <c r="I9" s="12"/>
      <c r="J9" s="116">
        <v>592</v>
      </c>
      <c r="K9" s="12"/>
      <c r="L9" s="63" t="s">
        <v>6</v>
      </c>
      <c r="M9" s="69">
        <f>SUM(M10:M12)</f>
        <v>0</v>
      </c>
      <c r="N9" s="23"/>
    </row>
    <row r="10" spans="1:34" ht="15.75" customHeight="1" x14ac:dyDescent="0.3">
      <c r="A10" s="31" t="s">
        <v>539</v>
      </c>
      <c r="B10" s="32"/>
      <c r="C10" s="33"/>
      <c r="D10" s="66"/>
      <c r="E10" s="66"/>
      <c r="F10" s="70">
        <f>SUM(D10:E10)</f>
        <v>0</v>
      </c>
      <c r="G10" s="138"/>
      <c r="H10" s="31" t="s">
        <v>554</v>
      </c>
      <c r="I10" s="32"/>
      <c r="J10" s="33"/>
      <c r="K10" s="66"/>
      <c r="L10" s="66"/>
      <c r="M10" s="70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551</v>
      </c>
      <c r="B11" s="27"/>
      <c r="C11" s="5"/>
      <c r="D11" s="66"/>
      <c r="E11" s="66"/>
      <c r="F11" s="71">
        <f>SUM(D11:E11)</f>
        <v>0</v>
      </c>
      <c r="G11" s="138"/>
      <c r="H11" s="34" t="s">
        <v>533</v>
      </c>
      <c r="I11" s="27"/>
      <c r="J11" s="5"/>
      <c r="K11" s="66"/>
      <c r="L11" s="66"/>
      <c r="M11" s="71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247</v>
      </c>
      <c r="B12" s="28"/>
      <c r="C12" s="29"/>
      <c r="D12" s="78"/>
      <c r="E12" s="78"/>
      <c r="F12" s="72">
        <f>SUM(D12:E12)</f>
        <v>0</v>
      </c>
      <c r="G12" s="138"/>
      <c r="H12" s="35" t="s">
        <v>532</v>
      </c>
      <c r="I12" s="28"/>
      <c r="J12" s="29"/>
      <c r="K12" s="78"/>
      <c r="L12" s="78"/>
      <c r="M12" s="72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38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615</v>
      </c>
      <c r="B14" s="12"/>
      <c r="C14" s="116">
        <v>592</v>
      </c>
      <c r="D14" s="12"/>
      <c r="E14" s="63" t="s">
        <v>6</v>
      </c>
      <c r="F14" s="69">
        <f>SUM(F15:F17)</f>
        <v>0</v>
      </c>
      <c r="G14" s="138" t="s">
        <v>292</v>
      </c>
      <c r="H14" s="11" t="s">
        <v>616</v>
      </c>
      <c r="I14" s="12"/>
      <c r="J14" s="116">
        <v>587</v>
      </c>
      <c r="K14" s="12"/>
      <c r="L14" s="63" t="s">
        <v>6</v>
      </c>
      <c r="M14" s="69">
        <f>SUM(M15:M17)</f>
        <v>0</v>
      </c>
      <c r="N14" s="23"/>
    </row>
    <row r="15" spans="1:34" ht="15.75" customHeight="1" x14ac:dyDescent="0.3">
      <c r="A15" s="31" t="s">
        <v>537</v>
      </c>
      <c r="B15" s="32"/>
      <c r="C15" s="33"/>
      <c r="D15" s="66"/>
      <c r="E15" s="66"/>
      <c r="F15" s="70">
        <f>SUM(D15:E15)</f>
        <v>0</v>
      </c>
      <c r="G15" s="138"/>
      <c r="H15" s="31" t="s">
        <v>545</v>
      </c>
      <c r="I15" s="32"/>
      <c r="J15" s="33"/>
      <c r="K15" s="66"/>
      <c r="L15" s="66"/>
      <c r="M15" s="70">
        <f>SUM(K15:L15)</f>
        <v>0</v>
      </c>
      <c r="N15" s="23"/>
    </row>
    <row r="16" spans="1:34" ht="15.75" customHeight="1" x14ac:dyDescent="0.3">
      <c r="A16" s="34" t="s">
        <v>117</v>
      </c>
      <c r="B16" s="27"/>
      <c r="C16" s="5"/>
      <c r="D16" s="66"/>
      <c r="E16" s="66"/>
      <c r="F16" s="71">
        <f>SUM(D16:E16)</f>
        <v>0</v>
      </c>
      <c r="G16" s="138"/>
      <c r="H16" s="34" t="s">
        <v>150</v>
      </c>
      <c r="I16" s="27"/>
      <c r="J16" s="5"/>
      <c r="K16" s="66"/>
      <c r="L16" s="66"/>
      <c r="M16" s="71">
        <f>SUM(K16:L16)</f>
        <v>0</v>
      </c>
      <c r="N16" s="23"/>
    </row>
    <row r="17" spans="1:20" ht="15.75" customHeight="1" x14ac:dyDescent="0.3">
      <c r="A17" s="35" t="s">
        <v>540</v>
      </c>
      <c r="B17" s="28"/>
      <c r="C17" s="29"/>
      <c r="D17" s="78"/>
      <c r="E17" s="78"/>
      <c r="F17" s="72">
        <f>SUM(D17:E17)</f>
        <v>0</v>
      </c>
      <c r="G17" s="138"/>
      <c r="H17" s="35" t="s">
        <v>543</v>
      </c>
      <c r="I17" s="28"/>
      <c r="J17" s="29"/>
      <c r="K17" s="78"/>
      <c r="L17" s="78"/>
      <c r="M17" s="72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619</v>
      </c>
      <c r="E20" s="4"/>
      <c r="H20" s="15" t="s">
        <v>613</v>
      </c>
      <c r="I20" s="47"/>
      <c r="J20" s="47"/>
      <c r="K20" s="47"/>
      <c r="L20" s="47"/>
      <c r="M20" s="136"/>
      <c r="N20" s="54"/>
    </row>
    <row r="21" spans="1:20" ht="15.75" customHeight="1" x14ac:dyDescent="0.3">
      <c r="E21" s="4"/>
      <c r="H21" s="18" t="s">
        <v>614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35" t="s">
        <v>615</v>
      </c>
      <c r="I22" s="7"/>
      <c r="J22" s="7"/>
      <c r="K22" s="7"/>
      <c r="L22" s="7"/>
      <c r="M22" s="7"/>
      <c r="N22" s="19"/>
    </row>
    <row r="23" spans="1:20" ht="15.75" customHeight="1" x14ac:dyDescent="0.3">
      <c r="H23" s="135" t="s">
        <v>616</v>
      </c>
      <c r="I23" s="7"/>
      <c r="J23" s="7"/>
      <c r="K23" s="7"/>
      <c r="L23" s="7"/>
      <c r="M23" s="7"/>
      <c r="N23" s="19"/>
    </row>
    <row r="24" spans="1:20" ht="15.75" customHeight="1" x14ac:dyDescent="0.3">
      <c r="H24" s="115" t="s">
        <v>617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618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17"/>
      <c r="B27" s="117"/>
      <c r="C27" s="117"/>
      <c r="D27" s="117"/>
      <c r="E27" s="118"/>
      <c r="F27" s="117"/>
      <c r="G27" s="118"/>
      <c r="H27" s="117"/>
      <c r="I27" s="117"/>
      <c r="J27" s="117"/>
      <c r="K27" s="117"/>
      <c r="L27" s="117"/>
      <c r="M27" s="117"/>
      <c r="N27" s="117"/>
      <c r="P27" s="9"/>
    </row>
    <row r="28" spans="1:20" ht="15.75" customHeight="1" x14ac:dyDescent="0.3"/>
    <row r="29" spans="1:20" ht="15.75" customHeight="1" x14ac:dyDescent="0.3">
      <c r="A29" s="2" t="s">
        <v>67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620</v>
      </c>
      <c r="B30" s="12"/>
      <c r="C30" s="116">
        <v>575</v>
      </c>
      <c r="D30" s="12"/>
      <c r="E30" s="63" t="s">
        <v>6</v>
      </c>
      <c r="F30" s="69">
        <f>SUM(F31:F33)</f>
        <v>0</v>
      </c>
      <c r="G30" s="125" t="s">
        <v>292</v>
      </c>
      <c r="H30" s="104" t="s">
        <v>625</v>
      </c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</row>
    <row r="31" spans="1:20" ht="15.75" customHeight="1" x14ac:dyDescent="0.3">
      <c r="A31" s="31" t="s">
        <v>566</v>
      </c>
      <c r="B31" s="32"/>
      <c r="C31" s="33"/>
      <c r="D31" s="66"/>
      <c r="E31" s="66"/>
      <c r="F31" s="70">
        <f>SUM(D31:E31)</f>
        <v>0</v>
      </c>
      <c r="G31" s="125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</row>
    <row r="32" spans="1:20" ht="15.75" customHeight="1" x14ac:dyDescent="0.3">
      <c r="A32" s="34" t="s">
        <v>572</v>
      </c>
      <c r="B32" s="27"/>
      <c r="C32" s="5"/>
      <c r="D32" s="66"/>
      <c r="E32" s="66"/>
      <c r="F32" s="71">
        <f>SUM(D32:E32)</f>
        <v>0</v>
      </c>
      <c r="G32" s="125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</row>
    <row r="33" spans="1:20" ht="15.75" customHeight="1" x14ac:dyDescent="0.3">
      <c r="A33" s="35" t="s">
        <v>564</v>
      </c>
      <c r="B33" s="28"/>
      <c r="C33" s="29"/>
      <c r="D33" s="78"/>
      <c r="E33" s="78"/>
      <c r="F33" s="72">
        <f>SUM(D33:E33)</f>
        <v>0</v>
      </c>
      <c r="G33" s="125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</row>
    <row r="34" spans="1:20" ht="15.75" customHeight="1" x14ac:dyDescent="0.3">
      <c r="A34" s="104"/>
      <c r="B34" s="104"/>
      <c r="C34" s="104"/>
      <c r="D34" s="104"/>
      <c r="E34" s="104"/>
      <c r="F34" s="104"/>
      <c r="G34" s="125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0" ht="15.75" customHeight="1" x14ac:dyDescent="0.3">
      <c r="A35" s="11" t="s">
        <v>621</v>
      </c>
      <c r="B35" s="12"/>
      <c r="C35" s="116">
        <v>572</v>
      </c>
      <c r="D35" s="12"/>
      <c r="E35" s="63" t="s">
        <v>6</v>
      </c>
      <c r="F35" s="69">
        <f>SUM(F36:F38)</f>
        <v>0</v>
      </c>
      <c r="G35" s="125" t="s">
        <v>292</v>
      </c>
      <c r="H35" s="104" t="s">
        <v>624</v>
      </c>
      <c r="I35" s="104"/>
      <c r="J35" s="113">
        <v>547</v>
      </c>
      <c r="K35" s="104"/>
      <c r="L35" s="104"/>
      <c r="M35" s="104"/>
      <c r="N35" s="104"/>
      <c r="O35" s="104"/>
      <c r="P35" s="104"/>
      <c r="Q35" s="104"/>
      <c r="R35" s="104"/>
      <c r="S35" s="104"/>
      <c r="T35" s="104"/>
    </row>
    <row r="36" spans="1:20" ht="15.75" customHeight="1" x14ac:dyDescent="0.3">
      <c r="A36" s="31" t="s">
        <v>556</v>
      </c>
      <c r="B36" s="32"/>
      <c r="C36" s="33"/>
      <c r="D36" s="66"/>
      <c r="E36" s="66"/>
      <c r="F36" s="70">
        <f>SUM(D36:E36)</f>
        <v>0</v>
      </c>
      <c r="G36" s="125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</row>
    <row r="37" spans="1:20" ht="15.75" customHeight="1" x14ac:dyDescent="0.3">
      <c r="A37" s="34" t="s">
        <v>581</v>
      </c>
      <c r="B37" s="27"/>
      <c r="C37" s="5"/>
      <c r="D37" s="66"/>
      <c r="E37" s="66"/>
      <c r="F37" s="71">
        <f>SUM(D37:E37)</f>
        <v>0</v>
      </c>
      <c r="G37" s="125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</row>
    <row r="38" spans="1:20" ht="15.75" customHeight="1" x14ac:dyDescent="0.3">
      <c r="A38" s="35" t="s">
        <v>570</v>
      </c>
      <c r="B38" s="28"/>
      <c r="C38" s="29"/>
      <c r="D38" s="78"/>
      <c r="E38" s="78"/>
      <c r="F38" s="72">
        <f>SUM(D38:E38)</f>
        <v>0</v>
      </c>
      <c r="G38" s="125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</row>
    <row r="39" spans="1:20" ht="15.75" customHeight="1" x14ac:dyDescent="0.3">
      <c r="A39" s="104"/>
      <c r="B39" s="104"/>
      <c r="C39" s="104"/>
      <c r="D39" s="104"/>
      <c r="E39" s="104"/>
      <c r="F39" s="104"/>
      <c r="G39" s="125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15.75" customHeight="1" x14ac:dyDescent="0.3">
      <c r="A40" s="11" t="s">
        <v>622</v>
      </c>
      <c r="B40" s="12"/>
      <c r="C40" s="116">
        <v>545</v>
      </c>
      <c r="D40" s="12"/>
      <c r="E40" s="63" t="s">
        <v>6</v>
      </c>
      <c r="F40" s="69">
        <f>SUM(F41:F43)</f>
        <v>0</v>
      </c>
      <c r="G40" s="125" t="s">
        <v>292</v>
      </c>
      <c r="H40" s="104" t="s">
        <v>623</v>
      </c>
      <c r="I40" s="104"/>
      <c r="J40" s="113">
        <v>546</v>
      </c>
      <c r="K40" s="104"/>
      <c r="L40" s="104"/>
      <c r="M40" s="104"/>
      <c r="N40" s="104"/>
      <c r="O40" s="104"/>
      <c r="P40" s="104"/>
      <c r="Q40" s="104"/>
      <c r="R40" s="104"/>
      <c r="S40" s="104"/>
      <c r="T40" s="104"/>
    </row>
    <row r="41" spans="1:20" ht="15.75" customHeight="1" x14ac:dyDescent="0.3">
      <c r="A41" s="31" t="s">
        <v>599</v>
      </c>
      <c r="B41" s="32"/>
      <c r="C41" s="33"/>
      <c r="D41" s="66"/>
      <c r="E41" s="66"/>
      <c r="F41" s="70">
        <f>SUM(D41:E41)</f>
        <v>0</v>
      </c>
      <c r="G41" s="125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</row>
    <row r="42" spans="1:20" ht="15.75" customHeight="1" x14ac:dyDescent="0.3">
      <c r="A42" s="34" t="s">
        <v>568</v>
      </c>
      <c r="B42" s="27"/>
      <c r="C42" s="5"/>
      <c r="D42" s="66"/>
      <c r="E42" s="66"/>
      <c r="F42" s="71">
        <f>SUM(D42:E42)</f>
        <v>0</v>
      </c>
      <c r="G42" s="125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</row>
    <row r="43" spans="1:20" ht="15.75" customHeight="1" x14ac:dyDescent="0.3">
      <c r="A43" s="35" t="s">
        <v>605</v>
      </c>
      <c r="B43" s="28"/>
      <c r="C43" s="29"/>
      <c r="D43" s="78"/>
      <c r="E43" s="78"/>
      <c r="F43" s="72">
        <f>SUM(D43:E43)</f>
        <v>0</v>
      </c>
      <c r="G43" s="125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</row>
    <row r="44" spans="1:20" ht="15.75" customHeight="1" x14ac:dyDescent="0.3">
      <c r="A44" s="104"/>
      <c r="B44" s="104"/>
      <c r="C44" s="104"/>
      <c r="D44" s="104"/>
      <c r="E44" s="104"/>
      <c r="F44" s="104"/>
      <c r="G44" s="125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1:20" ht="15.75" customHeight="1" x14ac:dyDescent="0.3">
      <c r="E45" s="4"/>
      <c r="H45" s="65" t="s">
        <v>67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2" t="s">
        <v>626</v>
      </c>
      <c r="E46" s="4"/>
      <c r="H46" s="121" t="s">
        <v>620</v>
      </c>
      <c r="I46" s="122"/>
      <c r="J46" s="122"/>
      <c r="K46" s="122"/>
      <c r="L46" s="122"/>
      <c r="M46" s="122"/>
      <c r="N46" s="123"/>
      <c r="O46" s="104"/>
      <c r="P46" s="104"/>
    </row>
    <row r="47" spans="1:20" ht="15.75" customHeight="1" x14ac:dyDescent="0.3">
      <c r="B47" s="92"/>
      <c r="E47" s="4"/>
      <c r="H47" s="119" t="s">
        <v>621</v>
      </c>
      <c r="I47" s="106"/>
      <c r="J47" s="106"/>
      <c r="K47" s="106"/>
      <c r="L47" s="106"/>
      <c r="M47" s="106"/>
      <c r="N47" s="108"/>
      <c r="O47" s="104"/>
      <c r="P47" s="104"/>
    </row>
    <row r="48" spans="1:20" ht="15.75" customHeight="1" x14ac:dyDescent="0.3">
      <c r="E48" s="4"/>
      <c r="H48" s="119" t="s">
        <v>622</v>
      </c>
      <c r="I48" s="106"/>
      <c r="J48" s="106"/>
      <c r="K48" s="106"/>
      <c r="L48" s="106"/>
      <c r="M48" s="106"/>
      <c r="N48" s="108"/>
      <c r="O48" s="104"/>
      <c r="P48" s="104"/>
    </row>
    <row r="49" spans="1:16" ht="15.75" customHeight="1" x14ac:dyDescent="0.3">
      <c r="H49" s="119" t="s">
        <v>623</v>
      </c>
      <c r="I49" s="106"/>
      <c r="J49" s="106"/>
      <c r="K49" s="106"/>
      <c r="L49" s="106"/>
      <c r="M49" s="106"/>
      <c r="N49" s="108"/>
      <c r="O49" s="104"/>
      <c r="P49" s="104"/>
    </row>
    <row r="50" spans="1:16" ht="15.75" customHeight="1" x14ac:dyDescent="0.3">
      <c r="H50" s="120" t="s">
        <v>624</v>
      </c>
      <c r="I50" s="110"/>
      <c r="J50" s="110"/>
      <c r="K50" s="110"/>
      <c r="L50" s="110"/>
      <c r="M50" s="110"/>
      <c r="N50" s="111"/>
      <c r="O50" s="104"/>
      <c r="P50" s="104"/>
    </row>
    <row r="51" spans="1:16" ht="15.75" customHeight="1" x14ac:dyDescent="0.3">
      <c r="H51" s="104"/>
      <c r="I51" s="104"/>
      <c r="J51" s="104"/>
      <c r="K51" s="104"/>
      <c r="L51" s="104"/>
      <c r="M51" s="104"/>
      <c r="N51" s="104"/>
      <c r="O51" s="104"/>
      <c r="P51" s="104"/>
    </row>
    <row r="52" spans="1:16" ht="15.75" customHeight="1" x14ac:dyDescent="0.3">
      <c r="A52" s="23" t="s">
        <v>479</v>
      </c>
      <c r="B52" s="23"/>
      <c r="C52" s="23"/>
      <c r="D52" s="23"/>
      <c r="E52" s="23"/>
      <c r="F52" s="23"/>
      <c r="G52" s="138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/>
      <c r="B53" s="23"/>
      <c r="C53" s="23"/>
      <c r="D53" s="23"/>
      <c r="E53" s="23"/>
      <c r="F53" s="23"/>
      <c r="G53" s="138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4" t="s">
        <v>41</v>
      </c>
      <c r="E54" s="10" t="s">
        <v>25</v>
      </c>
      <c r="G54" s="4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40</v>
      </c>
      <c r="E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23"/>
      <c r="B56" s="23"/>
      <c r="C56" s="23"/>
      <c r="D56" s="23"/>
      <c r="E56" s="23"/>
      <c r="F56" s="23"/>
      <c r="G56" s="138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38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38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38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38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38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38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38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38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38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38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38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38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38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38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38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38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38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38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38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38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38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38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38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38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38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38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38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38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38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38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38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38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38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38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38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38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38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38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38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38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38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38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38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38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38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38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38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38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38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38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38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38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38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38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38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U41:U43">
    <sortCondition ref="U41"/>
  </sortState>
  <hyperlinks>
    <hyperlink ref="A2" location="'Index'!A3" tooltip="Go to the Index sheet" display="á" xr:uid="{4B684930-E931-4299-AE2A-224FEF898D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C8EDF-E5B3-42AC-8258-575C3FA78F51}">
  <sheetPr codeName="Sheet35">
    <tabColor theme="9"/>
    <pageSetUpPr fitToPage="1"/>
  </sheetPr>
  <dimension ref="A1:AH7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x14ac:dyDescent="0.3">
      <c r="A1" s="1"/>
      <c r="B1" s="2" t="s">
        <v>22</v>
      </c>
      <c r="D1" s="91"/>
      <c r="E1" s="91"/>
      <c r="F1" s="91"/>
      <c r="G1" s="91"/>
      <c r="H1" s="91"/>
      <c r="I1" s="91"/>
      <c r="J1" s="91" t="s">
        <v>28</v>
      </c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A2" s="4"/>
      <c r="B2" s="176" t="s">
        <v>1272</v>
      </c>
      <c r="AH2" s="3"/>
    </row>
    <row r="3" spans="1:34" s="2" customFormat="1" ht="15.75" customHeight="1" x14ac:dyDescent="0.3">
      <c r="A3" s="1"/>
      <c r="B3" s="2" t="s">
        <v>194</v>
      </c>
      <c r="C3" s="92" t="s">
        <v>205</v>
      </c>
      <c r="D3" s="92"/>
      <c r="E3" s="92"/>
      <c r="H3" s="104"/>
      <c r="I3" s="1"/>
      <c r="J3" s="2" t="s">
        <v>206</v>
      </c>
      <c r="K3" s="92" t="s">
        <v>217</v>
      </c>
      <c r="L3" s="92"/>
      <c r="M3" s="92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04"/>
      <c r="I4" s="101">
        <v>1</v>
      </c>
      <c r="J4" s="102" t="s">
        <v>1</v>
      </c>
      <c r="K4" s="102" t="s">
        <v>2</v>
      </c>
      <c r="L4" s="49" t="s">
        <v>3</v>
      </c>
      <c r="M4" s="49" t="s">
        <v>4</v>
      </c>
      <c r="N4" s="49" t="s">
        <v>5</v>
      </c>
      <c r="O4" s="50" t="s">
        <v>6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00" t="s">
        <v>199</v>
      </c>
      <c r="C5" s="100" t="s">
        <v>126</v>
      </c>
      <c r="D5" s="16"/>
      <c r="E5" s="16"/>
      <c r="F5" s="47"/>
      <c r="G5" s="54"/>
      <c r="H5" s="104"/>
      <c r="I5" s="99">
        <v>1</v>
      </c>
      <c r="J5" s="100" t="s">
        <v>211</v>
      </c>
      <c r="K5" s="100" t="s">
        <v>152</v>
      </c>
      <c r="L5" s="16"/>
      <c r="M5" s="16"/>
      <c r="N5" s="47"/>
      <c r="O5" s="5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196</v>
      </c>
      <c r="C6" s="105" t="s">
        <v>159</v>
      </c>
      <c r="D6" s="106"/>
      <c r="E6" s="106"/>
      <c r="F6" s="106"/>
      <c r="G6" s="108"/>
      <c r="H6" s="104"/>
      <c r="I6" s="107">
        <v>2</v>
      </c>
      <c r="J6" s="105" t="s">
        <v>212</v>
      </c>
      <c r="K6" s="105" t="s">
        <v>63</v>
      </c>
      <c r="L6" s="106"/>
      <c r="M6" s="106"/>
      <c r="N6" s="106"/>
      <c r="O6" s="108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198</v>
      </c>
      <c r="C7" s="105" t="s">
        <v>81</v>
      </c>
      <c r="D7" s="106"/>
      <c r="E7" s="106"/>
      <c r="F7" s="106"/>
      <c r="G7" s="108"/>
      <c r="H7" s="104"/>
      <c r="I7" s="95">
        <v>3</v>
      </c>
      <c r="J7" s="105" t="s">
        <v>214</v>
      </c>
      <c r="K7" s="105" t="s">
        <v>120</v>
      </c>
      <c r="L7" s="106"/>
      <c r="M7" s="106"/>
      <c r="N7" s="106"/>
      <c r="O7" s="108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200</v>
      </c>
      <c r="C8" s="105" t="s">
        <v>57</v>
      </c>
      <c r="D8" s="106"/>
      <c r="E8" s="106"/>
      <c r="F8" s="106"/>
      <c r="G8" s="108"/>
      <c r="H8" s="104"/>
      <c r="I8" s="107">
        <v>4</v>
      </c>
      <c r="J8" s="105" t="s">
        <v>215</v>
      </c>
      <c r="K8" s="105" t="s">
        <v>72</v>
      </c>
      <c r="L8" s="106"/>
      <c r="M8" s="106"/>
      <c r="N8" s="106"/>
      <c r="O8" s="108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195</v>
      </c>
      <c r="C9" s="105" t="s">
        <v>143</v>
      </c>
      <c r="D9" s="106"/>
      <c r="E9" s="106"/>
      <c r="F9" s="106"/>
      <c r="G9" s="108"/>
      <c r="H9" s="104"/>
      <c r="I9" s="95">
        <v>5</v>
      </c>
      <c r="J9" s="105" t="s">
        <v>209</v>
      </c>
      <c r="K9" s="105" t="s">
        <v>210</v>
      </c>
      <c r="L9" s="106"/>
      <c r="M9" s="106"/>
      <c r="N9" s="106"/>
      <c r="O9" s="108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202</v>
      </c>
      <c r="C10" s="105" t="s">
        <v>157</v>
      </c>
      <c r="D10" s="106"/>
      <c r="E10" s="106"/>
      <c r="F10" s="106"/>
      <c r="G10" s="108"/>
      <c r="H10" s="104"/>
      <c r="I10" s="107">
        <v>6</v>
      </c>
      <c r="J10" s="105" t="s">
        <v>207</v>
      </c>
      <c r="K10" s="105" t="s">
        <v>65</v>
      </c>
      <c r="L10" s="106"/>
      <c r="M10" s="106"/>
      <c r="N10" s="106"/>
      <c r="O10" s="108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203</v>
      </c>
      <c r="C11" s="105" t="s">
        <v>204</v>
      </c>
      <c r="D11" s="106"/>
      <c r="E11" s="106"/>
      <c r="F11" s="106"/>
      <c r="G11" s="108"/>
      <c r="H11" s="104"/>
      <c r="I11" s="95">
        <v>7</v>
      </c>
      <c r="J11" s="105" t="s">
        <v>208</v>
      </c>
      <c r="K11" s="105" t="s">
        <v>51</v>
      </c>
      <c r="L11" s="106"/>
      <c r="M11" s="106"/>
      <c r="N11" s="106"/>
      <c r="O11" s="108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">
        <v>201</v>
      </c>
      <c r="C12" s="105" t="s">
        <v>118</v>
      </c>
      <c r="D12" s="106"/>
      <c r="E12" s="106"/>
      <c r="F12" s="106"/>
      <c r="G12" s="108"/>
      <c r="H12" s="104"/>
      <c r="I12" s="107">
        <v>8</v>
      </c>
      <c r="J12" s="105" t="s">
        <v>216</v>
      </c>
      <c r="K12" s="105" t="s">
        <v>65</v>
      </c>
      <c r="L12" s="106"/>
      <c r="M12" s="106"/>
      <c r="N12" s="106"/>
      <c r="O12" s="108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">
        <v>197</v>
      </c>
      <c r="C13" s="109" t="s">
        <v>1329</v>
      </c>
      <c r="D13" s="110"/>
      <c r="E13" s="110"/>
      <c r="F13" s="110"/>
      <c r="G13" s="111"/>
      <c r="H13" s="104"/>
      <c r="I13" s="97">
        <v>9</v>
      </c>
      <c r="J13" s="109" t="s">
        <v>213</v>
      </c>
      <c r="K13" s="109" t="s">
        <v>72</v>
      </c>
      <c r="L13" s="110"/>
      <c r="M13" s="110"/>
      <c r="N13" s="110"/>
      <c r="O13" s="111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218</v>
      </c>
      <c r="C15" s="92" t="s">
        <v>230</v>
      </c>
      <c r="D15" s="92"/>
      <c r="E15" s="92"/>
      <c r="F15" s="2"/>
      <c r="G15" s="2"/>
      <c r="H15" s="104"/>
      <c r="I15" s="1"/>
      <c r="J15" s="2" t="s">
        <v>231</v>
      </c>
      <c r="K15" s="92" t="s">
        <v>242</v>
      </c>
      <c r="L15" s="92"/>
      <c r="M15" s="92"/>
      <c r="N15" s="2"/>
      <c r="O15" s="2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1</v>
      </c>
      <c r="B16" s="102" t="s">
        <v>1</v>
      </c>
      <c r="C16" s="10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04"/>
      <c r="I16" s="101">
        <v>1</v>
      </c>
      <c r="J16" s="102" t="s">
        <v>1</v>
      </c>
      <c r="K16" s="102" t="s">
        <v>2</v>
      </c>
      <c r="L16" s="49" t="s">
        <v>3</v>
      </c>
      <c r="M16" s="49" t="s">
        <v>4</v>
      </c>
      <c r="N16" s="49" t="s">
        <v>5</v>
      </c>
      <c r="O16" s="50" t="s">
        <v>6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00" t="s">
        <v>219</v>
      </c>
      <c r="C17" s="100" t="s">
        <v>72</v>
      </c>
      <c r="D17" s="16"/>
      <c r="E17" s="16"/>
      <c r="F17" s="47"/>
      <c r="G17" s="54"/>
      <c r="H17" s="104"/>
      <c r="I17" s="99">
        <v>1</v>
      </c>
      <c r="J17" s="100" t="s">
        <v>236</v>
      </c>
      <c r="K17" s="100" t="s">
        <v>237</v>
      </c>
      <c r="L17" s="16"/>
      <c r="M17" s="16"/>
      <c r="N17" s="47"/>
      <c r="O17" s="5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">
        <v>220</v>
      </c>
      <c r="C18" s="105" t="s">
        <v>174</v>
      </c>
      <c r="D18" s="106"/>
      <c r="E18" s="106"/>
      <c r="F18" s="106"/>
      <c r="G18" s="108"/>
      <c r="H18" s="104"/>
      <c r="I18" s="107">
        <v>2</v>
      </c>
      <c r="J18" s="105" t="s">
        <v>233</v>
      </c>
      <c r="K18" s="105" t="s">
        <v>65</v>
      </c>
      <c r="L18" s="106"/>
      <c r="M18" s="106"/>
      <c r="N18" s="106"/>
      <c r="O18" s="108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">
        <v>229</v>
      </c>
      <c r="C19" s="105" t="s">
        <v>190</v>
      </c>
      <c r="D19" s="106"/>
      <c r="E19" s="106"/>
      <c r="F19" s="106"/>
      <c r="G19" s="108"/>
      <c r="H19" s="104"/>
      <c r="I19" s="95">
        <v>3</v>
      </c>
      <c r="J19" s="105" t="s">
        <v>232</v>
      </c>
      <c r="K19" s="105" t="s">
        <v>63</v>
      </c>
      <c r="L19" s="106"/>
      <c r="M19" s="106"/>
      <c r="N19" s="106"/>
      <c r="O19" s="108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">
        <v>222</v>
      </c>
      <c r="C20" s="105" t="s">
        <v>157</v>
      </c>
      <c r="D20" s="106"/>
      <c r="E20" s="106"/>
      <c r="F20" s="106"/>
      <c r="G20" s="108"/>
      <c r="H20" s="104"/>
      <c r="I20" s="107">
        <v>4</v>
      </c>
      <c r="J20" s="105" t="s">
        <v>235</v>
      </c>
      <c r="K20" s="105" t="s">
        <v>77</v>
      </c>
      <c r="L20" s="106"/>
      <c r="M20" s="106"/>
      <c r="N20" s="106"/>
      <c r="O20" s="108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">
        <v>221</v>
      </c>
      <c r="C21" s="105" t="s">
        <v>70</v>
      </c>
      <c r="D21" s="106"/>
      <c r="E21" s="106"/>
      <c r="F21" s="106"/>
      <c r="G21" s="108"/>
      <c r="H21" s="104"/>
      <c r="I21" s="95">
        <v>5</v>
      </c>
      <c r="J21" s="105" t="s">
        <v>240</v>
      </c>
      <c r="K21" s="105" t="s">
        <v>145</v>
      </c>
      <c r="L21" s="106"/>
      <c r="M21" s="106"/>
      <c r="N21" s="106"/>
      <c r="O21" s="108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">
        <v>224</v>
      </c>
      <c r="C22" s="105" t="s">
        <v>225</v>
      </c>
      <c r="D22" s="106"/>
      <c r="E22" s="106"/>
      <c r="F22" s="106"/>
      <c r="G22" s="108"/>
      <c r="H22" s="104"/>
      <c r="I22" s="107">
        <v>6</v>
      </c>
      <c r="J22" s="105" t="s">
        <v>238</v>
      </c>
      <c r="K22" s="105" t="s">
        <v>120</v>
      </c>
      <c r="L22" s="106"/>
      <c r="M22" s="106"/>
      <c r="N22" s="106"/>
      <c r="O22" s="108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">
        <v>223</v>
      </c>
      <c r="C23" s="105" t="s">
        <v>72</v>
      </c>
      <c r="D23" s="106"/>
      <c r="E23" s="106"/>
      <c r="F23" s="106"/>
      <c r="G23" s="108"/>
      <c r="H23" s="104"/>
      <c r="I23" s="95">
        <v>7</v>
      </c>
      <c r="J23" s="105" t="s">
        <v>239</v>
      </c>
      <c r="K23" s="105" t="s">
        <v>1329</v>
      </c>
      <c r="L23" s="106"/>
      <c r="M23" s="106"/>
      <c r="N23" s="106"/>
      <c r="O23" s="108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7">
        <v>8</v>
      </c>
      <c r="B24" s="105" t="s">
        <v>227</v>
      </c>
      <c r="C24" s="105" t="s">
        <v>228</v>
      </c>
      <c r="D24" s="106"/>
      <c r="E24" s="106"/>
      <c r="F24" s="106"/>
      <c r="G24" s="108"/>
      <c r="H24" s="104"/>
      <c r="I24" s="107">
        <v>8</v>
      </c>
      <c r="J24" s="105" t="s">
        <v>241</v>
      </c>
      <c r="K24" s="105" t="s">
        <v>81</v>
      </c>
      <c r="L24" s="106"/>
      <c r="M24" s="106"/>
      <c r="N24" s="106"/>
      <c r="O24" s="108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7">
        <v>9</v>
      </c>
      <c r="B25" s="109" t="s">
        <v>226</v>
      </c>
      <c r="C25" s="109" t="s">
        <v>145</v>
      </c>
      <c r="D25" s="110"/>
      <c r="E25" s="110"/>
      <c r="F25" s="110"/>
      <c r="G25" s="111"/>
      <c r="H25" s="104"/>
      <c r="I25" s="97">
        <v>9</v>
      </c>
      <c r="J25" s="109" t="s">
        <v>234</v>
      </c>
      <c r="K25" s="109" t="s">
        <v>143</v>
      </c>
      <c r="L25" s="110"/>
      <c r="M25" s="110"/>
      <c r="N25" s="110"/>
      <c r="O25" s="111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"/>
      <c r="B27" s="2" t="s">
        <v>243</v>
      </c>
      <c r="C27" s="92" t="s">
        <v>253</v>
      </c>
      <c r="D27" s="92"/>
      <c r="E27" s="92"/>
      <c r="F27" s="2"/>
      <c r="G27" s="2"/>
      <c r="H27" s="104"/>
      <c r="I27" s="1"/>
      <c r="J27" s="2" t="s">
        <v>254</v>
      </c>
      <c r="K27" s="92" t="s">
        <v>264</v>
      </c>
      <c r="L27" s="92"/>
      <c r="M27" s="92"/>
      <c r="N27" s="2"/>
      <c r="O27" s="2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1">
        <v>1</v>
      </c>
      <c r="B28" s="102" t="s">
        <v>1</v>
      </c>
      <c r="C28" s="102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 s="104"/>
      <c r="I28" s="101">
        <v>1</v>
      </c>
      <c r="J28" s="102" t="s">
        <v>1</v>
      </c>
      <c r="K28" s="102" t="s">
        <v>2</v>
      </c>
      <c r="L28" s="49" t="s">
        <v>3</v>
      </c>
      <c r="M28" s="49" t="s">
        <v>4</v>
      </c>
      <c r="N28" s="49" t="s">
        <v>5</v>
      </c>
      <c r="O28" s="50" t="s">
        <v>6</v>
      </c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9">
        <v>1</v>
      </c>
      <c r="B29" s="100" t="s">
        <v>252</v>
      </c>
      <c r="C29" s="100" t="s">
        <v>72</v>
      </c>
      <c r="D29" s="16"/>
      <c r="E29" s="16"/>
      <c r="F29" s="47"/>
      <c r="G29" s="54"/>
      <c r="H29" s="104"/>
      <c r="I29" s="99">
        <v>1</v>
      </c>
      <c r="J29" s="100" t="s">
        <v>260</v>
      </c>
      <c r="K29" s="100" t="s">
        <v>157</v>
      </c>
      <c r="L29" s="16"/>
      <c r="M29" s="16"/>
      <c r="N29" s="47"/>
      <c r="O29" s="5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7">
        <v>2</v>
      </c>
      <c r="B30" s="105" t="s">
        <v>245</v>
      </c>
      <c r="C30" s="105" t="s">
        <v>59</v>
      </c>
      <c r="D30" s="106"/>
      <c r="E30" s="106"/>
      <c r="F30" s="106"/>
      <c r="G30" s="108"/>
      <c r="H30" s="104"/>
      <c r="I30" s="107">
        <v>2</v>
      </c>
      <c r="J30" s="105" t="s">
        <v>258</v>
      </c>
      <c r="K30" s="105" t="s">
        <v>259</v>
      </c>
      <c r="L30" s="106"/>
      <c r="M30" s="106"/>
      <c r="N30" s="106"/>
      <c r="O30" s="108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5">
        <v>3</v>
      </c>
      <c r="B31" s="105" t="s">
        <v>249</v>
      </c>
      <c r="C31" s="105" t="s">
        <v>237</v>
      </c>
      <c r="D31" s="106"/>
      <c r="E31" s="106"/>
      <c r="F31" s="106"/>
      <c r="G31" s="108"/>
      <c r="H31" s="104"/>
      <c r="I31" s="95">
        <v>3</v>
      </c>
      <c r="J31" s="105" t="s">
        <v>255</v>
      </c>
      <c r="K31" s="105" t="s">
        <v>120</v>
      </c>
      <c r="L31" s="106"/>
      <c r="M31" s="106"/>
      <c r="N31" s="106"/>
      <c r="O31" s="108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4</v>
      </c>
      <c r="B32" s="105" t="s">
        <v>251</v>
      </c>
      <c r="C32" s="105" t="s">
        <v>159</v>
      </c>
      <c r="D32" s="106"/>
      <c r="E32" s="106"/>
      <c r="F32" s="106"/>
      <c r="G32" s="108"/>
      <c r="H32" s="104"/>
      <c r="I32" s="107">
        <v>4</v>
      </c>
      <c r="J32" s="105" t="s">
        <v>256</v>
      </c>
      <c r="K32" s="105" t="s">
        <v>145</v>
      </c>
      <c r="L32" s="106"/>
      <c r="M32" s="106"/>
      <c r="N32" s="106"/>
      <c r="O32" s="108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5</v>
      </c>
      <c r="B33" s="105" t="s">
        <v>247</v>
      </c>
      <c r="C33" s="105" t="s">
        <v>159</v>
      </c>
      <c r="D33" s="106"/>
      <c r="E33" s="106"/>
      <c r="F33" s="106"/>
      <c r="G33" s="108"/>
      <c r="H33" s="104"/>
      <c r="I33" s="95">
        <v>5</v>
      </c>
      <c r="J33" s="105" t="s">
        <v>261</v>
      </c>
      <c r="K33" s="105" t="s">
        <v>65</v>
      </c>
      <c r="L33" s="106"/>
      <c r="M33" s="106"/>
      <c r="N33" s="106"/>
      <c r="O33" s="108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7">
        <v>6</v>
      </c>
      <c r="B34" s="105" t="s">
        <v>250</v>
      </c>
      <c r="C34" s="105" t="s">
        <v>81</v>
      </c>
      <c r="D34" s="106"/>
      <c r="E34" s="106"/>
      <c r="F34" s="106"/>
      <c r="G34" s="108"/>
      <c r="H34" s="104"/>
      <c r="I34" s="107">
        <v>6</v>
      </c>
      <c r="J34" s="105" t="s">
        <v>263</v>
      </c>
      <c r="K34" s="105" t="s">
        <v>72</v>
      </c>
      <c r="L34" s="106"/>
      <c r="M34" s="106"/>
      <c r="N34" s="106"/>
      <c r="O34" s="108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95">
        <v>7</v>
      </c>
      <c r="B35" s="105" t="s">
        <v>246</v>
      </c>
      <c r="C35" s="105" t="s">
        <v>159</v>
      </c>
      <c r="D35" s="106"/>
      <c r="E35" s="106"/>
      <c r="F35" s="106"/>
      <c r="G35" s="108"/>
      <c r="H35" s="104"/>
      <c r="I35" s="95">
        <v>7</v>
      </c>
      <c r="J35" s="105" t="s">
        <v>262</v>
      </c>
      <c r="K35" s="105" t="s">
        <v>59</v>
      </c>
      <c r="L35" s="106"/>
      <c r="M35" s="106"/>
      <c r="N35" s="106"/>
      <c r="O35" s="108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7">
        <v>8</v>
      </c>
      <c r="B36" s="105" t="s">
        <v>244</v>
      </c>
      <c r="C36" s="105" t="s">
        <v>174</v>
      </c>
      <c r="D36" s="106"/>
      <c r="E36" s="106"/>
      <c r="F36" s="106"/>
      <c r="G36" s="108"/>
      <c r="H36" s="104"/>
      <c r="I36" s="107">
        <v>8</v>
      </c>
      <c r="J36" s="105" t="s">
        <v>257</v>
      </c>
      <c r="K36" s="105" t="s">
        <v>120</v>
      </c>
      <c r="L36" s="106"/>
      <c r="M36" s="106"/>
      <c r="N36" s="106"/>
      <c r="O36" s="108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97">
        <v>9</v>
      </c>
      <c r="B37" s="109" t="s">
        <v>248</v>
      </c>
      <c r="C37" s="109" t="s">
        <v>126</v>
      </c>
      <c r="D37" s="110"/>
      <c r="E37" s="110"/>
      <c r="F37" s="110"/>
      <c r="G37" s="111"/>
      <c r="H37" s="104"/>
      <c r="I37" s="97">
        <v>9</v>
      </c>
      <c r="J37" s="109" t="s">
        <v>197</v>
      </c>
      <c r="K37" s="109" t="s">
        <v>120</v>
      </c>
      <c r="L37" s="110"/>
      <c r="M37" s="110"/>
      <c r="N37" s="110"/>
      <c r="O37" s="111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"/>
      <c r="B39" s="2" t="s">
        <v>265</v>
      </c>
      <c r="C39" s="92" t="s">
        <v>278</v>
      </c>
      <c r="D39" s="92"/>
      <c r="E39" s="92"/>
      <c r="F39" s="2"/>
      <c r="G39" s="2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1">
        <v>1</v>
      </c>
      <c r="B40" s="102" t="s">
        <v>1</v>
      </c>
      <c r="C40" s="102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99">
        <v>1</v>
      </c>
      <c r="B41" s="100" t="s">
        <v>271</v>
      </c>
      <c r="C41" s="100" t="s">
        <v>190</v>
      </c>
      <c r="D41" s="16"/>
      <c r="E41" s="16"/>
      <c r="F41" s="47"/>
      <c r="G41" s="5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7">
        <v>2</v>
      </c>
      <c r="B42" s="105" t="s">
        <v>272</v>
      </c>
      <c r="C42" s="105" t="s">
        <v>273</v>
      </c>
      <c r="D42" s="106"/>
      <c r="E42" s="106"/>
      <c r="F42" s="106"/>
      <c r="G42" s="108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95">
        <v>3</v>
      </c>
      <c r="B43" s="105" t="s">
        <v>276</v>
      </c>
      <c r="C43" s="105" t="s">
        <v>72</v>
      </c>
      <c r="D43" s="106"/>
      <c r="E43" s="106"/>
      <c r="F43" s="106"/>
      <c r="G43" s="108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7">
        <v>4</v>
      </c>
      <c r="B44" s="105" t="s">
        <v>277</v>
      </c>
      <c r="C44" s="105" t="s">
        <v>178</v>
      </c>
      <c r="D44" s="106"/>
      <c r="E44" s="106"/>
      <c r="F44" s="106"/>
      <c r="G44" s="108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95">
        <v>5</v>
      </c>
      <c r="B45" s="105" t="s">
        <v>274</v>
      </c>
      <c r="C45" s="105" t="s">
        <v>190</v>
      </c>
      <c r="D45" s="106"/>
      <c r="E45" s="106"/>
      <c r="F45" s="106"/>
      <c r="G45" s="108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7">
        <v>6</v>
      </c>
      <c r="B46" s="105" t="s">
        <v>275</v>
      </c>
      <c r="C46" s="105" t="s">
        <v>237</v>
      </c>
      <c r="D46" s="106"/>
      <c r="E46" s="106"/>
      <c r="F46" s="106"/>
      <c r="G46" s="108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95">
        <v>7</v>
      </c>
      <c r="B47" s="105" t="s">
        <v>266</v>
      </c>
      <c r="C47" s="105" t="s">
        <v>72</v>
      </c>
      <c r="D47" s="106"/>
      <c r="E47" s="106"/>
      <c r="F47" s="106"/>
      <c r="G47" s="108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7">
        <v>8</v>
      </c>
      <c r="B48" s="105" t="s">
        <v>270</v>
      </c>
      <c r="C48" s="105" t="s">
        <v>178</v>
      </c>
      <c r="D48" s="106"/>
      <c r="E48" s="106"/>
      <c r="F48" s="106"/>
      <c r="G48" s="108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95">
        <v>9</v>
      </c>
      <c r="B49" s="105" t="s">
        <v>268</v>
      </c>
      <c r="C49" s="105" t="s">
        <v>269</v>
      </c>
      <c r="D49" s="106"/>
      <c r="E49" s="106"/>
      <c r="F49" s="106"/>
      <c r="G49" s="108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12">
        <v>10</v>
      </c>
      <c r="B50" s="109" t="s">
        <v>267</v>
      </c>
      <c r="C50" s="109" t="s">
        <v>159</v>
      </c>
      <c r="D50" s="110"/>
      <c r="E50" s="110"/>
      <c r="F50" s="110"/>
      <c r="G50" s="111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4" t="s">
        <v>39</v>
      </c>
      <c r="F52" s="86" t="s">
        <v>25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x14ac:dyDescent="0.3">
      <c r="A53" s="104"/>
      <c r="B53" s="4" t="s">
        <v>40</v>
      </c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s="3" customForma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s="3" customForma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s="3" customForma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s="3" customForma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s="3" customForma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s="3" customForma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s="3" customForma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s="3" customFormat="1" x14ac:dyDescent="0.3">
      <c r="B72" s="4"/>
      <c r="C72" s="4"/>
      <c r="D72" s="4"/>
      <c r="E72" s="4"/>
      <c r="F72" s="4"/>
      <c r="G72" s="4"/>
      <c r="H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3" customFormat="1" x14ac:dyDescent="0.3">
      <c r="B73" s="4"/>
      <c r="C73" s="4"/>
      <c r="D73" s="4"/>
      <c r="E73" s="4"/>
      <c r="F73" s="4"/>
      <c r="G73" s="4"/>
      <c r="H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sortState xmlns:xlrd2="http://schemas.microsoft.com/office/spreadsheetml/2017/richdata2" ref="V41:W50">
    <sortCondition ref="V41"/>
  </sortState>
  <hyperlinks>
    <hyperlink ref="B2" location="'Index'!A3" tooltip="Go to the Index sheet" display="á" xr:uid="{C1F514BA-12E0-4EFE-9792-4D65E37AFA5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37</v>
      </c>
      <c r="D1" s="91"/>
      <c r="E1" s="91"/>
      <c r="F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633</v>
      </c>
      <c r="D3" s="92"/>
      <c r="E3" s="92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99">
        <v>1</v>
      </c>
      <c r="B5" s="127" t="s">
        <v>309</v>
      </c>
      <c r="C5" s="127" t="s">
        <v>310</v>
      </c>
      <c r="D5" s="129"/>
      <c r="E5" s="129"/>
      <c r="F5" s="129">
        <f>SUM(D5,E5)</f>
        <v>0</v>
      </c>
      <c r="G5" s="16"/>
      <c r="H5" s="129"/>
      <c r="I5" s="54"/>
      <c r="K5" s="4"/>
    </row>
    <row r="6" spans="1:34" ht="15.75" customHeight="1" x14ac:dyDescent="0.3">
      <c r="A6" s="95">
        <v>2</v>
      </c>
      <c r="B6" s="94" t="s">
        <v>212</v>
      </c>
      <c r="C6" s="94" t="s">
        <v>63</v>
      </c>
      <c r="D6" s="130"/>
      <c r="E6" s="130"/>
      <c r="F6" s="130">
        <f t="shared" ref="F6:F14" si="0">SUM(D6,E6)</f>
        <v>0</v>
      </c>
      <c r="G6" s="7"/>
      <c r="H6" s="130"/>
      <c r="I6" s="96"/>
      <c r="N6" s="67"/>
      <c r="O6" s="67"/>
      <c r="P6" s="67"/>
      <c r="R6" s="67"/>
      <c r="S6" s="68"/>
    </row>
    <row r="7" spans="1:34" ht="15.75" customHeight="1" x14ac:dyDescent="0.3">
      <c r="A7" s="95">
        <v>3</v>
      </c>
      <c r="B7" s="94" t="s">
        <v>628</v>
      </c>
      <c r="C7" s="94" t="s">
        <v>629</v>
      </c>
      <c r="D7" s="130"/>
      <c r="E7" s="130"/>
      <c r="F7" s="130">
        <f t="shared" si="0"/>
        <v>0</v>
      </c>
      <c r="G7" s="7"/>
      <c r="H7" s="130"/>
      <c r="I7" s="19"/>
      <c r="J7" s="10"/>
      <c r="K7" s="4"/>
    </row>
    <row r="8" spans="1:34" ht="15.75" customHeight="1" x14ac:dyDescent="0.3">
      <c r="A8" s="95">
        <v>4</v>
      </c>
      <c r="B8" s="94" t="s">
        <v>464</v>
      </c>
      <c r="C8" s="94" t="s">
        <v>416</v>
      </c>
      <c r="D8" s="130"/>
      <c r="E8" s="130"/>
      <c r="F8" s="130">
        <f t="shared" si="0"/>
        <v>0</v>
      </c>
      <c r="G8" s="7"/>
      <c r="H8" s="130"/>
      <c r="I8" s="19"/>
    </row>
    <row r="9" spans="1:34" ht="15.75" customHeight="1" x14ac:dyDescent="0.3">
      <c r="A9" s="95">
        <v>5</v>
      </c>
      <c r="B9" s="94" t="s">
        <v>632</v>
      </c>
      <c r="C9" s="94" t="s">
        <v>72</v>
      </c>
      <c r="D9" s="130"/>
      <c r="E9" s="130"/>
      <c r="F9" s="130">
        <f t="shared" si="0"/>
        <v>0</v>
      </c>
      <c r="G9" s="7"/>
      <c r="H9" s="130"/>
      <c r="I9" s="19"/>
      <c r="P9" s="26"/>
      <c r="Q9" s="26"/>
      <c r="R9" s="26"/>
      <c r="S9" s="26"/>
    </row>
    <row r="10" spans="1:34" ht="15.75" customHeight="1" x14ac:dyDescent="0.3">
      <c r="A10" s="95">
        <v>6</v>
      </c>
      <c r="B10" s="94" t="s">
        <v>631</v>
      </c>
      <c r="C10" s="94" t="s">
        <v>416</v>
      </c>
      <c r="D10" s="130"/>
      <c r="E10" s="130"/>
      <c r="F10" s="130">
        <f t="shared" si="0"/>
        <v>0</v>
      </c>
      <c r="G10" s="7"/>
      <c r="H10" s="130"/>
      <c r="I10" s="19"/>
    </row>
    <row r="11" spans="1:34" ht="15.75" customHeight="1" x14ac:dyDescent="0.3">
      <c r="A11" s="95">
        <v>7</v>
      </c>
      <c r="B11" s="94" t="s">
        <v>227</v>
      </c>
      <c r="C11" s="94" t="s">
        <v>228</v>
      </c>
      <c r="D11" s="130"/>
      <c r="E11" s="130"/>
      <c r="F11" s="130">
        <f t="shared" si="0"/>
        <v>0</v>
      </c>
      <c r="G11" s="7"/>
      <c r="H11" s="130"/>
      <c r="I11" s="19"/>
    </row>
    <row r="12" spans="1:34" ht="15.75" customHeight="1" x14ac:dyDescent="0.3">
      <c r="A12" s="95">
        <v>8</v>
      </c>
      <c r="B12" s="94" t="s">
        <v>430</v>
      </c>
      <c r="C12" s="94" t="s">
        <v>431</v>
      </c>
      <c r="D12" s="130"/>
      <c r="E12" s="130"/>
      <c r="F12" s="130">
        <f t="shared" si="0"/>
        <v>0</v>
      </c>
      <c r="G12" s="7"/>
      <c r="H12" s="130"/>
      <c r="I12" s="19"/>
    </row>
    <row r="13" spans="1:34" ht="15.75" customHeight="1" x14ac:dyDescent="0.3">
      <c r="A13" s="95">
        <v>9</v>
      </c>
      <c r="B13" s="94" t="s">
        <v>627</v>
      </c>
      <c r="C13" s="94" t="s">
        <v>565</v>
      </c>
      <c r="D13" s="130"/>
      <c r="E13" s="130"/>
      <c r="F13" s="130">
        <f t="shared" si="0"/>
        <v>0</v>
      </c>
      <c r="G13" s="7"/>
      <c r="H13" s="130"/>
      <c r="I13" s="19"/>
    </row>
    <row r="14" spans="1:34" ht="15.75" customHeight="1" x14ac:dyDescent="0.3">
      <c r="A14" s="97">
        <v>10</v>
      </c>
      <c r="B14" s="98" t="s">
        <v>630</v>
      </c>
      <c r="C14" s="98" t="s">
        <v>126</v>
      </c>
      <c r="D14" s="132"/>
      <c r="E14" s="132"/>
      <c r="F14" s="132">
        <f t="shared" si="0"/>
        <v>0</v>
      </c>
      <c r="G14" s="21"/>
      <c r="H14" s="132"/>
      <c r="I14" s="22"/>
    </row>
    <row r="15" spans="1:34" ht="15.75" customHeight="1" x14ac:dyDescent="0.3"/>
    <row r="16" spans="1:34" ht="15.75" customHeight="1" x14ac:dyDescent="0.3">
      <c r="A16" s="1"/>
      <c r="B16" s="2" t="s">
        <v>67</v>
      </c>
      <c r="C16" s="92" t="s">
        <v>641</v>
      </c>
      <c r="D16" s="92"/>
      <c r="E16" s="92"/>
      <c r="F16" s="2"/>
      <c r="G16" s="2"/>
      <c r="H16" s="2"/>
      <c r="I16" s="2"/>
    </row>
    <row r="17" spans="1:9" ht="15.75" customHeight="1" x14ac:dyDescent="0.3">
      <c r="A17" s="101">
        <v>2</v>
      </c>
      <c r="B17" s="102" t="s">
        <v>1</v>
      </c>
      <c r="C17" s="12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ht="15.75" customHeight="1" x14ac:dyDescent="0.3">
      <c r="A18" s="99">
        <v>1</v>
      </c>
      <c r="B18" s="127" t="s">
        <v>363</v>
      </c>
      <c r="C18" s="127" t="s">
        <v>65</v>
      </c>
      <c r="D18" s="129"/>
      <c r="E18" s="129"/>
      <c r="F18" s="129">
        <f>SUM(D18,E18)</f>
        <v>0</v>
      </c>
      <c r="G18" s="16"/>
      <c r="H18" s="129"/>
      <c r="I18" s="54"/>
    </row>
    <row r="19" spans="1:9" ht="15.75" customHeight="1" x14ac:dyDescent="0.3">
      <c r="A19" s="95">
        <v>2</v>
      </c>
      <c r="B19" s="94" t="s">
        <v>634</v>
      </c>
      <c r="C19" s="94" t="s">
        <v>485</v>
      </c>
      <c r="D19" s="130"/>
      <c r="E19" s="130"/>
      <c r="F19" s="130">
        <f t="shared" ref="F19:F26" si="1">SUM(D19,E19)</f>
        <v>0</v>
      </c>
      <c r="G19" s="7"/>
      <c r="H19" s="130"/>
      <c r="I19" s="19"/>
    </row>
    <row r="20" spans="1:9" ht="15.75" customHeight="1" x14ac:dyDescent="0.3">
      <c r="A20" s="95">
        <v>3</v>
      </c>
      <c r="B20" s="94" t="s">
        <v>439</v>
      </c>
      <c r="C20" s="94" t="s">
        <v>440</v>
      </c>
      <c r="D20" s="130"/>
      <c r="E20" s="130"/>
      <c r="F20" s="130">
        <f t="shared" si="1"/>
        <v>0</v>
      </c>
      <c r="G20" s="7"/>
      <c r="H20" s="130"/>
      <c r="I20" s="19"/>
    </row>
    <row r="21" spans="1:9" ht="15.75" customHeight="1" x14ac:dyDescent="0.3">
      <c r="A21" s="95">
        <v>4</v>
      </c>
      <c r="B21" s="94" t="s">
        <v>638</v>
      </c>
      <c r="C21" s="94" t="s">
        <v>159</v>
      </c>
      <c r="D21" s="130"/>
      <c r="E21" s="130"/>
      <c r="F21" s="130">
        <f t="shared" si="1"/>
        <v>0</v>
      </c>
      <c r="G21" s="7"/>
      <c r="H21" s="130"/>
      <c r="I21" s="19"/>
    </row>
    <row r="22" spans="1:9" ht="15.75" customHeight="1" x14ac:dyDescent="0.3">
      <c r="A22" s="95">
        <v>5</v>
      </c>
      <c r="B22" s="94" t="s">
        <v>640</v>
      </c>
      <c r="C22" s="94" t="s">
        <v>72</v>
      </c>
      <c r="D22" s="130"/>
      <c r="E22" s="130"/>
      <c r="F22" s="130">
        <f t="shared" si="1"/>
        <v>0</v>
      </c>
      <c r="G22" s="7"/>
      <c r="H22" s="130"/>
      <c r="I22" s="19"/>
    </row>
    <row r="23" spans="1:9" ht="15.75" customHeight="1" x14ac:dyDescent="0.3">
      <c r="A23" s="95">
        <v>6</v>
      </c>
      <c r="B23" s="94" t="s">
        <v>86</v>
      </c>
      <c r="C23" s="94" t="s">
        <v>87</v>
      </c>
      <c r="D23" s="130"/>
      <c r="E23" s="130"/>
      <c r="F23" s="130">
        <f t="shared" si="1"/>
        <v>0</v>
      </c>
      <c r="G23" s="7"/>
      <c r="H23" s="130"/>
      <c r="I23" s="19"/>
    </row>
    <row r="24" spans="1:9" ht="15.75" customHeight="1" x14ac:dyDescent="0.3">
      <c r="A24" s="95">
        <v>7</v>
      </c>
      <c r="B24" s="94" t="s">
        <v>635</v>
      </c>
      <c r="C24" s="94" t="s">
        <v>636</v>
      </c>
      <c r="D24" s="130"/>
      <c r="E24" s="130"/>
      <c r="F24" s="130">
        <f t="shared" si="1"/>
        <v>0</v>
      </c>
      <c r="G24" s="7"/>
      <c r="H24" s="130"/>
      <c r="I24" s="19"/>
    </row>
    <row r="25" spans="1:9" ht="15.75" customHeight="1" x14ac:dyDescent="0.3">
      <c r="A25" s="95">
        <v>8</v>
      </c>
      <c r="B25" s="94" t="s">
        <v>639</v>
      </c>
      <c r="C25" s="94" t="s">
        <v>416</v>
      </c>
      <c r="D25" s="130"/>
      <c r="E25" s="130"/>
      <c r="F25" s="130">
        <f t="shared" si="1"/>
        <v>0</v>
      </c>
      <c r="G25" s="7"/>
      <c r="H25" s="130"/>
      <c r="I25" s="19"/>
    </row>
    <row r="26" spans="1:9" ht="15.75" customHeight="1" x14ac:dyDescent="0.3">
      <c r="A26" s="97">
        <v>9</v>
      </c>
      <c r="B26" s="98" t="s">
        <v>637</v>
      </c>
      <c r="C26" s="98" t="s">
        <v>87</v>
      </c>
      <c r="D26" s="132"/>
      <c r="E26" s="132"/>
      <c r="F26" s="132">
        <f t="shared" si="1"/>
        <v>0</v>
      </c>
      <c r="G26" s="21"/>
      <c r="H26" s="132"/>
      <c r="I26" s="22"/>
    </row>
    <row r="27" spans="1:9" ht="15.75" customHeight="1" x14ac:dyDescent="0.3"/>
    <row r="28" spans="1:9" ht="15.75" customHeight="1" x14ac:dyDescent="0.3">
      <c r="A28" s="1"/>
      <c r="B28" s="2" t="s">
        <v>84</v>
      </c>
      <c r="C28" s="92" t="s">
        <v>650</v>
      </c>
      <c r="D28" s="92"/>
      <c r="E28" s="92"/>
      <c r="F28" s="2"/>
      <c r="G28" s="2"/>
      <c r="H28" s="2"/>
      <c r="I28" s="2"/>
    </row>
    <row r="29" spans="1:9" ht="15.75" customHeight="1" x14ac:dyDescent="0.3">
      <c r="A29" s="101">
        <v>2</v>
      </c>
      <c r="B29" s="102" t="s">
        <v>1</v>
      </c>
      <c r="C29" s="128" t="s">
        <v>2</v>
      </c>
      <c r="D29" s="12"/>
      <c r="E29" s="48"/>
      <c r="F29" s="49" t="s">
        <v>3</v>
      </c>
      <c r="G29" s="49" t="s">
        <v>4</v>
      </c>
      <c r="H29" s="49" t="s">
        <v>5</v>
      </c>
      <c r="I29" s="50" t="s">
        <v>6</v>
      </c>
    </row>
    <row r="30" spans="1:9" ht="15.75" customHeight="1" x14ac:dyDescent="0.3">
      <c r="A30" s="99">
        <v>1</v>
      </c>
      <c r="B30" s="127" t="s">
        <v>649</v>
      </c>
      <c r="C30" s="127" t="s">
        <v>102</v>
      </c>
      <c r="D30" s="129"/>
      <c r="E30" s="129"/>
      <c r="F30" s="129">
        <f>SUM(D30,E30)</f>
        <v>0</v>
      </c>
      <c r="G30" s="16"/>
      <c r="H30" s="129"/>
      <c r="I30" s="54"/>
    </row>
    <row r="31" spans="1:9" ht="15.75" customHeight="1" x14ac:dyDescent="0.3">
      <c r="A31" s="95">
        <v>2</v>
      </c>
      <c r="B31" s="94" t="s">
        <v>643</v>
      </c>
      <c r="C31" s="94" t="s">
        <v>644</v>
      </c>
      <c r="D31" s="130"/>
      <c r="E31" s="130"/>
      <c r="F31" s="130">
        <f t="shared" ref="F31:F39" si="2">SUM(D31,E31)</f>
        <v>0</v>
      </c>
      <c r="G31" s="7"/>
      <c r="H31" s="130"/>
      <c r="I31" s="19"/>
    </row>
    <row r="32" spans="1:9" ht="15.75" customHeight="1" x14ac:dyDescent="0.3">
      <c r="A32" s="95">
        <v>3</v>
      </c>
      <c r="B32" s="94" t="s">
        <v>463</v>
      </c>
      <c r="C32" s="94" t="s">
        <v>152</v>
      </c>
      <c r="D32" s="130"/>
      <c r="E32" s="130"/>
      <c r="F32" s="130">
        <f t="shared" si="2"/>
        <v>0</v>
      </c>
      <c r="G32" s="7"/>
      <c r="H32" s="130"/>
      <c r="I32" s="19"/>
    </row>
    <row r="33" spans="1:9" ht="15.75" customHeight="1" x14ac:dyDescent="0.3">
      <c r="A33" s="95">
        <v>4</v>
      </c>
      <c r="B33" s="94" t="s">
        <v>648</v>
      </c>
      <c r="C33" s="94" t="s">
        <v>629</v>
      </c>
      <c r="D33" s="130"/>
      <c r="E33" s="130"/>
      <c r="F33" s="130">
        <f t="shared" si="2"/>
        <v>0</v>
      </c>
      <c r="G33" s="7"/>
      <c r="H33" s="130"/>
      <c r="I33" s="19"/>
    </row>
    <row r="34" spans="1:9" ht="15.75" customHeight="1" x14ac:dyDescent="0.3">
      <c r="A34" s="95">
        <v>5</v>
      </c>
      <c r="B34" s="94" t="s">
        <v>646</v>
      </c>
      <c r="C34" s="94" t="s">
        <v>269</v>
      </c>
      <c r="D34" s="130"/>
      <c r="E34" s="130"/>
      <c r="F34" s="130">
        <f t="shared" si="2"/>
        <v>0</v>
      </c>
      <c r="G34" s="7"/>
      <c r="H34" s="130"/>
      <c r="I34" s="19"/>
    </row>
    <row r="35" spans="1:9" ht="15.75" customHeight="1" x14ac:dyDescent="0.3">
      <c r="A35" s="95">
        <v>6</v>
      </c>
      <c r="B35" s="94" t="s">
        <v>642</v>
      </c>
      <c r="C35" s="94" t="s">
        <v>440</v>
      </c>
      <c r="D35" s="130"/>
      <c r="E35" s="130"/>
      <c r="F35" s="130">
        <f t="shared" si="2"/>
        <v>0</v>
      </c>
      <c r="G35" s="7"/>
      <c r="H35" s="130"/>
      <c r="I35" s="19"/>
    </row>
    <row r="36" spans="1:9" ht="15.75" customHeight="1" x14ac:dyDescent="0.3">
      <c r="A36" s="95">
        <v>7</v>
      </c>
      <c r="B36" s="94" t="s">
        <v>645</v>
      </c>
      <c r="C36" s="94" t="s">
        <v>1329</v>
      </c>
      <c r="D36" s="130"/>
      <c r="E36" s="130"/>
      <c r="F36" s="130">
        <f t="shared" si="2"/>
        <v>0</v>
      </c>
      <c r="G36" s="7"/>
      <c r="H36" s="130"/>
      <c r="I36" s="19"/>
    </row>
    <row r="37" spans="1:9" ht="15.75" customHeight="1" x14ac:dyDescent="0.3">
      <c r="A37" s="95">
        <v>8</v>
      </c>
      <c r="B37" s="94" t="s">
        <v>536</v>
      </c>
      <c r="C37" s="94" t="s">
        <v>133</v>
      </c>
      <c r="D37" s="130"/>
      <c r="E37" s="130"/>
      <c r="F37" s="130">
        <f t="shared" si="2"/>
        <v>0</v>
      </c>
      <c r="G37" s="7"/>
      <c r="H37" s="130"/>
      <c r="I37" s="19"/>
    </row>
    <row r="38" spans="1:9" ht="15.75" customHeight="1" x14ac:dyDescent="0.3">
      <c r="A38" s="95">
        <v>9</v>
      </c>
      <c r="B38" s="94" t="s">
        <v>647</v>
      </c>
      <c r="C38" s="94" t="s">
        <v>102</v>
      </c>
      <c r="D38" s="130"/>
      <c r="E38" s="130"/>
      <c r="F38" s="130">
        <f t="shared" si="2"/>
        <v>0</v>
      </c>
      <c r="G38" s="7"/>
      <c r="H38" s="130"/>
      <c r="I38" s="19"/>
    </row>
    <row r="39" spans="1:9" ht="15.75" customHeight="1" x14ac:dyDescent="0.3">
      <c r="A39" s="97">
        <v>10</v>
      </c>
      <c r="B39" s="98" t="s">
        <v>647</v>
      </c>
      <c r="C39" s="98" t="s">
        <v>259</v>
      </c>
      <c r="D39" s="132"/>
      <c r="E39" s="132"/>
      <c r="F39" s="132">
        <f t="shared" si="2"/>
        <v>0</v>
      </c>
      <c r="G39" s="21"/>
      <c r="H39" s="132"/>
      <c r="I39" s="22"/>
    </row>
    <row r="40" spans="1:9" ht="15.75" customHeight="1" x14ac:dyDescent="0.3"/>
    <row r="41" spans="1:9" ht="15.75" customHeight="1" x14ac:dyDescent="0.3">
      <c r="A41" s="1"/>
      <c r="B41" s="2" t="s">
        <v>98</v>
      </c>
      <c r="C41" s="92" t="s">
        <v>658</v>
      </c>
      <c r="D41" s="92"/>
      <c r="E41" s="92"/>
      <c r="F41" s="2"/>
      <c r="G41" s="2"/>
      <c r="H41" s="2"/>
      <c r="I41" s="2"/>
    </row>
    <row r="42" spans="1:9" ht="15.75" customHeight="1" x14ac:dyDescent="0.3">
      <c r="A42" s="101">
        <v>2</v>
      </c>
      <c r="B42" s="102" t="s">
        <v>1</v>
      </c>
      <c r="C42" s="128" t="s">
        <v>2</v>
      </c>
      <c r="D42" s="12"/>
      <c r="E42" s="48"/>
      <c r="F42" s="49" t="s">
        <v>3</v>
      </c>
      <c r="G42" s="49" t="s">
        <v>4</v>
      </c>
      <c r="H42" s="49" t="s">
        <v>5</v>
      </c>
      <c r="I42" s="50" t="s">
        <v>6</v>
      </c>
    </row>
    <row r="43" spans="1:9" ht="15.75" customHeight="1" x14ac:dyDescent="0.3">
      <c r="A43" s="99">
        <v>1</v>
      </c>
      <c r="B43" s="127" t="s">
        <v>443</v>
      </c>
      <c r="C43" s="127" t="s">
        <v>431</v>
      </c>
      <c r="D43" s="129"/>
      <c r="E43" s="129"/>
      <c r="F43" s="129">
        <f>SUM(D43,E43)</f>
        <v>0</v>
      </c>
      <c r="G43" s="16"/>
      <c r="H43" s="129"/>
      <c r="I43" s="54"/>
    </row>
    <row r="44" spans="1:9" ht="15.75" customHeight="1" x14ac:dyDescent="0.3">
      <c r="A44" s="95">
        <v>2</v>
      </c>
      <c r="B44" s="94" t="s">
        <v>655</v>
      </c>
      <c r="C44" s="94" t="s">
        <v>269</v>
      </c>
      <c r="D44" s="130"/>
      <c r="E44" s="130"/>
      <c r="F44" s="130">
        <f t="shared" ref="F44:F51" si="3">SUM(D44,E44)</f>
        <v>0</v>
      </c>
      <c r="G44" s="7"/>
      <c r="H44" s="130"/>
      <c r="I44" s="19"/>
    </row>
    <row r="45" spans="1:9" ht="15.75" customHeight="1" x14ac:dyDescent="0.3">
      <c r="A45" s="95">
        <v>3</v>
      </c>
      <c r="B45" s="94" t="s">
        <v>654</v>
      </c>
      <c r="C45" s="94" t="s">
        <v>77</v>
      </c>
      <c r="D45" s="130"/>
      <c r="E45" s="130"/>
      <c r="F45" s="130">
        <f t="shared" si="3"/>
        <v>0</v>
      </c>
      <c r="G45" s="7"/>
      <c r="H45" s="130"/>
      <c r="I45" s="19"/>
    </row>
    <row r="46" spans="1:9" ht="15.75" customHeight="1" x14ac:dyDescent="0.3">
      <c r="A46" s="95">
        <v>4</v>
      </c>
      <c r="B46" s="94" t="s">
        <v>653</v>
      </c>
      <c r="C46" s="94" t="s">
        <v>77</v>
      </c>
      <c r="D46" s="130"/>
      <c r="E46" s="130"/>
      <c r="F46" s="130">
        <f t="shared" si="3"/>
        <v>0</v>
      </c>
      <c r="G46" s="7"/>
      <c r="H46" s="130"/>
      <c r="I46" s="19"/>
    </row>
    <row r="47" spans="1:9" ht="15.75" customHeight="1" x14ac:dyDescent="0.3">
      <c r="A47" s="95">
        <v>5</v>
      </c>
      <c r="B47" s="94" t="s">
        <v>652</v>
      </c>
      <c r="C47" s="94" t="s">
        <v>440</v>
      </c>
      <c r="D47" s="130"/>
      <c r="E47" s="130"/>
      <c r="F47" s="130">
        <f t="shared" si="3"/>
        <v>0</v>
      </c>
      <c r="G47" s="7"/>
      <c r="H47" s="130"/>
      <c r="I47" s="19"/>
    </row>
    <row r="48" spans="1:9" ht="15.75" customHeight="1" x14ac:dyDescent="0.3">
      <c r="A48" s="95">
        <v>6</v>
      </c>
      <c r="B48" s="94" t="s">
        <v>656</v>
      </c>
      <c r="C48" s="94" t="s">
        <v>269</v>
      </c>
      <c r="D48" s="130"/>
      <c r="E48" s="130"/>
      <c r="F48" s="130">
        <f t="shared" si="3"/>
        <v>0</v>
      </c>
      <c r="G48" s="7"/>
      <c r="H48" s="130"/>
      <c r="I48" s="19"/>
    </row>
    <row r="49" spans="1:9" ht="15.75" customHeight="1" x14ac:dyDescent="0.3">
      <c r="A49" s="95">
        <v>7</v>
      </c>
      <c r="B49" s="94" t="s">
        <v>657</v>
      </c>
      <c r="C49" s="94" t="s">
        <v>440</v>
      </c>
      <c r="D49" s="130"/>
      <c r="E49" s="130"/>
      <c r="F49" s="130">
        <f t="shared" si="3"/>
        <v>0</v>
      </c>
      <c r="G49" s="7"/>
      <c r="H49" s="130"/>
      <c r="I49" s="19"/>
    </row>
    <row r="50" spans="1:9" ht="15.75" customHeight="1" x14ac:dyDescent="0.3">
      <c r="A50" s="95">
        <v>8</v>
      </c>
      <c r="B50" s="94" t="s">
        <v>651</v>
      </c>
      <c r="C50" s="94" t="s">
        <v>65</v>
      </c>
      <c r="D50" s="130"/>
      <c r="E50" s="130"/>
      <c r="F50" s="130">
        <f t="shared" si="3"/>
        <v>0</v>
      </c>
      <c r="G50" s="7"/>
      <c r="H50" s="130"/>
      <c r="I50" s="19"/>
    </row>
    <row r="51" spans="1:9" ht="15.75" customHeight="1" x14ac:dyDescent="0.3">
      <c r="A51" s="97">
        <v>9</v>
      </c>
      <c r="B51" s="98" t="s">
        <v>442</v>
      </c>
      <c r="C51" s="98" t="s">
        <v>431</v>
      </c>
      <c r="D51" s="132"/>
      <c r="E51" s="132"/>
      <c r="F51" s="132">
        <f t="shared" si="3"/>
        <v>0</v>
      </c>
      <c r="G51" s="21"/>
      <c r="H51" s="132"/>
      <c r="I51" s="22"/>
    </row>
    <row r="52" spans="1:9" ht="15.75" customHeight="1" x14ac:dyDescent="0.3"/>
    <row r="53" spans="1:9" ht="15.75" customHeight="1" x14ac:dyDescent="0.3">
      <c r="A53" s="1"/>
      <c r="B53" s="2" t="s">
        <v>113</v>
      </c>
      <c r="C53" s="92" t="s">
        <v>447</v>
      </c>
      <c r="D53" s="92"/>
      <c r="E53" s="92"/>
      <c r="F53" s="2"/>
      <c r="G53" s="2"/>
      <c r="H53" s="2"/>
      <c r="I53" s="2"/>
    </row>
    <row r="54" spans="1:9" ht="15.75" customHeight="1" x14ac:dyDescent="0.3">
      <c r="A54" s="101">
        <v>2</v>
      </c>
      <c r="B54" s="102" t="s">
        <v>1</v>
      </c>
      <c r="C54" s="128" t="s">
        <v>2</v>
      </c>
      <c r="D54" s="12"/>
      <c r="E54" s="48"/>
      <c r="F54" s="49" t="s">
        <v>3</v>
      </c>
      <c r="G54" s="49" t="s">
        <v>4</v>
      </c>
      <c r="H54" s="49" t="s">
        <v>5</v>
      </c>
      <c r="I54" s="50" t="s">
        <v>6</v>
      </c>
    </row>
    <row r="55" spans="1:9" ht="15.75" customHeight="1" x14ac:dyDescent="0.3">
      <c r="A55" s="99">
        <v>1</v>
      </c>
      <c r="B55" s="127" t="s">
        <v>662</v>
      </c>
      <c r="C55" s="127" t="s">
        <v>310</v>
      </c>
      <c r="D55" s="129"/>
      <c r="E55" s="129"/>
      <c r="F55" s="129">
        <f>SUM(D55,E55)</f>
        <v>0</v>
      </c>
      <c r="G55" s="16"/>
      <c r="H55" s="129"/>
      <c r="I55" s="54"/>
    </row>
    <row r="56" spans="1:9" ht="15.75" customHeight="1" x14ac:dyDescent="0.3">
      <c r="A56" s="95">
        <v>2</v>
      </c>
      <c r="B56" s="94" t="s">
        <v>663</v>
      </c>
      <c r="C56" s="94" t="s">
        <v>174</v>
      </c>
      <c r="D56" s="130"/>
      <c r="E56" s="130"/>
      <c r="F56" s="130">
        <f t="shared" ref="F56:F63" si="4">SUM(D56,E56)</f>
        <v>0</v>
      </c>
      <c r="G56" s="7"/>
      <c r="H56" s="130"/>
      <c r="I56" s="19"/>
    </row>
    <row r="57" spans="1:9" ht="15.75" customHeight="1" x14ac:dyDescent="0.3">
      <c r="A57" s="95">
        <v>3</v>
      </c>
      <c r="B57" s="94" t="s">
        <v>448</v>
      </c>
      <c r="C57" s="94" t="s">
        <v>93</v>
      </c>
      <c r="D57" s="130"/>
      <c r="E57" s="130"/>
      <c r="F57" s="130">
        <f t="shared" si="4"/>
        <v>0</v>
      </c>
      <c r="G57" s="7"/>
      <c r="H57" s="130"/>
      <c r="I57" s="19"/>
    </row>
    <row r="58" spans="1:9" ht="15.75" customHeight="1" x14ac:dyDescent="0.3">
      <c r="A58" s="95">
        <v>4</v>
      </c>
      <c r="B58" s="94" t="s">
        <v>659</v>
      </c>
      <c r="C58" s="94" t="s">
        <v>1329</v>
      </c>
      <c r="D58" s="130"/>
      <c r="E58" s="130"/>
      <c r="F58" s="130">
        <f t="shared" si="4"/>
        <v>0</v>
      </c>
      <c r="G58" s="7"/>
      <c r="H58" s="130"/>
      <c r="I58" s="19"/>
    </row>
    <row r="59" spans="1:9" ht="15.75" customHeight="1" x14ac:dyDescent="0.3">
      <c r="A59" s="95">
        <v>5</v>
      </c>
      <c r="B59" s="94" t="s">
        <v>451</v>
      </c>
      <c r="C59" s="94" t="s">
        <v>440</v>
      </c>
      <c r="D59" s="130"/>
      <c r="E59" s="130"/>
      <c r="F59" s="130">
        <f t="shared" si="4"/>
        <v>0</v>
      </c>
      <c r="G59" s="7"/>
      <c r="H59" s="130"/>
      <c r="I59" s="19"/>
    </row>
    <row r="60" spans="1:9" ht="15.75" customHeight="1" x14ac:dyDescent="0.3">
      <c r="A60" s="95">
        <v>6</v>
      </c>
      <c r="B60" s="94" t="s">
        <v>235</v>
      </c>
      <c r="C60" s="94" t="s">
        <v>77</v>
      </c>
      <c r="D60" s="130"/>
      <c r="E60" s="130"/>
      <c r="F60" s="130">
        <f t="shared" si="4"/>
        <v>0</v>
      </c>
      <c r="G60" s="7"/>
      <c r="H60" s="130"/>
      <c r="I60" s="19"/>
    </row>
    <row r="61" spans="1:9" ht="15.75" customHeight="1" x14ac:dyDescent="0.3">
      <c r="A61" s="95">
        <v>7</v>
      </c>
      <c r="B61" s="94" t="s">
        <v>660</v>
      </c>
      <c r="C61" s="94" t="s">
        <v>72</v>
      </c>
      <c r="D61" s="130"/>
      <c r="E61" s="130"/>
      <c r="F61" s="130">
        <f t="shared" si="4"/>
        <v>0</v>
      </c>
      <c r="G61" s="7"/>
      <c r="H61" s="130"/>
      <c r="I61" s="19"/>
    </row>
    <row r="62" spans="1:9" ht="15.75" customHeight="1" x14ac:dyDescent="0.3">
      <c r="A62" s="95">
        <v>8</v>
      </c>
      <c r="B62" s="94" t="s">
        <v>661</v>
      </c>
      <c r="C62" s="94" t="s">
        <v>269</v>
      </c>
      <c r="D62" s="130"/>
      <c r="E62" s="130"/>
      <c r="F62" s="130">
        <f t="shared" si="4"/>
        <v>0</v>
      </c>
      <c r="G62" s="7"/>
      <c r="H62" s="130"/>
      <c r="I62" s="19"/>
    </row>
    <row r="63" spans="1:9" ht="15.75" customHeight="1" x14ac:dyDescent="0.3">
      <c r="A63" s="97">
        <v>9</v>
      </c>
      <c r="B63" s="98" t="s">
        <v>664</v>
      </c>
      <c r="C63" s="98" t="s">
        <v>310</v>
      </c>
      <c r="D63" s="132"/>
      <c r="E63" s="132"/>
      <c r="F63" s="132">
        <f t="shared" si="4"/>
        <v>0</v>
      </c>
      <c r="G63" s="21"/>
      <c r="H63" s="132"/>
      <c r="I63" s="22"/>
    </row>
    <row r="64" spans="1:9" ht="15.75" customHeight="1" x14ac:dyDescent="0.3"/>
    <row r="65" spans="2:5" ht="15.75" customHeight="1" x14ac:dyDescent="0.3">
      <c r="B65" s="4" t="s">
        <v>479</v>
      </c>
    </row>
    <row r="66" spans="2:5" ht="15.75" customHeight="1" x14ac:dyDescent="0.3"/>
    <row r="67" spans="2:5" ht="15.75" customHeight="1" x14ac:dyDescent="0.3">
      <c r="B67" s="4" t="s">
        <v>39</v>
      </c>
      <c r="E67" s="86" t="s">
        <v>25</v>
      </c>
    </row>
    <row r="68" spans="2:5" ht="15.75" customHeight="1" x14ac:dyDescent="0.3">
      <c r="B68" s="4" t="s">
        <v>40</v>
      </c>
    </row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V55:W63">
    <sortCondition ref="V55"/>
  </sortState>
  <hyperlinks>
    <hyperlink ref="B2" location="'Index'!A3" tooltip="Go to the Index sheet" display="á" xr:uid="{4486172D-B87E-4B39-8C97-ECF133C1C84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1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9146D-63FE-4D62-95A1-E3E82F4F4002}">
  <sheetPr codeName="Sheet48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37</v>
      </c>
      <c r="D1" s="91"/>
      <c r="E1" s="91"/>
      <c r="F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128</v>
      </c>
      <c r="C3" s="92" t="s">
        <v>671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">
        <v>668</v>
      </c>
      <c r="C5" s="127" t="s">
        <v>143</v>
      </c>
      <c r="D5" s="129"/>
      <c r="E5" s="129"/>
      <c r="F5" s="129">
        <f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444</v>
      </c>
      <c r="C6" s="105" t="s">
        <v>431</v>
      </c>
      <c r="D6" s="133"/>
      <c r="E6" s="133"/>
      <c r="F6" s="130">
        <f t="shared" ref="F6:F13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489</v>
      </c>
      <c r="C7" s="105" t="s">
        <v>482</v>
      </c>
      <c r="D7" s="133"/>
      <c r="E7" s="133"/>
      <c r="F7" s="130">
        <f t="shared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667</v>
      </c>
      <c r="C8" s="105" t="s">
        <v>77</v>
      </c>
      <c r="D8" s="133"/>
      <c r="E8" s="133"/>
      <c r="F8" s="130">
        <f t="shared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669</v>
      </c>
      <c r="C9" s="105" t="s">
        <v>644</v>
      </c>
      <c r="D9" s="133"/>
      <c r="E9" s="133"/>
      <c r="F9" s="130">
        <f t="shared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452</v>
      </c>
      <c r="C10" s="105" t="s">
        <v>70</v>
      </c>
      <c r="D10" s="133"/>
      <c r="E10" s="133"/>
      <c r="F10" s="130">
        <f t="shared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666</v>
      </c>
      <c r="C11" s="105" t="s">
        <v>190</v>
      </c>
      <c r="D11" s="133"/>
      <c r="E11" s="133"/>
      <c r="F11" s="130">
        <f t="shared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">
        <v>670</v>
      </c>
      <c r="C12" s="105" t="s">
        <v>143</v>
      </c>
      <c r="D12" s="133"/>
      <c r="E12" s="133"/>
      <c r="F12" s="130">
        <f t="shared" si="0"/>
        <v>0</v>
      </c>
      <c r="G12" s="106"/>
      <c r="H12" s="133"/>
      <c r="I12" s="108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">
        <v>665</v>
      </c>
      <c r="C13" s="109" t="s">
        <v>1329</v>
      </c>
      <c r="D13" s="134"/>
      <c r="E13" s="134"/>
      <c r="F13" s="132">
        <f t="shared" si="0"/>
        <v>0</v>
      </c>
      <c r="G13" s="110"/>
      <c r="H13" s="134"/>
      <c r="I13" s="11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141</v>
      </c>
      <c r="C15" s="92" t="s">
        <v>677</v>
      </c>
      <c r="D15" s="92"/>
      <c r="E15" s="92"/>
      <c r="F15" s="2"/>
      <c r="G15" s="2"/>
      <c r="H15" s="2"/>
      <c r="I15" s="2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27" t="s">
        <v>676</v>
      </c>
      <c r="C17" s="127" t="s">
        <v>269</v>
      </c>
      <c r="D17" s="129"/>
      <c r="E17" s="129"/>
      <c r="F17" s="129">
        <f>SUM(D17,E17)</f>
        <v>0</v>
      </c>
      <c r="G17" s="16"/>
      <c r="H17" s="129"/>
      <c r="I17" s="5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">
        <v>232</v>
      </c>
      <c r="C18" s="105" t="s">
        <v>63</v>
      </c>
      <c r="D18" s="133"/>
      <c r="E18" s="133"/>
      <c r="F18" s="130">
        <f t="shared" ref="F18:F25" si="1">SUM(D18,E18)</f>
        <v>0</v>
      </c>
      <c r="G18" s="106"/>
      <c r="H18" s="133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">
        <v>489</v>
      </c>
      <c r="C19" s="105" t="s">
        <v>174</v>
      </c>
      <c r="D19" s="133"/>
      <c r="E19" s="133"/>
      <c r="F19" s="130">
        <f t="shared" si="1"/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">
        <v>235</v>
      </c>
      <c r="C20" s="105" t="s">
        <v>482</v>
      </c>
      <c r="D20" s="133"/>
      <c r="E20" s="133"/>
      <c r="F20" s="130">
        <f t="shared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">
        <v>186</v>
      </c>
      <c r="C21" s="105" t="s">
        <v>1329</v>
      </c>
      <c r="D21" s="133"/>
      <c r="E21" s="133"/>
      <c r="F21" s="130">
        <f t="shared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">
        <v>673</v>
      </c>
      <c r="C22" s="105" t="s">
        <v>65</v>
      </c>
      <c r="D22" s="133"/>
      <c r="E22" s="133"/>
      <c r="F22" s="130">
        <f t="shared" si="1"/>
        <v>0</v>
      </c>
      <c r="G22" s="106"/>
      <c r="H22" s="133"/>
      <c r="I22" s="108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">
        <v>674</v>
      </c>
      <c r="C23" s="105" t="s">
        <v>269</v>
      </c>
      <c r="D23" s="133"/>
      <c r="E23" s="133"/>
      <c r="F23" s="130">
        <f t="shared" si="1"/>
        <v>0</v>
      </c>
      <c r="G23" s="106"/>
      <c r="H23" s="133"/>
      <c r="I23" s="108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7">
        <v>8</v>
      </c>
      <c r="B24" s="105" t="s">
        <v>675</v>
      </c>
      <c r="C24" s="105" t="s">
        <v>152</v>
      </c>
      <c r="D24" s="133"/>
      <c r="E24" s="133"/>
      <c r="F24" s="130">
        <f t="shared" si="1"/>
        <v>0</v>
      </c>
      <c r="G24" s="106"/>
      <c r="H24" s="133"/>
      <c r="I24" s="108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7">
        <v>9</v>
      </c>
      <c r="B25" s="109" t="s">
        <v>672</v>
      </c>
      <c r="C25" s="109" t="s">
        <v>644</v>
      </c>
      <c r="D25" s="134"/>
      <c r="E25" s="134"/>
      <c r="F25" s="132">
        <f t="shared" si="1"/>
        <v>0</v>
      </c>
      <c r="G25" s="110"/>
      <c r="H25" s="134"/>
      <c r="I25" s="111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"/>
      <c r="B27" s="2" t="s">
        <v>155</v>
      </c>
      <c r="C27" s="92" t="s">
        <v>684</v>
      </c>
      <c r="D27" s="92"/>
      <c r="E27" s="92"/>
      <c r="F27" s="2"/>
      <c r="G27" s="2"/>
      <c r="H27" s="2"/>
      <c r="I27" s="2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9">
        <v>1</v>
      </c>
      <c r="B29" s="127" t="s">
        <v>679</v>
      </c>
      <c r="C29" s="127" t="s">
        <v>65</v>
      </c>
      <c r="D29" s="129"/>
      <c r="E29" s="129"/>
      <c r="F29" s="129">
        <f>SUM(D29,E29)</f>
        <v>0</v>
      </c>
      <c r="G29" s="16"/>
      <c r="H29" s="129"/>
      <c r="I29" s="5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7">
        <v>2</v>
      </c>
      <c r="B30" s="105" t="s">
        <v>490</v>
      </c>
      <c r="C30" s="105" t="s">
        <v>79</v>
      </c>
      <c r="D30" s="133"/>
      <c r="E30" s="133"/>
      <c r="F30" s="130">
        <f t="shared" ref="F30:F37" si="2">SUM(D30,E30)</f>
        <v>0</v>
      </c>
      <c r="G30" s="106"/>
      <c r="H30" s="133"/>
      <c r="I30" s="108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5">
        <v>3</v>
      </c>
      <c r="B31" s="105" t="s">
        <v>455</v>
      </c>
      <c r="C31" s="105" t="s">
        <v>440</v>
      </c>
      <c r="D31" s="133"/>
      <c r="E31" s="133"/>
      <c r="F31" s="130">
        <f t="shared" si="2"/>
        <v>0</v>
      </c>
      <c r="G31" s="106"/>
      <c r="H31" s="133"/>
      <c r="I31" s="108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4</v>
      </c>
      <c r="B32" s="105" t="s">
        <v>469</v>
      </c>
      <c r="C32" s="105" t="s">
        <v>87</v>
      </c>
      <c r="D32" s="133"/>
      <c r="E32" s="133"/>
      <c r="F32" s="130">
        <f t="shared" si="2"/>
        <v>0</v>
      </c>
      <c r="G32" s="106"/>
      <c r="H32" s="133"/>
      <c r="I32" s="108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5</v>
      </c>
      <c r="B33" s="105" t="s">
        <v>683</v>
      </c>
      <c r="C33" s="105" t="s">
        <v>269</v>
      </c>
      <c r="D33" s="133"/>
      <c r="E33" s="133"/>
      <c r="F33" s="130">
        <f t="shared" si="2"/>
        <v>0</v>
      </c>
      <c r="G33" s="106"/>
      <c r="H33" s="133"/>
      <c r="I33" s="108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7">
        <v>6</v>
      </c>
      <c r="B34" s="105" t="s">
        <v>401</v>
      </c>
      <c r="C34" s="105" t="s">
        <v>269</v>
      </c>
      <c r="D34" s="133"/>
      <c r="E34" s="133"/>
      <c r="F34" s="130">
        <f t="shared" si="2"/>
        <v>0</v>
      </c>
      <c r="G34" s="106"/>
      <c r="H34" s="133"/>
      <c r="I34" s="108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95">
        <v>7</v>
      </c>
      <c r="B35" s="105" t="s">
        <v>678</v>
      </c>
      <c r="C35" s="105" t="s">
        <v>565</v>
      </c>
      <c r="D35" s="133"/>
      <c r="E35" s="133"/>
      <c r="F35" s="130">
        <f t="shared" si="2"/>
        <v>0</v>
      </c>
      <c r="G35" s="106"/>
      <c r="H35" s="133"/>
      <c r="I35" s="108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7">
        <v>8</v>
      </c>
      <c r="B36" s="105" t="s">
        <v>680</v>
      </c>
      <c r="C36" s="105" t="s">
        <v>681</v>
      </c>
      <c r="D36" s="133"/>
      <c r="E36" s="133"/>
      <c r="F36" s="130">
        <f t="shared" si="2"/>
        <v>0</v>
      </c>
      <c r="G36" s="106"/>
      <c r="H36" s="133"/>
      <c r="I36" s="108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97">
        <v>9</v>
      </c>
      <c r="B37" s="109" t="s">
        <v>682</v>
      </c>
      <c r="C37" s="109" t="s">
        <v>681</v>
      </c>
      <c r="D37" s="134"/>
      <c r="E37" s="134"/>
      <c r="F37" s="132">
        <f t="shared" si="2"/>
        <v>0</v>
      </c>
      <c r="G37" s="110"/>
      <c r="H37" s="134"/>
      <c r="I37" s="111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"/>
      <c r="B39" s="2" t="s">
        <v>169</v>
      </c>
      <c r="C39" s="92" t="s">
        <v>692</v>
      </c>
      <c r="D39" s="92"/>
      <c r="E39" s="92"/>
      <c r="F39" s="2"/>
      <c r="G39" s="2"/>
      <c r="H39" s="2"/>
      <c r="I39" s="2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1">
        <v>2</v>
      </c>
      <c r="B40" s="102" t="s">
        <v>1</v>
      </c>
      <c r="C40" s="128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99">
        <v>1</v>
      </c>
      <c r="B41" s="127" t="s">
        <v>688</v>
      </c>
      <c r="C41" s="127" t="s">
        <v>482</v>
      </c>
      <c r="D41" s="129"/>
      <c r="E41" s="129"/>
      <c r="F41" s="129">
        <f>SUM(D41,E41)</f>
        <v>0</v>
      </c>
      <c r="G41" s="16"/>
      <c r="H41" s="129"/>
      <c r="I41" s="5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7">
        <v>2</v>
      </c>
      <c r="B42" s="105" t="s">
        <v>690</v>
      </c>
      <c r="C42" s="105" t="s">
        <v>65</v>
      </c>
      <c r="D42" s="133"/>
      <c r="E42" s="133"/>
      <c r="F42" s="130">
        <f t="shared" ref="F42:F49" si="3">SUM(D42,E42)</f>
        <v>0</v>
      </c>
      <c r="G42" s="106"/>
      <c r="H42" s="133"/>
      <c r="I42" s="108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95">
        <v>3</v>
      </c>
      <c r="B43" s="105" t="s">
        <v>685</v>
      </c>
      <c r="C43" s="105" t="s">
        <v>310</v>
      </c>
      <c r="D43" s="133"/>
      <c r="E43" s="133"/>
      <c r="F43" s="130">
        <f t="shared" si="3"/>
        <v>0</v>
      </c>
      <c r="G43" s="106"/>
      <c r="H43" s="133"/>
      <c r="I43" s="108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7">
        <v>4</v>
      </c>
      <c r="B44" s="105" t="s">
        <v>691</v>
      </c>
      <c r="C44" s="105" t="s">
        <v>416</v>
      </c>
      <c r="D44" s="133"/>
      <c r="E44" s="133"/>
      <c r="F44" s="130">
        <f t="shared" si="3"/>
        <v>0</v>
      </c>
      <c r="G44" s="106"/>
      <c r="H44" s="133"/>
      <c r="I44" s="108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95">
        <v>5</v>
      </c>
      <c r="B45" s="105" t="s">
        <v>689</v>
      </c>
      <c r="C45" s="105" t="s">
        <v>269</v>
      </c>
      <c r="D45" s="133"/>
      <c r="E45" s="133"/>
      <c r="F45" s="130">
        <f t="shared" si="3"/>
        <v>0</v>
      </c>
      <c r="G45" s="106"/>
      <c r="H45" s="133"/>
      <c r="I45" s="108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7">
        <v>6</v>
      </c>
      <c r="B46" s="105" t="s">
        <v>481</v>
      </c>
      <c r="C46" s="105" t="s">
        <v>482</v>
      </c>
      <c r="D46" s="133"/>
      <c r="E46" s="133"/>
      <c r="F46" s="130">
        <f t="shared" si="3"/>
        <v>0</v>
      </c>
      <c r="G46" s="106"/>
      <c r="H46" s="133"/>
      <c r="I46" s="108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95">
        <v>7</v>
      </c>
      <c r="B47" s="105" t="s">
        <v>687</v>
      </c>
      <c r="C47" s="105" t="s">
        <v>565</v>
      </c>
      <c r="D47" s="133"/>
      <c r="E47" s="133"/>
      <c r="F47" s="130">
        <f t="shared" si="3"/>
        <v>0</v>
      </c>
      <c r="G47" s="106"/>
      <c r="H47" s="133"/>
      <c r="I47" s="108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7">
        <v>8</v>
      </c>
      <c r="B48" s="105" t="s">
        <v>686</v>
      </c>
      <c r="C48" s="105" t="s">
        <v>65</v>
      </c>
      <c r="D48" s="133"/>
      <c r="E48" s="133"/>
      <c r="F48" s="130">
        <f t="shared" si="3"/>
        <v>0</v>
      </c>
      <c r="G48" s="106"/>
      <c r="H48" s="133"/>
      <c r="I48" s="108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97">
        <v>9</v>
      </c>
      <c r="B49" s="109" t="s">
        <v>197</v>
      </c>
      <c r="C49" s="109" t="s">
        <v>1329</v>
      </c>
      <c r="D49" s="134"/>
      <c r="E49" s="134"/>
      <c r="F49" s="132">
        <f t="shared" si="3"/>
        <v>0</v>
      </c>
      <c r="G49" s="110"/>
      <c r="H49" s="134"/>
      <c r="I49" s="111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"/>
      <c r="B51" s="2" t="s">
        <v>182</v>
      </c>
      <c r="C51" s="92" t="s">
        <v>700</v>
      </c>
      <c r="D51" s="92"/>
      <c r="E51" s="92"/>
      <c r="F51" s="2"/>
      <c r="G51" s="2"/>
      <c r="H51" s="2"/>
      <c r="I51" s="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1">
        <v>2</v>
      </c>
      <c r="B52" s="102" t="s">
        <v>1</v>
      </c>
      <c r="C52" s="128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99">
        <v>1</v>
      </c>
      <c r="B53" s="127" t="s">
        <v>695</v>
      </c>
      <c r="C53" s="127" t="s">
        <v>482</v>
      </c>
      <c r="D53" s="129"/>
      <c r="E53" s="129"/>
      <c r="F53" s="129">
        <f>SUM(D53,E53)</f>
        <v>0</v>
      </c>
      <c r="G53" s="16"/>
      <c r="H53" s="129"/>
      <c r="I53" s="5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7">
        <v>2</v>
      </c>
      <c r="B54" s="105" t="s">
        <v>697</v>
      </c>
      <c r="C54" s="105" t="s">
        <v>565</v>
      </c>
      <c r="D54" s="133"/>
      <c r="E54" s="133"/>
      <c r="F54" s="130">
        <f t="shared" ref="F54:F61" si="4">SUM(D54,E54)</f>
        <v>0</v>
      </c>
      <c r="G54" s="106"/>
      <c r="H54" s="133"/>
      <c r="I54" s="108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95">
        <v>3</v>
      </c>
      <c r="B55" s="105" t="s">
        <v>693</v>
      </c>
      <c r="C55" s="105" t="s">
        <v>269</v>
      </c>
      <c r="D55" s="133"/>
      <c r="E55" s="133"/>
      <c r="F55" s="130">
        <f t="shared" si="4"/>
        <v>0</v>
      </c>
      <c r="G55" s="106"/>
      <c r="H55" s="133"/>
      <c r="I55" s="108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7">
        <v>4</v>
      </c>
      <c r="B56" s="105" t="s">
        <v>558</v>
      </c>
      <c r="C56" s="105" t="s">
        <v>159</v>
      </c>
      <c r="D56" s="133"/>
      <c r="E56" s="133"/>
      <c r="F56" s="130">
        <f t="shared" si="4"/>
        <v>0</v>
      </c>
      <c r="G56" s="106"/>
      <c r="H56" s="133"/>
      <c r="I56" s="108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95">
        <v>5</v>
      </c>
      <c r="B57" s="105" t="s">
        <v>694</v>
      </c>
      <c r="C57" s="105" t="s">
        <v>485</v>
      </c>
      <c r="D57" s="133"/>
      <c r="E57" s="133"/>
      <c r="F57" s="130">
        <f t="shared" si="4"/>
        <v>0</v>
      </c>
      <c r="G57" s="106"/>
      <c r="H57" s="133"/>
      <c r="I57" s="108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7">
        <v>6</v>
      </c>
      <c r="B58" s="105" t="s">
        <v>699</v>
      </c>
      <c r="C58" s="105" t="s">
        <v>72</v>
      </c>
      <c r="D58" s="133"/>
      <c r="E58" s="133"/>
      <c r="F58" s="130">
        <f t="shared" si="4"/>
        <v>0</v>
      </c>
      <c r="G58" s="106"/>
      <c r="H58" s="133"/>
      <c r="I58" s="108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95">
        <v>7</v>
      </c>
      <c r="B59" s="105" t="s">
        <v>698</v>
      </c>
      <c r="C59" s="105" t="s">
        <v>482</v>
      </c>
      <c r="D59" s="133"/>
      <c r="E59" s="133"/>
      <c r="F59" s="130">
        <f t="shared" si="4"/>
        <v>0</v>
      </c>
      <c r="G59" s="106"/>
      <c r="H59" s="133"/>
      <c r="I59" s="108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7">
        <v>8</v>
      </c>
      <c r="B60" s="105" t="s">
        <v>576</v>
      </c>
      <c r="C60" s="105" t="s">
        <v>1329</v>
      </c>
      <c r="D60" s="133"/>
      <c r="E60" s="133"/>
      <c r="F60" s="130">
        <f t="shared" si="4"/>
        <v>0</v>
      </c>
      <c r="G60" s="106"/>
      <c r="H60" s="133"/>
      <c r="I60" s="108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97">
        <v>9</v>
      </c>
      <c r="B61" s="109" t="s">
        <v>696</v>
      </c>
      <c r="C61" s="109" t="s">
        <v>79</v>
      </c>
      <c r="D61" s="134"/>
      <c r="E61" s="134"/>
      <c r="F61" s="132">
        <f t="shared" si="4"/>
        <v>0</v>
      </c>
      <c r="G61" s="110"/>
      <c r="H61" s="134"/>
      <c r="I61" s="111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 t="s">
        <v>479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4" t="s">
        <v>39</v>
      </c>
      <c r="E65" s="86" t="s">
        <v>25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4" t="s">
        <v>40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spans="1:26" ht="15.75" customHeight="1" x14ac:dyDescent="0.3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24A00EDE-0322-444A-A3B4-B0D86080CF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DB9F4-B9A4-424C-B052-67DE38DFAABC}">
  <sheetPr codeName="Sheet49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37</v>
      </c>
      <c r="D1" s="91"/>
      <c r="E1" s="91"/>
      <c r="F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194</v>
      </c>
      <c r="C3" s="92" t="s">
        <v>706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">
        <v>704</v>
      </c>
      <c r="C5" s="127" t="s">
        <v>482</v>
      </c>
      <c r="D5" s="129"/>
      <c r="E5" s="129"/>
      <c r="F5" s="129">
        <f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473</v>
      </c>
      <c r="C6" s="105" t="s">
        <v>431</v>
      </c>
      <c r="D6" s="133"/>
      <c r="E6" s="133"/>
      <c r="F6" s="130">
        <f t="shared" ref="F6:F13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215</v>
      </c>
      <c r="C7" s="105" t="s">
        <v>72</v>
      </c>
      <c r="D7" s="133"/>
      <c r="E7" s="133"/>
      <c r="F7" s="130">
        <f t="shared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702</v>
      </c>
      <c r="C8" s="105" t="s">
        <v>102</v>
      </c>
      <c r="D8" s="133"/>
      <c r="E8" s="133"/>
      <c r="F8" s="130">
        <f t="shared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705</v>
      </c>
      <c r="C9" s="105" t="s">
        <v>72</v>
      </c>
      <c r="D9" s="133"/>
      <c r="E9" s="133"/>
      <c r="F9" s="130">
        <f t="shared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472</v>
      </c>
      <c r="C10" s="105" t="s">
        <v>431</v>
      </c>
      <c r="D10" s="133"/>
      <c r="E10" s="133"/>
      <c r="F10" s="130">
        <f t="shared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701</v>
      </c>
      <c r="C11" s="105" t="s">
        <v>159</v>
      </c>
      <c r="D11" s="133"/>
      <c r="E11" s="133"/>
      <c r="F11" s="130">
        <f t="shared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">
        <v>165</v>
      </c>
      <c r="C12" s="105" t="s">
        <v>63</v>
      </c>
      <c r="D12" s="133"/>
      <c r="E12" s="133"/>
      <c r="F12" s="130">
        <f t="shared" si="0"/>
        <v>0</v>
      </c>
      <c r="G12" s="106"/>
      <c r="H12" s="133"/>
      <c r="I12" s="108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">
        <v>703</v>
      </c>
      <c r="C13" s="109" t="s">
        <v>65</v>
      </c>
      <c r="D13" s="134"/>
      <c r="E13" s="134"/>
      <c r="F13" s="132">
        <f t="shared" si="0"/>
        <v>0</v>
      </c>
      <c r="G13" s="110"/>
      <c r="H13" s="134"/>
      <c r="I13" s="11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206</v>
      </c>
      <c r="C15" s="92" t="s">
        <v>714</v>
      </c>
      <c r="D15" s="92"/>
      <c r="E15" s="92"/>
      <c r="F15" s="2"/>
      <c r="G15" s="2"/>
      <c r="H15" s="2"/>
      <c r="I15" s="2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27" t="s">
        <v>711</v>
      </c>
      <c r="C17" s="127" t="s">
        <v>104</v>
      </c>
      <c r="D17" s="129"/>
      <c r="E17" s="129"/>
      <c r="F17" s="129">
        <f>SUM(D17,E17)</f>
        <v>0</v>
      </c>
      <c r="G17" s="16"/>
      <c r="H17" s="129"/>
      <c r="I17" s="5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">
        <v>708</v>
      </c>
      <c r="C18" s="105" t="s">
        <v>72</v>
      </c>
      <c r="D18" s="133"/>
      <c r="E18" s="133"/>
      <c r="F18" s="130">
        <f t="shared" ref="F18:F25" si="1">SUM(D18,E18)</f>
        <v>0</v>
      </c>
      <c r="G18" s="106"/>
      <c r="H18" s="133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">
        <v>527</v>
      </c>
      <c r="C19" s="105" t="s">
        <v>416</v>
      </c>
      <c r="D19" s="133"/>
      <c r="E19" s="133"/>
      <c r="F19" s="130">
        <f t="shared" si="1"/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">
        <v>707</v>
      </c>
      <c r="C20" s="105" t="s">
        <v>136</v>
      </c>
      <c r="D20" s="133"/>
      <c r="E20" s="133"/>
      <c r="F20" s="130">
        <f t="shared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">
        <v>710</v>
      </c>
      <c r="C21" s="105" t="s">
        <v>565</v>
      </c>
      <c r="D21" s="133"/>
      <c r="E21" s="133"/>
      <c r="F21" s="130">
        <f t="shared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">
        <v>712</v>
      </c>
      <c r="C22" s="105" t="s">
        <v>136</v>
      </c>
      <c r="D22" s="133"/>
      <c r="E22" s="133"/>
      <c r="F22" s="130">
        <f t="shared" si="1"/>
        <v>0</v>
      </c>
      <c r="G22" s="106"/>
      <c r="H22" s="133"/>
      <c r="I22" s="108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">
        <v>713</v>
      </c>
      <c r="C23" s="105" t="s">
        <v>269</v>
      </c>
      <c r="D23" s="133"/>
      <c r="E23" s="133"/>
      <c r="F23" s="130">
        <f t="shared" si="1"/>
        <v>0</v>
      </c>
      <c r="G23" s="106"/>
      <c r="H23" s="133"/>
      <c r="I23" s="108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7">
        <v>8</v>
      </c>
      <c r="B24" s="105" t="s">
        <v>480</v>
      </c>
      <c r="C24" s="105" t="s">
        <v>431</v>
      </c>
      <c r="D24" s="133"/>
      <c r="E24" s="133"/>
      <c r="F24" s="130">
        <f t="shared" si="1"/>
        <v>0</v>
      </c>
      <c r="G24" s="106"/>
      <c r="H24" s="133"/>
      <c r="I24" s="108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7">
        <v>9</v>
      </c>
      <c r="B25" s="109" t="s">
        <v>709</v>
      </c>
      <c r="C25" s="109" t="s">
        <v>102</v>
      </c>
      <c r="D25" s="134"/>
      <c r="E25" s="134"/>
      <c r="F25" s="132">
        <f t="shared" si="1"/>
        <v>0</v>
      </c>
      <c r="G25" s="110"/>
      <c r="H25" s="134"/>
      <c r="I25" s="111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"/>
      <c r="B27" s="2" t="s">
        <v>218</v>
      </c>
      <c r="C27" s="92" t="s">
        <v>723</v>
      </c>
      <c r="D27" s="92"/>
      <c r="E27" s="92"/>
      <c r="F27" s="2"/>
      <c r="G27" s="2"/>
      <c r="H27" s="2"/>
      <c r="I27" s="2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9">
        <v>1</v>
      </c>
      <c r="B29" s="127" t="s">
        <v>722</v>
      </c>
      <c r="C29" s="127" t="s">
        <v>136</v>
      </c>
      <c r="D29" s="129"/>
      <c r="E29" s="129"/>
      <c r="F29" s="129">
        <f>SUM(D29,E29)</f>
        <v>0</v>
      </c>
      <c r="G29" s="16"/>
      <c r="H29" s="129"/>
      <c r="I29" s="5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7">
        <v>2</v>
      </c>
      <c r="B30" s="105" t="s">
        <v>715</v>
      </c>
      <c r="C30" s="105" t="s">
        <v>70</v>
      </c>
      <c r="D30" s="133"/>
      <c r="E30" s="133"/>
      <c r="F30" s="130">
        <f t="shared" ref="F30:F37" si="2">SUM(D30,E30)</f>
        <v>0</v>
      </c>
      <c r="G30" s="106"/>
      <c r="H30" s="133"/>
      <c r="I30" s="108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5">
        <v>3</v>
      </c>
      <c r="B31" s="105" t="s">
        <v>719</v>
      </c>
      <c r="C31" s="105" t="s">
        <v>720</v>
      </c>
      <c r="D31" s="133"/>
      <c r="E31" s="133"/>
      <c r="F31" s="130">
        <f t="shared" si="2"/>
        <v>0</v>
      </c>
      <c r="G31" s="106"/>
      <c r="H31" s="133"/>
      <c r="I31" s="108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4</v>
      </c>
      <c r="B32" s="105" t="s">
        <v>718</v>
      </c>
      <c r="C32" s="105" t="s">
        <v>1329</v>
      </c>
      <c r="D32" s="133"/>
      <c r="E32" s="133"/>
      <c r="F32" s="130">
        <f t="shared" si="2"/>
        <v>0</v>
      </c>
      <c r="G32" s="106"/>
      <c r="H32" s="133"/>
      <c r="I32" s="108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5</v>
      </c>
      <c r="B33" s="105" t="s">
        <v>716</v>
      </c>
      <c r="C33" s="105" t="s">
        <v>72</v>
      </c>
      <c r="D33" s="133"/>
      <c r="E33" s="133"/>
      <c r="F33" s="130">
        <f t="shared" si="2"/>
        <v>0</v>
      </c>
      <c r="G33" s="106"/>
      <c r="H33" s="133"/>
      <c r="I33" s="108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7">
        <v>6</v>
      </c>
      <c r="B34" s="105" t="s">
        <v>717</v>
      </c>
      <c r="C34" s="105" t="s">
        <v>152</v>
      </c>
      <c r="D34" s="133"/>
      <c r="E34" s="133"/>
      <c r="F34" s="130">
        <f t="shared" si="2"/>
        <v>0</v>
      </c>
      <c r="G34" s="106"/>
      <c r="H34" s="133"/>
      <c r="I34" s="108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95">
        <v>7</v>
      </c>
      <c r="B35" s="105" t="s">
        <v>721</v>
      </c>
      <c r="C35" s="105" t="s">
        <v>152</v>
      </c>
      <c r="D35" s="133"/>
      <c r="E35" s="133"/>
      <c r="F35" s="130">
        <f t="shared" si="2"/>
        <v>0</v>
      </c>
      <c r="G35" s="106"/>
      <c r="H35" s="133"/>
      <c r="I35" s="108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7">
        <v>8</v>
      </c>
      <c r="B36" s="105" t="s">
        <v>561</v>
      </c>
      <c r="C36" s="105" t="s">
        <v>159</v>
      </c>
      <c r="D36" s="133"/>
      <c r="E36" s="133"/>
      <c r="F36" s="130">
        <f t="shared" si="2"/>
        <v>0</v>
      </c>
      <c r="G36" s="106"/>
      <c r="H36" s="133"/>
      <c r="I36" s="108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97">
        <v>9</v>
      </c>
      <c r="B37" s="109" t="s">
        <v>164</v>
      </c>
      <c r="C37" s="109" t="s">
        <v>159</v>
      </c>
      <c r="D37" s="134"/>
      <c r="E37" s="134"/>
      <c r="F37" s="132">
        <f t="shared" si="2"/>
        <v>0</v>
      </c>
      <c r="G37" s="110"/>
      <c r="H37" s="134"/>
      <c r="I37" s="111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"/>
      <c r="B39" s="2" t="s">
        <v>231</v>
      </c>
      <c r="C39" s="92" t="s">
        <v>730</v>
      </c>
      <c r="D39" s="92"/>
      <c r="E39" s="92"/>
      <c r="F39" s="2"/>
      <c r="G39" s="2"/>
      <c r="H39" s="2"/>
      <c r="I39" s="2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1">
        <v>2</v>
      </c>
      <c r="B40" s="102" t="s">
        <v>1</v>
      </c>
      <c r="C40" s="128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99">
        <v>1</v>
      </c>
      <c r="B41" s="127" t="s">
        <v>221</v>
      </c>
      <c r="C41" s="127" t="s">
        <v>70</v>
      </c>
      <c r="D41" s="129"/>
      <c r="E41" s="129"/>
      <c r="F41" s="129">
        <f>SUM(D41,E41)</f>
        <v>0</v>
      </c>
      <c r="G41" s="16"/>
      <c r="H41" s="129"/>
      <c r="I41" s="5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7">
        <v>2</v>
      </c>
      <c r="B42" s="105" t="s">
        <v>560</v>
      </c>
      <c r="C42" s="105" t="s">
        <v>190</v>
      </c>
      <c r="D42" s="133"/>
      <c r="E42" s="133"/>
      <c r="F42" s="130">
        <f t="shared" ref="F42:F49" si="3">SUM(D42,E42)</f>
        <v>0</v>
      </c>
      <c r="G42" s="106"/>
      <c r="H42" s="133"/>
      <c r="I42" s="108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95">
        <v>3</v>
      </c>
      <c r="B43" s="105" t="s">
        <v>728</v>
      </c>
      <c r="C43" s="105" t="s">
        <v>431</v>
      </c>
      <c r="D43" s="133"/>
      <c r="E43" s="133"/>
      <c r="F43" s="130">
        <f t="shared" si="3"/>
        <v>0</v>
      </c>
      <c r="G43" s="106"/>
      <c r="H43" s="133"/>
      <c r="I43" s="108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7">
        <v>4</v>
      </c>
      <c r="B44" s="105" t="s">
        <v>729</v>
      </c>
      <c r="C44" s="105" t="s">
        <v>70</v>
      </c>
      <c r="D44" s="133"/>
      <c r="E44" s="133"/>
      <c r="F44" s="130">
        <f t="shared" si="3"/>
        <v>0</v>
      </c>
      <c r="G44" s="106"/>
      <c r="H44" s="133"/>
      <c r="I44" s="108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95">
        <v>5</v>
      </c>
      <c r="B45" s="105" t="s">
        <v>523</v>
      </c>
      <c r="C45" s="105" t="s">
        <v>416</v>
      </c>
      <c r="D45" s="133"/>
      <c r="E45" s="133"/>
      <c r="F45" s="130">
        <f t="shared" si="3"/>
        <v>0</v>
      </c>
      <c r="G45" s="106"/>
      <c r="H45" s="133"/>
      <c r="I45" s="108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7">
        <v>6</v>
      </c>
      <c r="B46" s="105" t="s">
        <v>727</v>
      </c>
      <c r="C46" s="105" t="s">
        <v>1329</v>
      </c>
      <c r="D46" s="133"/>
      <c r="E46" s="133"/>
      <c r="F46" s="130">
        <f t="shared" si="3"/>
        <v>0</v>
      </c>
      <c r="G46" s="106"/>
      <c r="H46" s="133"/>
      <c r="I46" s="108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95">
        <v>7</v>
      </c>
      <c r="B47" s="105" t="s">
        <v>726</v>
      </c>
      <c r="C47" s="105" t="s">
        <v>565</v>
      </c>
      <c r="D47" s="133"/>
      <c r="E47" s="133"/>
      <c r="F47" s="130">
        <f t="shared" si="3"/>
        <v>0</v>
      </c>
      <c r="G47" s="106"/>
      <c r="H47" s="133"/>
      <c r="I47" s="108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7">
        <v>8</v>
      </c>
      <c r="B48" s="105" t="s">
        <v>724</v>
      </c>
      <c r="C48" s="105" t="s">
        <v>70</v>
      </c>
      <c r="D48" s="133"/>
      <c r="E48" s="133"/>
      <c r="F48" s="130">
        <f t="shared" si="3"/>
        <v>0</v>
      </c>
      <c r="G48" s="106"/>
      <c r="H48" s="133"/>
      <c r="I48" s="108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97">
        <v>9</v>
      </c>
      <c r="B49" s="109" t="s">
        <v>725</v>
      </c>
      <c r="C49" s="109" t="s">
        <v>210</v>
      </c>
      <c r="D49" s="134"/>
      <c r="E49" s="134"/>
      <c r="F49" s="132">
        <f t="shared" si="3"/>
        <v>0</v>
      </c>
      <c r="G49" s="110"/>
      <c r="H49" s="134"/>
      <c r="I49" s="111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"/>
      <c r="B51" s="2" t="s">
        <v>243</v>
      </c>
      <c r="C51" s="92" t="s">
        <v>737</v>
      </c>
      <c r="D51" s="92"/>
      <c r="E51" s="92"/>
      <c r="F51" s="2"/>
      <c r="G51" s="2"/>
      <c r="H51" s="2"/>
      <c r="I51" s="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1">
        <v>2</v>
      </c>
      <c r="B52" s="102" t="s">
        <v>1</v>
      </c>
      <c r="C52" s="128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99">
        <v>1</v>
      </c>
      <c r="B53" s="127" t="s">
        <v>337</v>
      </c>
      <c r="C53" s="127" t="s">
        <v>310</v>
      </c>
      <c r="D53" s="129"/>
      <c r="E53" s="129"/>
      <c r="F53" s="129">
        <f>SUM(D53,E53)</f>
        <v>0</v>
      </c>
      <c r="G53" s="16"/>
      <c r="H53" s="129"/>
      <c r="I53" s="5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7">
        <v>2</v>
      </c>
      <c r="B54" s="105" t="s">
        <v>735</v>
      </c>
      <c r="C54" s="105" t="s">
        <v>102</v>
      </c>
      <c r="D54" s="133"/>
      <c r="E54" s="133"/>
      <c r="F54" s="130">
        <f t="shared" ref="F54:F61" si="4">SUM(D54,E54)</f>
        <v>0</v>
      </c>
      <c r="G54" s="106"/>
      <c r="H54" s="133"/>
      <c r="I54" s="108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95">
        <v>3</v>
      </c>
      <c r="B55" s="105" t="s">
        <v>734</v>
      </c>
      <c r="C55" s="105" t="s">
        <v>485</v>
      </c>
      <c r="D55" s="133"/>
      <c r="E55" s="133"/>
      <c r="F55" s="130">
        <f t="shared" si="4"/>
        <v>0</v>
      </c>
      <c r="G55" s="106"/>
      <c r="H55" s="133"/>
      <c r="I55" s="108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7">
        <v>4</v>
      </c>
      <c r="B56" s="105" t="s">
        <v>733</v>
      </c>
      <c r="C56" s="105" t="s">
        <v>681</v>
      </c>
      <c r="D56" s="133"/>
      <c r="E56" s="133"/>
      <c r="F56" s="130">
        <f t="shared" si="4"/>
        <v>0</v>
      </c>
      <c r="G56" s="106"/>
      <c r="H56" s="133"/>
      <c r="I56" s="108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95">
        <v>5</v>
      </c>
      <c r="B57" s="105" t="s">
        <v>731</v>
      </c>
      <c r="C57" s="105" t="s">
        <v>310</v>
      </c>
      <c r="D57" s="133"/>
      <c r="E57" s="133"/>
      <c r="F57" s="130">
        <f t="shared" si="4"/>
        <v>0</v>
      </c>
      <c r="G57" s="106"/>
      <c r="H57" s="133"/>
      <c r="I57" s="108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7">
        <v>6</v>
      </c>
      <c r="B58" s="105" t="s">
        <v>736</v>
      </c>
      <c r="C58" s="105" t="s">
        <v>269</v>
      </c>
      <c r="D58" s="133"/>
      <c r="E58" s="133"/>
      <c r="F58" s="130">
        <f t="shared" si="4"/>
        <v>0</v>
      </c>
      <c r="G58" s="106"/>
      <c r="H58" s="133"/>
      <c r="I58" s="108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95">
        <v>7</v>
      </c>
      <c r="B59" s="105" t="s">
        <v>732</v>
      </c>
      <c r="C59" s="105" t="s">
        <v>482</v>
      </c>
      <c r="D59" s="133"/>
      <c r="E59" s="133"/>
      <c r="F59" s="130">
        <f t="shared" si="4"/>
        <v>0</v>
      </c>
      <c r="G59" s="106"/>
      <c r="H59" s="133"/>
      <c r="I59" s="108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7">
        <v>8</v>
      </c>
      <c r="B60" s="105" t="s">
        <v>592</v>
      </c>
      <c r="C60" s="105" t="s">
        <v>70</v>
      </c>
      <c r="D60" s="133"/>
      <c r="E60" s="133"/>
      <c r="F60" s="130">
        <f t="shared" si="4"/>
        <v>0</v>
      </c>
      <c r="G60" s="106"/>
      <c r="H60" s="133"/>
      <c r="I60" s="108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97">
        <v>9</v>
      </c>
      <c r="B61" s="109" t="s">
        <v>390</v>
      </c>
      <c r="C61" s="109" t="s">
        <v>65</v>
      </c>
      <c r="D61" s="134"/>
      <c r="E61" s="134"/>
      <c r="F61" s="132">
        <f t="shared" si="4"/>
        <v>0</v>
      </c>
      <c r="G61" s="110"/>
      <c r="H61" s="134"/>
      <c r="I61" s="111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 t="s">
        <v>479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4" t="s">
        <v>39</v>
      </c>
      <c r="E65" s="86" t="s">
        <v>25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4" t="s">
        <v>40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spans="1:26" ht="15.75" customHeight="1" x14ac:dyDescent="0.3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AB6F855E-0721-45FD-8B00-A02DFEC60EF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6712-1DA3-4609-993E-2391269AE8A3}">
  <sheetPr codeName="Sheet50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37</v>
      </c>
      <c r="D1" s="91"/>
      <c r="E1" s="91"/>
      <c r="F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254</v>
      </c>
      <c r="C3" s="92" t="s">
        <v>745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">
        <v>151</v>
      </c>
      <c r="C5" s="127" t="s">
        <v>152</v>
      </c>
      <c r="D5" s="129"/>
      <c r="E5" s="129"/>
      <c r="F5" s="129">
        <f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740</v>
      </c>
      <c r="C6" s="105" t="s">
        <v>152</v>
      </c>
      <c r="D6" s="133"/>
      <c r="E6" s="133"/>
      <c r="F6" s="130">
        <f t="shared" ref="F6:F13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742</v>
      </c>
      <c r="C7" s="105" t="s">
        <v>79</v>
      </c>
      <c r="D7" s="133"/>
      <c r="E7" s="133"/>
      <c r="F7" s="130">
        <f t="shared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743</v>
      </c>
      <c r="C8" s="105" t="s">
        <v>152</v>
      </c>
      <c r="D8" s="133"/>
      <c r="E8" s="133"/>
      <c r="F8" s="130">
        <f t="shared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738</v>
      </c>
      <c r="C9" s="105" t="s">
        <v>136</v>
      </c>
      <c r="D9" s="133"/>
      <c r="E9" s="133"/>
      <c r="F9" s="130">
        <f t="shared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744</v>
      </c>
      <c r="C10" s="105" t="s">
        <v>72</v>
      </c>
      <c r="D10" s="133"/>
      <c r="E10" s="133"/>
      <c r="F10" s="130">
        <f t="shared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739</v>
      </c>
      <c r="C11" s="105" t="s">
        <v>485</v>
      </c>
      <c r="D11" s="133"/>
      <c r="E11" s="133"/>
      <c r="F11" s="130">
        <f t="shared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">
        <v>741</v>
      </c>
      <c r="C12" s="105" t="s">
        <v>152</v>
      </c>
      <c r="D12" s="133"/>
      <c r="E12" s="133"/>
      <c r="F12" s="130">
        <f t="shared" si="0"/>
        <v>0</v>
      </c>
      <c r="G12" s="106"/>
      <c r="H12" s="133"/>
      <c r="I12" s="108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">
        <v>213</v>
      </c>
      <c r="C13" s="109" t="s">
        <v>636</v>
      </c>
      <c r="D13" s="134"/>
      <c r="E13" s="134"/>
      <c r="F13" s="132">
        <f t="shared" si="0"/>
        <v>0</v>
      </c>
      <c r="G13" s="110"/>
      <c r="H13" s="134"/>
      <c r="I13" s="111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265</v>
      </c>
      <c r="C15" s="92" t="s">
        <v>753</v>
      </c>
      <c r="D15" s="92"/>
      <c r="E15" s="92"/>
      <c r="F15" s="2"/>
      <c r="G15" s="2"/>
      <c r="H15" s="2"/>
      <c r="I15" s="2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27" t="s">
        <v>747</v>
      </c>
      <c r="C17" s="127" t="s">
        <v>259</v>
      </c>
      <c r="D17" s="129"/>
      <c r="E17" s="129"/>
      <c r="F17" s="129">
        <f>SUM(D17,E17)</f>
        <v>0</v>
      </c>
      <c r="G17" s="16"/>
      <c r="H17" s="129"/>
      <c r="I17" s="5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">
        <v>751</v>
      </c>
      <c r="C18" s="105" t="s">
        <v>100</v>
      </c>
      <c r="D18" s="133"/>
      <c r="E18" s="133"/>
      <c r="F18" s="130">
        <f t="shared" ref="F18:F25" si="1">SUM(D18,E18)</f>
        <v>0</v>
      </c>
      <c r="G18" s="106"/>
      <c r="H18" s="133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">
        <v>749</v>
      </c>
      <c r="C19" s="105" t="s">
        <v>70</v>
      </c>
      <c r="D19" s="133"/>
      <c r="E19" s="133"/>
      <c r="F19" s="130">
        <f t="shared" si="1"/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">
        <v>748</v>
      </c>
      <c r="C20" s="105" t="s">
        <v>65</v>
      </c>
      <c r="D20" s="133"/>
      <c r="E20" s="133"/>
      <c r="F20" s="130">
        <f t="shared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">
        <v>750</v>
      </c>
      <c r="C21" s="105" t="s">
        <v>482</v>
      </c>
      <c r="D21" s="133"/>
      <c r="E21" s="133"/>
      <c r="F21" s="130">
        <f t="shared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">
        <v>577</v>
      </c>
      <c r="C22" s="105" t="s">
        <v>70</v>
      </c>
      <c r="D22" s="133"/>
      <c r="E22" s="133"/>
      <c r="F22" s="130">
        <f t="shared" si="1"/>
        <v>0</v>
      </c>
      <c r="G22" s="106"/>
      <c r="H22" s="133"/>
      <c r="I22" s="108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">
        <v>746</v>
      </c>
      <c r="C23" s="105" t="s">
        <v>152</v>
      </c>
      <c r="D23" s="133"/>
      <c r="E23" s="133"/>
      <c r="F23" s="130">
        <f t="shared" si="1"/>
        <v>0</v>
      </c>
      <c r="G23" s="106"/>
      <c r="H23" s="133"/>
      <c r="I23" s="108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7">
        <v>8</v>
      </c>
      <c r="B24" s="105" t="s">
        <v>484</v>
      </c>
      <c r="C24" s="105" t="s">
        <v>485</v>
      </c>
      <c r="D24" s="133"/>
      <c r="E24" s="133"/>
      <c r="F24" s="130">
        <f t="shared" si="1"/>
        <v>0</v>
      </c>
      <c r="G24" s="106"/>
      <c r="H24" s="133"/>
      <c r="I24" s="108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7">
        <v>9</v>
      </c>
      <c r="B25" s="109" t="s">
        <v>752</v>
      </c>
      <c r="C25" s="109" t="s">
        <v>70</v>
      </c>
      <c r="D25" s="134"/>
      <c r="E25" s="134"/>
      <c r="F25" s="132">
        <f t="shared" si="1"/>
        <v>0</v>
      </c>
      <c r="G25" s="110"/>
      <c r="H25" s="134"/>
      <c r="I25" s="111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"/>
      <c r="B27" s="2" t="s">
        <v>754</v>
      </c>
      <c r="C27" s="92" t="s">
        <v>764</v>
      </c>
      <c r="D27" s="92"/>
      <c r="E27" s="92"/>
      <c r="F27" s="2"/>
      <c r="G27" s="2"/>
      <c r="H27" s="2"/>
      <c r="I27" s="2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9">
        <v>1</v>
      </c>
      <c r="B29" s="127" t="s">
        <v>762</v>
      </c>
      <c r="C29" s="127" t="s">
        <v>174</v>
      </c>
      <c r="D29" s="129"/>
      <c r="E29" s="129"/>
      <c r="F29" s="129">
        <f>SUM(D29,E29)</f>
        <v>0</v>
      </c>
      <c r="G29" s="16"/>
      <c r="H29" s="129"/>
      <c r="I29" s="5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7">
        <v>2</v>
      </c>
      <c r="B30" s="105" t="s">
        <v>758</v>
      </c>
      <c r="C30" s="105" t="s">
        <v>143</v>
      </c>
      <c r="D30" s="133"/>
      <c r="E30" s="133"/>
      <c r="F30" s="130">
        <f t="shared" ref="F30:F37" si="2">SUM(D30,E30)</f>
        <v>0</v>
      </c>
      <c r="G30" s="106"/>
      <c r="H30" s="133"/>
      <c r="I30" s="108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5">
        <v>3</v>
      </c>
      <c r="B31" s="105" t="s">
        <v>759</v>
      </c>
      <c r="C31" s="105" t="s">
        <v>681</v>
      </c>
      <c r="D31" s="133"/>
      <c r="E31" s="133"/>
      <c r="F31" s="130">
        <f t="shared" si="2"/>
        <v>0</v>
      </c>
      <c r="G31" s="106"/>
      <c r="H31" s="133"/>
      <c r="I31" s="108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4</v>
      </c>
      <c r="B32" s="105" t="s">
        <v>755</v>
      </c>
      <c r="C32" s="105" t="s">
        <v>756</v>
      </c>
      <c r="D32" s="133"/>
      <c r="E32" s="133"/>
      <c r="F32" s="130">
        <f t="shared" si="2"/>
        <v>0</v>
      </c>
      <c r="G32" s="106"/>
      <c r="H32" s="133"/>
      <c r="I32" s="108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5</v>
      </c>
      <c r="B33" s="105" t="s">
        <v>757</v>
      </c>
      <c r="C33" s="105" t="s">
        <v>269</v>
      </c>
      <c r="D33" s="133"/>
      <c r="E33" s="133"/>
      <c r="F33" s="130">
        <f t="shared" si="2"/>
        <v>0</v>
      </c>
      <c r="G33" s="106"/>
      <c r="H33" s="133"/>
      <c r="I33" s="108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7">
        <v>6</v>
      </c>
      <c r="B34" s="105" t="s">
        <v>605</v>
      </c>
      <c r="C34" s="105" t="s">
        <v>152</v>
      </c>
      <c r="D34" s="133"/>
      <c r="E34" s="133"/>
      <c r="F34" s="130">
        <f t="shared" si="2"/>
        <v>0</v>
      </c>
      <c r="G34" s="106"/>
      <c r="H34" s="133"/>
      <c r="I34" s="108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95">
        <v>7</v>
      </c>
      <c r="B35" s="105" t="s">
        <v>760</v>
      </c>
      <c r="C35" s="105" t="s">
        <v>72</v>
      </c>
      <c r="D35" s="133"/>
      <c r="E35" s="133"/>
      <c r="F35" s="130">
        <f t="shared" si="2"/>
        <v>0</v>
      </c>
      <c r="G35" s="106"/>
      <c r="H35" s="133"/>
      <c r="I35" s="108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7">
        <v>8</v>
      </c>
      <c r="B36" s="105" t="s">
        <v>761</v>
      </c>
      <c r="C36" s="105" t="s">
        <v>681</v>
      </c>
      <c r="D36" s="133"/>
      <c r="E36" s="133"/>
      <c r="F36" s="130">
        <f t="shared" si="2"/>
        <v>0</v>
      </c>
      <c r="G36" s="106"/>
      <c r="H36" s="133"/>
      <c r="I36" s="108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97">
        <v>9</v>
      </c>
      <c r="B37" s="109" t="s">
        <v>763</v>
      </c>
      <c r="C37" s="109" t="s">
        <v>1329</v>
      </c>
      <c r="D37" s="134"/>
      <c r="E37" s="134"/>
      <c r="F37" s="132">
        <f t="shared" si="2"/>
        <v>0</v>
      </c>
      <c r="G37" s="110"/>
      <c r="H37" s="134"/>
      <c r="I37" s="111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"/>
      <c r="B39" s="2" t="s">
        <v>765</v>
      </c>
      <c r="C39" s="92" t="s">
        <v>772</v>
      </c>
      <c r="D39" s="92"/>
      <c r="E39" s="92"/>
      <c r="F39" s="2"/>
      <c r="G39" s="2"/>
      <c r="H39" s="2"/>
      <c r="I39" s="2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1">
        <v>2</v>
      </c>
      <c r="B40" s="102" t="s">
        <v>1</v>
      </c>
      <c r="C40" s="128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99">
        <v>1</v>
      </c>
      <c r="B41" s="127" t="s">
        <v>526</v>
      </c>
      <c r="C41" s="127" t="s">
        <v>416</v>
      </c>
      <c r="D41" s="129"/>
      <c r="E41" s="129"/>
      <c r="F41" s="129">
        <f>SUM(D41,E41)</f>
        <v>0</v>
      </c>
      <c r="G41" s="16"/>
      <c r="H41" s="129"/>
      <c r="I41" s="5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7">
        <v>2</v>
      </c>
      <c r="B42" s="105" t="s">
        <v>397</v>
      </c>
      <c r="C42" s="105" t="s">
        <v>310</v>
      </c>
      <c r="D42" s="133"/>
      <c r="E42" s="133"/>
      <c r="F42" s="130">
        <f t="shared" ref="F42:F49" si="3">SUM(D42,E42)</f>
        <v>0</v>
      </c>
      <c r="G42" s="106"/>
      <c r="H42" s="133"/>
      <c r="I42" s="108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95">
        <v>3</v>
      </c>
      <c r="B43" s="105" t="s">
        <v>766</v>
      </c>
      <c r="C43" s="105" t="s">
        <v>269</v>
      </c>
      <c r="D43" s="133"/>
      <c r="E43" s="133"/>
      <c r="F43" s="130">
        <f t="shared" si="3"/>
        <v>0</v>
      </c>
      <c r="G43" s="106"/>
      <c r="H43" s="133"/>
      <c r="I43" s="108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7">
        <v>4</v>
      </c>
      <c r="B44" s="105" t="s">
        <v>767</v>
      </c>
      <c r="C44" s="105" t="s">
        <v>259</v>
      </c>
      <c r="D44" s="133"/>
      <c r="E44" s="133"/>
      <c r="F44" s="130">
        <f t="shared" si="3"/>
        <v>0</v>
      </c>
      <c r="G44" s="106"/>
      <c r="H44" s="133"/>
      <c r="I44" s="108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95">
        <v>5</v>
      </c>
      <c r="B45" s="105" t="s">
        <v>555</v>
      </c>
      <c r="C45" s="105" t="s">
        <v>133</v>
      </c>
      <c r="D45" s="133"/>
      <c r="E45" s="133"/>
      <c r="F45" s="130">
        <f t="shared" si="3"/>
        <v>0</v>
      </c>
      <c r="G45" s="106"/>
      <c r="H45" s="133"/>
      <c r="I45" s="108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7">
        <v>6</v>
      </c>
      <c r="B46" s="105" t="s">
        <v>770</v>
      </c>
      <c r="C46" s="105" t="s">
        <v>565</v>
      </c>
      <c r="D46" s="133"/>
      <c r="E46" s="133"/>
      <c r="F46" s="130">
        <f t="shared" si="3"/>
        <v>0</v>
      </c>
      <c r="G46" s="106"/>
      <c r="H46" s="133"/>
      <c r="I46" s="108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95">
        <v>7</v>
      </c>
      <c r="B47" s="105" t="s">
        <v>768</v>
      </c>
      <c r="C47" s="105" t="s">
        <v>133</v>
      </c>
      <c r="D47" s="133"/>
      <c r="E47" s="133"/>
      <c r="F47" s="130">
        <f t="shared" si="3"/>
        <v>0</v>
      </c>
      <c r="G47" s="106"/>
      <c r="H47" s="133"/>
      <c r="I47" s="108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7">
        <v>8</v>
      </c>
      <c r="B48" s="105" t="s">
        <v>769</v>
      </c>
      <c r="C48" s="105" t="s">
        <v>70</v>
      </c>
      <c r="D48" s="133"/>
      <c r="E48" s="133"/>
      <c r="F48" s="130">
        <f t="shared" si="3"/>
        <v>0</v>
      </c>
      <c r="G48" s="106"/>
      <c r="H48" s="133"/>
      <c r="I48" s="108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97">
        <v>9</v>
      </c>
      <c r="B49" s="109" t="s">
        <v>771</v>
      </c>
      <c r="C49" s="109" t="s">
        <v>136</v>
      </c>
      <c r="D49" s="134"/>
      <c r="E49" s="134"/>
      <c r="F49" s="132">
        <f t="shared" si="3"/>
        <v>0</v>
      </c>
      <c r="G49" s="110"/>
      <c r="H49" s="134"/>
      <c r="I49" s="111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"/>
      <c r="B51" s="2" t="s">
        <v>773</v>
      </c>
      <c r="C51" s="92" t="s">
        <v>780</v>
      </c>
      <c r="D51" s="92"/>
      <c r="E51" s="92"/>
      <c r="F51" s="2"/>
      <c r="G51" s="2"/>
      <c r="H51" s="2"/>
      <c r="I51" s="2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1">
        <v>2</v>
      </c>
      <c r="B52" s="102" t="s">
        <v>1</v>
      </c>
      <c r="C52" s="128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99">
        <v>1</v>
      </c>
      <c r="B53" s="127" t="s">
        <v>774</v>
      </c>
      <c r="C53" s="127" t="s">
        <v>136</v>
      </c>
      <c r="D53" s="129"/>
      <c r="E53" s="129"/>
      <c r="F53" s="129">
        <f>SUM(D53,E53)</f>
        <v>0</v>
      </c>
      <c r="G53" s="16"/>
      <c r="H53" s="129"/>
      <c r="I53" s="5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7">
        <v>2</v>
      </c>
      <c r="B54" s="105" t="s">
        <v>779</v>
      </c>
      <c r="C54" s="105" t="s">
        <v>475</v>
      </c>
      <c r="D54" s="133"/>
      <c r="E54" s="133"/>
      <c r="F54" s="130">
        <f t="shared" ref="F54:F61" si="4">SUM(D54,E54)</f>
        <v>0</v>
      </c>
      <c r="G54" s="106"/>
      <c r="H54" s="133"/>
      <c r="I54" s="108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95">
        <v>3</v>
      </c>
      <c r="B55" s="105" t="s">
        <v>777</v>
      </c>
      <c r="C55" s="105" t="s">
        <v>152</v>
      </c>
      <c r="D55" s="133"/>
      <c r="E55" s="133"/>
      <c r="F55" s="130">
        <f t="shared" si="4"/>
        <v>0</v>
      </c>
      <c r="G55" s="106"/>
      <c r="H55" s="133"/>
      <c r="I55" s="108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7">
        <v>4</v>
      </c>
      <c r="B56" s="105" t="s">
        <v>775</v>
      </c>
      <c r="C56" s="105" t="s">
        <v>136</v>
      </c>
      <c r="D56" s="133"/>
      <c r="E56" s="133"/>
      <c r="F56" s="130">
        <f t="shared" si="4"/>
        <v>0</v>
      </c>
      <c r="G56" s="106"/>
      <c r="H56" s="133"/>
      <c r="I56" s="108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95">
        <v>5</v>
      </c>
      <c r="B57" s="105" t="s">
        <v>776</v>
      </c>
      <c r="C57" s="105" t="s">
        <v>431</v>
      </c>
      <c r="D57" s="133"/>
      <c r="E57" s="133"/>
      <c r="F57" s="130">
        <f t="shared" si="4"/>
        <v>0</v>
      </c>
      <c r="G57" s="106"/>
      <c r="H57" s="133"/>
      <c r="I57" s="108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7">
        <v>6</v>
      </c>
      <c r="B58" s="105" t="s">
        <v>528</v>
      </c>
      <c r="C58" s="105" t="s">
        <v>416</v>
      </c>
      <c r="D58" s="133"/>
      <c r="E58" s="133"/>
      <c r="F58" s="130">
        <f t="shared" si="4"/>
        <v>0</v>
      </c>
      <c r="G58" s="106"/>
      <c r="H58" s="133"/>
      <c r="I58" s="108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95">
        <v>7</v>
      </c>
      <c r="B59" s="105" t="s">
        <v>166</v>
      </c>
      <c r="C59" s="105" t="s">
        <v>167</v>
      </c>
      <c r="D59" s="133"/>
      <c r="E59" s="133"/>
      <c r="F59" s="130">
        <f t="shared" si="4"/>
        <v>0</v>
      </c>
      <c r="G59" s="106"/>
      <c r="H59" s="133"/>
      <c r="I59" s="108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7">
        <v>8</v>
      </c>
      <c r="B60" s="105" t="s">
        <v>778</v>
      </c>
      <c r="C60" s="105" t="s">
        <v>152</v>
      </c>
      <c r="D60" s="133"/>
      <c r="E60" s="133"/>
      <c r="F60" s="130">
        <f t="shared" si="4"/>
        <v>0</v>
      </c>
      <c r="G60" s="106"/>
      <c r="H60" s="133"/>
      <c r="I60" s="108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97">
        <v>9</v>
      </c>
      <c r="B61" s="109" t="s">
        <v>647</v>
      </c>
      <c r="C61" s="109" t="s">
        <v>1329</v>
      </c>
      <c r="D61" s="134"/>
      <c r="E61" s="134"/>
      <c r="F61" s="132">
        <f t="shared" si="4"/>
        <v>0</v>
      </c>
      <c r="G61" s="110"/>
      <c r="H61" s="134"/>
      <c r="I61" s="111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 t="s">
        <v>479</v>
      </c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4" t="s">
        <v>39</v>
      </c>
      <c r="E65" s="86" t="s">
        <v>25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4" t="s">
        <v>40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spans="1:26" ht="15.75" customHeight="1" x14ac:dyDescent="0.3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hyperlinks>
    <hyperlink ref="B2" location="'Index'!A3" tooltip="Go to the Index sheet" display="á" xr:uid="{E3A724CC-E396-4318-8105-328343F10F0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FACF2-45C5-4E1D-BE56-773C10114A2E}">
  <sheetPr codeName="Sheet51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37</v>
      </c>
      <c r="D1" s="91"/>
      <c r="E1" s="91"/>
      <c r="F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781</v>
      </c>
      <c r="C3" s="92" t="s">
        <v>789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">
        <v>784</v>
      </c>
      <c r="C5" s="127" t="s">
        <v>70</v>
      </c>
      <c r="D5" s="129"/>
      <c r="E5" s="129"/>
      <c r="F5" s="129">
        <f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787</v>
      </c>
      <c r="C6" s="105" t="s">
        <v>636</v>
      </c>
      <c r="D6" s="133"/>
      <c r="E6" s="133"/>
      <c r="F6" s="130">
        <f t="shared" ref="F6:F12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191</v>
      </c>
      <c r="C7" s="105" t="s">
        <v>70</v>
      </c>
      <c r="D7" s="133"/>
      <c r="E7" s="133"/>
      <c r="F7" s="130">
        <f t="shared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783</v>
      </c>
      <c r="C8" s="105" t="s">
        <v>72</v>
      </c>
      <c r="D8" s="133"/>
      <c r="E8" s="133"/>
      <c r="F8" s="130">
        <f t="shared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782</v>
      </c>
      <c r="C9" s="105" t="s">
        <v>152</v>
      </c>
      <c r="D9" s="133"/>
      <c r="E9" s="133"/>
      <c r="F9" s="130">
        <f t="shared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786</v>
      </c>
      <c r="C10" s="105" t="s">
        <v>485</v>
      </c>
      <c r="D10" s="133"/>
      <c r="E10" s="133"/>
      <c r="F10" s="130">
        <f t="shared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785</v>
      </c>
      <c r="C11" s="105" t="s">
        <v>475</v>
      </c>
      <c r="D11" s="133"/>
      <c r="E11" s="133"/>
      <c r="F11" s="130">
        <f t="shared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12">
        <v>8</v>
      </c>
      <c r="B12" s="109" t="s">
        <v>788</v>
      </c>
      <c r="C12" s="109" t="s">
        <v>72</v>
      </c>
      <c r="D12" s="134"/>
      <c r="E12" s="134"/>
      <c r="F12" s="132">
        <f t="shared" si="0"/>
        <v>0</v>
      </c>
      <c r="G12" s="110"/>
      <c r="H12" s="134"/>
      <c r="I12" s="111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"/>
      <c r="B14" s="2" t="s">
        <v>790</v>
      </c>
      <c r="C14" s="92" t="s">
        <v>799</v>
      </c>
      <c r="D14" s="92"/>
      <c r="E14" s="92"/>
      <c r="F14" s="2"/>
      <c r="G14" s="2"/>
      <c r="H14" s="2"/>
      <c r="I14" s="2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1">
        <v>2</v>
      </c>
      <c r="B15" s="102" t="s">
        <v>1</v>
      </c>
      <c r="C15" s="128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99">
        <v>1</v>
      </c>
      <c r="B16" s="127" t="s">
        <v>793</v>
      </c>
      <c r="C16" s="127" t="s">
        <v>102</v>
      </c>
      <c r="D16" s="129"/>
      <c r="E16" s="129"/>
      <c r="F16" s="129">
        <f>SUM(D16,E16)</f>
        <v>0</v>
      </c>
      <c r="G16" s="16"/>
      <c r="H16" s="129"/>
      <c r="I16" s="5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7">
        <v>2</v>
      </c>
      <c r="B17" s="105" t="s">
        <v>797</v>
      </c>
      <c r="C17" s="105" t="s">
        <v>259</v>
      </c>
      <c r="D17" s="133"/>
      <c r="E17" s="133"/>
      <c r="F17" s="130">
        <f t="shared" ref="F17:F23" si="1">SUM(D17,E17)</f>
        <v>0</v>
      </c>
      <c r="G17" s="106"/>
      <c r="H17" s="133"/>
      <c r="I17" s="108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95">
        <v>3</v>
      </c>
      <c r="B18" s="105" t="s">
        <v>796</v>
      </c>
      <c r="C18" s="105" t="s">
        <v>190</v>
      </c>
      <c r="D18" s="133"/>
      <c r="E18" s="133"/>
      <c r="F18" s="130">
        <f t="shared" si="1"/>
        <v>0</v>
      </c>
      <c r="G18" s="106"/>
      <c r="H18" s="133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7">
        <v>4</v>
      </c>
      <c r="B19" s="105" t="s">
        <v>791</v>
      </c>
      <c r="C19" s="105" t="s">
        <v>259</v>
      </c>
      <c r="D19" s="133"/>
      <c r="E19" s="133"/>
      <c r="F19" s="130">
        <f t="shared" si="1"/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95">
        <v>5</v>
      </c>
      <c r="B20" s="105" t="s">
        <v>798</v>
      </c>
      <c r="C20" s="105" t="s">
        <v>475</v>
      </c>
      <c r="D20" s="133"/>
      <c r="E20" s="133"/>
      <c r="F20" s="130">
        <f t="shared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7">
        <v>6</v>
      </c>
      <c r="B21" s="105" t="s">
        <v>794</v>
      </c>
      <c r="C21" s="105" t="s">
        <v>475</v>
      </c>
      <c r="D21" s="133"/>
      <c r="E21" s="133"/>
      <c r="F21" s="130">
        <f t="shared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95">
        <v>7</v>
      </c>
      <c r="B22" s="105" t="s">
        <v>792</v>
      </c>
      <c r="C22" s="105" t="s">
        <v>102</v>
      </c>
      <c r="D22" s="133"/>
      <c r="E22" s="133"/>
      <c r="F22" s="130">
        <f t="shared" si="1"/>
        <v>0</v>
      </c>
      <c r="G22" s="106"/>
      <c r="H22" s="133"/>
      <c r="I22" s="108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12">
        <v>8</v>
      </c>
      <c r="B23" s="109" t="s">
        <v>795</v>
      </c>
      <c r="C23" s="109" t="s">
        <v>1329</v>
      </c>
      <c r="D23" s="134"/>
      <c r="E23" s="134"/>
      <c r="F23" s="132">
        <f t="shared" si="1"/>
        <v>0</v>
      </c>
      <c r="G23" s="110"/>
      <c r="H23" s="134"/>
      <c r="I23" s="111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"/>
      <c r="B25" s="2" t="s">
        <v>800</v>
      </c>
      <c r="C25" s="92" t="s">
        <v>809</v>
      </c>
      <c r="D25" s="92"/>
      <c r="E25" s="92"/>
      <c r="F25" s="2"/>
      <c r="G25" s="2"/>
      <c r="H25" s="2"/>
      <c r="I25" s="2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1">
        <v>2</v>
      </c>
      <c r="B26" s="102" t="s">
        <v>1</v>
      </c>
      <c r="C26" s="128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99">
        <v>1</v>
      </c>
      <c r="B27" s="127" t="s">
        <v>805</v>
      </c>
      <c r="C27" s="127" t="s">
        <v>210</v>
      </c>
      <c r="D27" s="129"/>
      <c r="E27" s="129"/>
      <c r="F27" s="129">
        <f>SUM(D27,E27)</f>
        <v>0</v>
      </c>
      <c r="G27" s="16"/>
      <c r="H27" s="129"/>
      <c r="I27" s="5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7">
        <v>2</v>
      </c>
      <c r="B28" s="105" t="s">
        <v>806</v>
      </c>
      <c r="C28" s="105" t="s">
        <v>104</v>
      </c>
      <c r="D28" s="133"/>
      <c r="E28" s="133"/>
      <c r="F28" s="130">
        <f t="shared" ref="F28:F34" si="2">SUM(D28,E28)</f>
        <v>0</v>
      </c>
      <c r="G28" s="106"/>
      <c r="H28" s="133"/>
      <c r="I28" s="108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5">
        <v>3</v>
      </c>
      <c r="B29" s="105" t="s">
        <v>801</v>
      </c>
      <c r="C29" s="105" t="s">
        <v>210</v>
      </c>
      <c r="D29" s="133"/>
      <c r="E29" s="133"/>
      <c r="F29" s="130">
        <f t="shared" si="2"/>
        <v>0</v>
      </c>
      <c r="G29" s="106"/>
      <c r="H29" s="133"/>
      <c r="I29" s="108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7">
        <v>4</v>
      </c>
      <c r="B30" s="105" t="s">
        <v>807</v>
      </c>
      <c r="C30" s="105" t="s">
        <v>808</v>
      </c>
      <c r="D30" s="133"/>
      <c r="E30" s="133"/>
      <c r="F30" s="130">
        <f t="shared" si="2"/>
        <v>0</v>
      </c>
      <c r="G30" s="106"/>
      <c r="H30" s="133"/>
      <c r="I30" s="108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5">
        <v>5</v>
      </c>
      <c r="B31" s="105" t="s">
        <v>804</v>
      </c>
      <c r="C31" s="105" t="s">
        <v>475</v>
      </c>
      <c r="D31" s="133"/>
      <c r="E31" s="133"/>
      <c r="F31" s="130">
        <f t="shared" si="2"/>
        <v>0</v>
      </c>
      <c r="G31" s="106"/>
      <c r="H31" s="133"/>
      <c r="I31" s="108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6</v>
      </c>
      <c r="B32" s="105" t="s">
        <v>608</v>
      </c>
      <c r="C32" s="105" t="s">
        <v>210</v>
      </c>
      <c r="D32" s="133"/>
      <c r="E32" s="133"/>
      <c r="F32" s="130">
        <f t="shared" si="2"/>
        <v>0</v>
      </c>
      <c r="G32" s="106"/>
      <c r="H32" s="133"/>
      <c r="I32" s="108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7</v>
      </c>
      <c r="B33" s="105" t="s">
        <v>803</v>
      </c>
      <c r="C33" s="105" t="s">
        <v>143</v>
      </c>
      <c r="D33" s="133"/>
      <c r="E33" s="133"/>
      <c r="F33" s="130">
        <f t="shared" si="2"/>
        <v>0</v>
      </c>
      <c r="G33" s="106"/>
      <c r="H33" s="133"/>
      <c r="I33" s="108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12">
        <v>8</v>
      </c>
      <c r="B34" s="109" t="s">
        <v>802</v>
      </c>
      <c r="C34" s="109" t="s">
        <v>133</v>
      </c>
      <c r="D34" s="134"/>
      <c r="E34" s="134"/>
      <c r="F34" s="132">
        <f t="shared" si="2"/>
        <v>0</v>
      </c>
      <c r="G34" s="110"/>
      <c r="H34" s="134"/>
      <c r="I34" s="111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 t="s">
        <v>479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4" t="s">
        <v>39</v>
      </c>
      <c r="E38" s="86" t="s">
        <v>25</v>
      </c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4" t="s">
        <v>40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spans="1:26" ht="15.75" customHeight="1" x14ac:dyDescent="0.3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27:W34">
    <sortCondition ref="V27"/>
  </sortState>
  <hyperlinks>
    <hyperlink ref="B2" location="'Index'!A3" tooltip="Go to the Index sheet" display="á" xr:uid="{1F3D3D78-5C51-48AF-99B5-C040D6D91E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EAE8A-830E-426F-980A-67B2B365F1EE}">
  <sheetPr codeName="Sheet52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37</v>
      </c>
      <c r="D1" s="91"/>
      <c r="E1" s="91"/>
      <c r="F1" s="91" t="s">
        <v>279</v>
      </c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810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"!$B$30"),"")</f>
        <v>J. Baverstock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"!$C$30"),"")</f>
        <v>Goodyear</v>
      </c>
      <c r="D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"!$D$30"),"")</f>
        <v/>
      </c>
      <c r="E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"!$E$30"),"")</f>
        <v/>
      </c>
      <c r="F5" s="129">
        <f ca="1"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"!$B$28"),"")</f>
        <v>Callan Chapman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"!$C$28"),"")</f>
        <v>Dunfermline</v>
      </c>
      <c r="D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"!$D$28"),"")</f>
        <v/>
      </c>
      <c r="E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"!$E$28"),"")</f>
        <v/>
      </c>
      <c r="F6" s="130">
        <f t="shared" ref="F6:F11" ca="1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"!$B$55"),"")</f>
        <v>O. Dimech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"!$C$55"),"")</f>
        <v>Penarth</v>
      </c>
      <c r="D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"!$D$55"),"")</f>
        <v/>
      </c>
      <c r="E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"!$E$55")&lt;&gt;"",INDIRECT("'"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"!$E$55"),"")</f>
        <v/>
      </c>
      <c r="F7" s="130">
        <f t="shared" ca="1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"!$B$32"),"")</f>
        <v>K. Meek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"!$C$32"),"")</f>
        <v>Cumb News</v>
      </c>
      <c r="D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"!$D$32"),"")</f>
        <v/>
      </c>
      <c r="E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"!$E$32"),"")</f>
        <v/>
      </c>
      <c r="F8" s="130">
        <f t="shared" ca="1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"!$B$34"),"")</f>
        <v>J. Palfrey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"!$C$34"),"")</f>
        <v>Penarth</v>
      </c>
      <c r="D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"!$D$34"),"")</f>
        <v/>
      </c>
      <c r="E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"!$E$34"),"")</f>
        <v/>
      </c>
      <c r="F9" s="130">
        <f t="shared" ca="1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"!$B$61"),"")</f>
        <v>J. Wood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"!$C$61"),"")</f>
        <v>Cumb News</v>
      </c>
      <c r="D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"!$D$61"),"")</f>
        <v/>
      </c>
      <c r="E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"!$E$61"),"")</f>
        <v/>
      </c>
      <c r="F10" s="130">
        <f t="shared" ca="1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7">
        <v>7</v>
      </c>
      <c r="B1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"!$B$23"),"")</f>
        <v>N. Wood</v>
      </c>
      <c r="C1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"!$C$23"),"")</f>
        <v>Cumb News</v>
      </c>
      <c r="D11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"!$D$23"),"")</f>
        <v/>
      </c>
      <c r="E11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"!$E$23"),"")</f>
        <v/>
      </c>
      <c r="F11" s="132">
        <f t="shared" ca="1" si="0"/>
        <v>0</v>
      </c>
      <c r="G11" s="110"/>
      <c r="H11" s="134"/>
      <c r="I11" s="111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 t="s">
        <v>479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4"/>
      <c r="B15" s="4" t="s">
        <v>39</v>
      </c>
      <c r="E15" s="86" t="s">
        <v>25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4"/>
      <c r="B16" s="4" t="s">
        <v>40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spans="1:26" ht="15.75" customHeight="1" x14ac:dyDescent="0.3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1">
    <sortCondition ref="V5"/>
  </sortState>
  <hyperlinks>
    <hyperlink ref="B2" location="'Index'!A3" tooltip="Go to the Index sheet" display="á" xr:uid="{5B96DE12-FB9B-4917-9B92-CBC8411C9E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441D-0245-4B47-9C5D-1F16E2D1FF30}">
  <sheetPr codeName="Sheet53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37</v>
      </c>
      <c r="D1" s="91"/>
      <c r="E1" s="91"/>
      <c r="F1" s="91" t="s">
        <v>281</v>
      </c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538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"!$B$18"),"")</f>
        <v>J. Bennett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"!$C$18"),"")</f>
        <v>Crewe</v>
      </c>
      <c r="D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"!$D$18"),"")</f>
        <v/>
      </c>
      <c r="E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"!$E$18"),"")</f>
        <v/>
      </c>
      <c r="F5" s="129">
        <f ca="1"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"!$B$6"),"")</f>
        <v>C. Brown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"!$C$6"),"")</f>
        <v>Blackpool</v>
      </c>
      <c r="D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"!$D$6"),"")</f>
        <v/>
      </c>
      <c r="E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"!$E$6"),"")</f>
        <v/>
      </c>
      <c r="F6" s="130">
        <f t="shared" ref="F6:F14" ca="1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"!$B$31"),"")</f>
        <v>R. Cliffe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"!$C$31"),"")</f>
        <v>Bolton</v>
      </c>
      <c r="D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"!$D$31"),"")</f>
        <v/>
      </c>
      <c r="E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"!$E$31"),"")</f>
        <v/>
      </c>
      <c r="F7" s="130">
        <f t="shared" ca="1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"!$B$7"),"")</f>
        <v>A. Dewsnip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"!$C$7"),"")</f>
        <v>Wigan</v>
      </c>
      <c r="D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"!$D$7"),"")</f>
        <v/>
      </c>
      <c r="E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"!$E$7"),"")</f>
        <v/>
      </c>
      <c r="F8" s="130">
        <f t="shared" ca="1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"!$B$58"),"")</f>
        <v>D. Elgar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"!$C$58"),"")</f>
        <v>Cumb News</v>
      </c>
      <c r="D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"!$D$58"),"")</f>
        <v/>
      </c>
      <c r="E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"!$E$58"),"")</f>
        <v/>
      </c>
      <c r="F9" s="130">
        <f t="shared" ca="1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"!$B$10"),"")</f>
        <v>P. Lomas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"!$C$10"),"")</f>
        <v>Derby</v>
      </c>
      <c r="D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"!$D$10"),"")</f>
        <v/>
      </c>
      <c r="E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"!$E$10"),"")</f>
        <v/>
      </c>
      <c r="F10" s="130">
        <f t="shared" ca="1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"!$B$32"),"")</f>
        <v>D. Love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"!$C$32"),"")</f>
        <v>Penarth</v>
      </c>
      <c r="D1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"!$D$32"),"")</f>
        <v/>
      </c>
      <c r="E1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"!$E$32"),"")</f>
        <v/>
      </c>
      <c r="F11" s="130">
        <f t="shared" ca="1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"!$B$25"),"")</f>
        <v>K. Mepham</v>
      </c>
      <c r="C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"!$C$25"),"")</f>
        <v>Derby</v>
      </c>
      <c r="D1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"!$D$25"),"")</f>
        <v/>
      </c>
      <c r="E1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"!$E$25"),"")</f>
        <v/>
      </c>
      <c r="F12" s="130">
        <f t="shared" ca="1" si="0"/>
        <v>0</v>
      </c>
      <c r="G12" s="106"/>
      <c r="H12" s="133"/>
      <c r="I12" s="108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5">
        <v>9</v>
      </c>
      <c r="B1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"!$B$11"),"")</f>
        <v>D. C. J. Poxon</v>
      </c>
      <c r="C1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"!$C$11"),"")</f>
        <v>Leicester</v>
      </c>
      <c r="D13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"!$D$11"),"")</f>
        <v/>
      </c>
      <c r="E13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"!$E$11"),"")</f>
        <v/>
      </c>
      <c r="F13" s="130">
        <f t="shared" ca="1" si="0"/>
        <v>0</v>
      </c>
      <c r="G13" s="106"/>
      <c r="H13" s="133"/>
      <c r="I13" s="108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12">
        <v>10</v>
      </c>
      <c r="B14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"!$B$38"),"")</f>
        <v>J. Wood</v>
      </c>
      <c r="C14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"!$C$38"),"")</f>
        <v>Blackburn</v>
      </c>
      <c r="D14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"!$D$38"),"")</f>
        <v/>
      </c>
      <c r="E14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"!$E$38"),"")</f>
        <v/>
      </c>
      <c r="F14" s="132">
        <f t="shared" ca="1" si="0"/>
        <v>0</v>
      </c>
      <c r="G14" s="110"/>
      <c r="H14" s="134"/>
      <c r="I14" s="111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"/>
      <c r="B16" s="2" t="s">
        <v>67</v>
      </c>
      <c r="C16" s="92" t="s">
        <v>811</v>
      </c>
      <c r="D16" s="92"/>
      <c r="E16" s="92"/>
      <c r="F16" s="2"/>
      <c r="G16" s="2"/>
      <c r="H16" s="2"/>
      <c r="I16" s="2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1">
        <v>2</v>
      </c>
      <c r="B17" s="102" t="s">
        <v>1</v>
      </c>
      <c r="C17" s="12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99">
        <v>1</v>
      </c>
      <c r="B1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"!$B$56"),"")</f>
        <v>R. N. Bancroft</v>
      </c>
      <c r="C18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"!$C$56"),"")</f>
        <v>Deddington</v>
      </c>
      <c r="D18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"!$D$56"),"")</f>
        <v/>
      </c>
      <c r="E18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"!$E$56"),"")</f>
        <v/>
      </c>
      <c r="F18" s="129">
        <f ca="1">SUM(D18,E18)</f>
        <v>0</v>
      </c>
      <c r="G18" s="16"/>
      <c r="H18" s="129"/>
      <c r="I18" s="5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7">
        <v>2</v>
      </c>
      <c r="B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"!$B$29"),"")</f>
        <v>P. Baylis</v>
      </c>
      <c r="C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"!$C$29"),"")</f>
        <v>Crewe</v>
      </c>
      <c r="D1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"!$D$29"),"")</f>
        <v/>
      </c>
      <c r="E1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"!$E$29"),"")</f>
        <v/>
      </c>
      <c r="F19" s="130">
        <f t="shared" ref="F19:F27" ca="1" si="1">SUM(D19,E19)</f>
        <v>0</v>
      </c>
      <c r="G19" s="106"/>
      <c r="H19" s="133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95">
        <v>3</v>
      </c>
      <c r="B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"!$B$18"),"")</f>
        <v>R. Ford</v>
      </c>
      <c r="C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"!$C$18"),"")</f>
        <v>Blackpool</v>
      </c>
      <c r="D2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"!$D$18"),"")</f>
        <v/>
      </c>
      <c r="E2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"!$E$18"),"")</f>
        <v/>
      </c>
      <c r="F20" s="130">
        <f t="shared" ca="1" si="1"/>
        <v>0</v>
      </c>
      <c r="G20" s="106"/>
      <c r="H20" s="133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7">
        <v>4</v>
      </c>
      <c r="B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"!$B$8"),"")</f>
        <v>J. Goddard</v>
      </c>
      <c r="C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"!$C$8"),"")</f>
        <v>City of Truro</v>
      </c>
      <c r="D2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"!$D$8"),"")</f>
        <v/>
      </c>
      <c r="E2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"!$E$8"),"")</f>
        <v/>
      </c>
      <c r="F21" s="130">
        <f t="shared" ca="1" si="1"/>
        <v>0</v>
      </c>
      <c r="G21" s="106"/>
      <c r="H21" s="133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95">
        <v>5</v>
      </c>
      <c r="B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"!$B$21"),"")</f>
        <v>T. Lumley</v>
      </c>
      <c r="C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"!$C$21"),"")</f>
        <v>Cumb News</v>
      </c>
      <c r="D2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"!$D$21"),"")</f>
        <v/>
      </c>
      <c r="E2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"!$E$21"),"")</f>
        <v/>
      </c>
      <c r="F22" s="130">
        <f t="shared" ca="1" si="1"/>
        <v>0</v>
      </c>
      <c r="G22" s="106"/>
      <c r="H22" s="133"/>
      <c r="I22" s="108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7">
        <v>6</v>
      </c>
      <c r="B2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"!$B$22"),"")</f>
        <v>A. Mason</v>
      </c>
      <c r="C2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"!$C$22"),"")</f>
        <v>Crewe</v>
      </c>
      <c r="D23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"!$D$22"),"")</f>
        <v/>
      </c>
      <c r="E23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"!$E$22"),"")</f>
        <v/>
      </c>
      <c r="F23" s="130">
        <f t="shared" ca="1" si="1"/>
        <v>0</v>
      </c>
      <c r="G23" s="106"/>
      <c r="H23" s="133"/>
      <c r="I23" s="108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95">
        <v>7</v>
      </c>
      <c r="B2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"!$B$33"),"")</f>
        <v>G. Meadows</v>
      </c>
      <c r="C2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"!$C$33"),"")</f>
        <v>Wigan</v>
      </c>
      <c r="D24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"!$D$33"),"")</f>
        <v/>
      </c>
      <c r="E24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"!$E$33"),"")</f>
        <v/>
      </c>
      <c r="F24" s="130">
        <f t="shared" ca="1" si="1"/>
        <v>0</v>
      </c>
      <c r="G24" s="106"/>
      <c r="H24" s="133"/>
      <c r="I24" s="108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7">
        <v>8</v>
      </c>
      <c r="B2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"!$B$10"),"")</f>
        <v>S. Morgans</v>
      </c>
      <c r="C2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"!$C$10"),"")</f>
        <v>Goodyear</v>
      </c>
      <c r="D2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"!$D$10"),"")</f>
        <v/>
      </c>
      <c r="E2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"!$E$10"),"")</f>
        <v/>
      </c>
      <c r="F25" s="130">
        <f t="shared" ca="1" si="1"/>
        <v>0</v>
      </c>
      <c r="G25" s="106"/>
      <c r="H25" s="133"/>
      <c r="I25" s="108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95">
        <v>9</v>
      </c>
      <c r="B2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"!$B$13"),"")</f>
        <v>C. Simpson</v>
      </c>
      <c r="C2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"!$C$13"),"")</f>
        <v>Cumb News</v>
      </c>
      <c r="D2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"!$D$13"),"")</f>
        <v/>
      </c>
      <c r="E2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"!$E$13"),"")</f>
        <v/>
      </c>
      <c r="F26" s="130">
        <f t="shared" ca="1" si="1"/>
        <v>0</v>
      </c>
      <c r="G26" s="106"/>
      <c r="H26" s="133"/>
      <c r="I26" s="108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12">
        <v>10</v>
      </c>
      <c r="B27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"!$B$25"),"")</f>
        <v>G. Stewart</v>
      </c>
      <c r="C27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"!$C$25"),"")</f>
        <v>Bolton</v>
      </c>
      <c r="D27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"!$D$25"),"")</f>
        <v/>
      </c>
      <c r="E27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"!$E$25"),"")</f>
        <v/>
      </c>
      <c r="F27" s="132">
        <f t="shared" ca="1" si="1"/>
        <v>0</v>
      </c>
      <c r="G27" s="110"/>
      <c r="H27" s="134"/>
      <c r="I27" s="111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"/>
      <c r="B29" s="2" t="s">
        <v>84</v>
      </c>
      <c r="C29" s="92" t="s">
        <v>812</v>
      </c>
      <c r="D29" s="92"/>
      <c r="E29" s="92"/>
      <c r="F29" s="2"/>
      <c r="G29" s="2"/>
      <c r="H29" s="2"/>
      <c r="I29" s="2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1">
        <v>2</v>
      </c>
      <c r="B30" s="102" t="s">
        <v>1</v>
      </c>
      <c r="C30" s="12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9">
        <v>1</v>
      </c>
      <c r="B3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"!$B$57"),"")</f>
        <v>J. Gair</v>
      </c>
      <c r="C31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"!$C$57"),"")</f>
        <v>Felton</v>
      </c>
      <c r="D3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"!$D$57"),"")</f>
        <v/>
      </c>
      <c r="E31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"!$E$57"),"")</f>
        <v/>
      </c>
      <c r="F31" s="129">
        <f ca="1">SUM(D31,E31)</f>
        <v>0</v>
      </c>
      <c r="G31" s="16"/>
      <c r="H31" s="129"/>
      <c r="I31" s="5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2</v>
      </c>
      <c r="B3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"!$B$19"),"")</f>
        <v>M. Harlow</v>
      </c>
      <c r="C3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"!$C$19"),"")</f>
        <v>Derby</v>
      </c>
      <c r="D3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"!$D$19"),"")</f>
        <v/>
      </c>
      <c r="E32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"!$E$19"),"")</f>
        <v/>
      </c>
      <c r="F32" s="130">
        <f t="shared" ref="F32:F39" ca="1" si="2">SUM(D32,E32)</f>
        <v>0</v>
      </c>
      <c r="G32" s="106"/>
      <c r="H32" s="133"/>
      <c r="I32" s="108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3</v>
      </c>
      <c r="B3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"!$B$7"),"")</f>
        <v>P. Harrison</v>
      </c>
      <c r="C3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"!$C$7"),"")</f>
        <v>Altrincham</v>
      </c>
      <c r="D33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"!$D$7"),"")</f>
        <v/>
      </c>
      <c r="E33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"!$E$7"),"")</f>
        <v/>
      </c>
      <c r="F33" s="130">
        <f t="shared" ca="1" si="2"/>
        <v>0</v>
      </c>
      <c r="G33" s="106"/>
      <c r="H33" s="133"/>
      <c r="I33" s="108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7">
        <v>4</v>
      </c>
      <c r="B3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"!$B$44"),"")</f>
        <v>R. Lloyd</v>
      </c>
      <c r="C3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"!$C$44"),"")</f>
        <v>Derby</v>
      </c>
      <c r="D34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"!$D$44"),"")</f>
        <v/>
      </c>
      <c r="E34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"!$E$44"),"")</f>
        <v/>
      </c>
      <c r="F34" s="130">
        <f t="shared" ca="1" si="2"/>
        <v>0</v>
      </c>
      <c r="G34" s="106"/>
      <c r="H34" s="133"/>
      <c r="I34" s="108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95">
        <v>5</v>
      </c>
      <c r="B3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"!$B$9"),"")</f>
        <v>S. Marsland</v>
      </c>
      <c r="C3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"!$C$9"),"")</f>
        <v>Altrincham</v>
      </c>
      <c r="D3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"!$D$9"),"")</f>
        <v/>
      </c>
      <c r="E3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"!$E$9"),"")</f>
        <v/>
      </c>
      <c r="F35" s="130">
        <f t="shared" ca="1" si="2"/>
        <v>0</v>
      </c>
      <c r="G35" s="106"/>
      <c r="H35" s="133"/>
      <c r="I35" s="108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7">
        <v>6</v>
      </c>
      <c r="B3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"!$B$60"),"")</f>
        <v>R. Richardson</v>
      </c>
      <c r="C3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"!$C$60"),"")</f>
        <v>Cumb News</v>
      </c>
      <c r="D3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"!$D$60"),"")</f>
        <v/>
      </c>
      <c r="E3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"!$E$60"),"")</f>
        <v/>
      </c>
      <c r="F36" s="130">
        <f t="shared" ca="1" si="2"/>
        <v>0</v>
      </c>
      <c r="G36" s="106"/>
      <c r="H36" s="133"/>
      <c r="I36" s="108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95">
        <v>7</v>
      </c>
      <c r="B3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"!$B$25"),"")</f>
        <v>J. Twigger</v>
      </c>
      <c r="C3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"!$C$25"),"")</f>
        <v>Blackburn</v>
      </c>
      <c r="D3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"!$D$25"),"")</f>
        <v/>
      </c>
      <c r="E3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"!$E$25"),"")</f>
        <v/>
      </c>
      <c r="F37" s="130">
        <f t="shared" ca="1" si="2"/>
        <v>0</v>
      </c>
      <c r="G37" s="106"/>
      <c r="H37" s="133"/>
      <c r="I37" s="108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7">
        <v>8</v>
      </c>
      <c r="B3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"!$B$12"),"")</f>
        <v>P. Warwick</v>
      </c>
      <c r="C3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"!$C$12"),"")</f>
        <v>Blackpool</v>
      </c>
      <c r="D3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"!$D$12"),"")</f>
        <v/>
      </c>
      <c r="E3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"!$E$12"),"")</f>
        <v/>
      </c>
      <c r="F38" s="130">
        <f t="shared" ca="1" si="2"/>
        <v>0</v>
      </c>
      <c r="G38" s="106"/>
      <c r="H38" s="133"/>
      <c r="I38" s="108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97">
        <v>9</v>
      </c>
      <c r="B39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"!$B$49"),"")</f>
        <v>C. Wilson</v>
      </c>
      <c r="C39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"!$C$49"),"")</f>
        <v>Cumb News</v>
      </c>
      <c r="D39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"!$D$49"),"")</f>
        <v/>
      </c>
      <c r="E39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"!$E$49"),"")</f>
        <v/>
      </c>
      <c r="F39" s="132">
        <f t="shared" ca="1" si="2"/>
        <v>0</v>
      </c>
      <c r="G39" s="110"/>
      <c r="H39" s="134"/>
      <c r="I39" s="111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"/>
      <c r="B41" s="2" t="s">
        <v>98</v>
      </c>
      <c r="C41" s="92" t="s">
        <v>813</v>
      </c>
      <c r="D41" s="92"/>
      <c r="E41" s="92"/>
      <c r="F41" s="2"/>
      <c r="G41" s="2"/>
      <c r="H41" s="2"/>
      <c r="I41" s="2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1">
        <v>2</v>
      </c>
      <c r="B42" s="102" t="s">
        <v>1</v>
      </c>
      <c r="C42" s="128" t="s">
        <v>2</v>
      </c>
      <c r="D42" s="12"/>
      <c r="E42" s="48"/>
      <c r="F42" s="49" t="s">
        <v>3</v>
      </c>
      <c r="G42" s="49" t="s">
        <v>4</v>
      </c>
      <c r="H42" s="49" t="s">
        <v>5</v>
      </c>
      <c r="I42" s="50" t="s">
        <v>6</v>
      </c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99">
        <v>1</v>
      </c>
      <c r="B4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"!$B$6"),"")</f>
        <v>K. Blackmore</v>
      </c>
      <c r="C43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"!$C$6"),"")</f>
        <v>Penarth</v>
      </c>
      <c r="D4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"!$D$6"),"")</f>
        <v/>
      </c>
      <c r="E43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"!$E$6"),"")</f>
        <v/>
      </c>
      <c r="F43" s="129">
        <f ca="1">SUM(D43,E43)</f>
        <v>0</v>
      </c>
      <c r="G43" s="16"/>
      <c r="H43" s="129"/>
      <c r="I43" s="5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7">
        <v>2</v>
      </c>
      <c r="B4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"!$B$31"),"")</f>
        <v>M. Butchart</v>
      </c>
      <c r="C4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"!$C$31"),"")</f>
        <v>Kinross &amp; Milnathort</v>
      </c>
      <c r="D44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"!$D$31"),"")</f>
        <v/>
      </c>
      <c r="E44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"!$E$31"),"")</f>
        <v/>
      </c>
      <c r="F44" s="130">
        <f t="shared" ref="F44:F51" ca="1" si="3">SUM(D44,E44)</f>
        <v>0</v>
      </c>
      <c r="G44" s="106"/>
      <c r="H44" s="133"/>
      <c r="I44" s="108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95">
        <v>3</v>
      </c>
      <c r="B4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"!$B$54"),"")</f>
        <v>H. Farnworth</v>
      </c>
      <c r="C4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"!$C$54"),"")</f>
        <v>Blackburn</v>
      </c>
      <c r="D4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"!$D$54"),"")</f>
        <v/>
      </c>
      <c r="E45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"!$E$54"),"")</f>
        <v/>
      </c>
      <c r="F45" s="130">
        <f t="shared" ca="1" si="3"/>
        <v>0</v>
      </c>
      <c r="G45" s="106"/>
      <c r="H45" s="133"/>
      <c r="I45" s="108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7">
        <v>4</v>
      </c>
      <c r="B4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"!$B$55"),"")</f>
        <v>D. Fenwick</v>
      </c>
      <c r="C4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"!$C$55"),"")</f>
        <v>Felton</v>
      </c>
      <c r="D4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"!$D$55"),"")</f>
        <v/>
      </c>
      <c r="E4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"!$E$55"),"")</f>
        <v/>
      </c>
      <c r="F46" s="130">
        <f t="shared" ca="1" si="3"/>
        <v>0</v>
      </c>
      <c r="G46" s="106"/>
      <c r="H46" s="133"/>
      <c r="I46" s="108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95">
        <v>5</v>
      </c>
      <c r="B4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"!$B$56"),"")</f>
        <v>S. Gillum</v>
      </c>
      <c r="C4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"!$C$56"),"")</f>
        <v>Sunderland</v>
      </c>
      <c r="D4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"!$D$56"),"")</f>
        <v/>
      </c>
      <c r="E4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"!$E$56"),"")</f>
        <v/>
      </c>
      <c r="F47" s="130">
        <f t="shared" ca="1" si="3"/>
        <v>0</v>
      </c>
      <c r="G47" s="106"/>
      <c r="H47" s="133"/>
      <c r="I47" s="108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7">
        <v>6</v>
      </c>
      <c r="B4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"!$B$45"),"")</f>
        <v>J. Jablonski</v>
      </c>
      <c r="C4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"!$C$45"),"")</f>
        <v>Derby</v>
      </c>
      <c r="D4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"!$D$45"),"")</f>
        <v/>
      </c>
      <c r="E4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"!$E$45"),"")</f>
        <v/>
      </c>
      <c r="F48" s="130">
        <f t="shared" ca="1" si="3"/>
        <v>0</v>
      </c>
      <c r="G48" s="106"/>
      <c r="H48" s="133"/>
      <c r="I48" s="108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95">
        <v>7</v>
      </c>
      <c r="B4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"!$B$46"),"")</f>
        <v>H. McDill</v>
      </c>
      <c r="C4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"!$C$46"),"")</f>
        <v>Cumb News</v>
      </c>
      <c r="D4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"!$D$46"),"")</f>
        <v/>
      </c>
      <c r="E4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"!$E$46"),"")</f>
        <v/>
      </c>
      <c r="F49" s="130">
        <f t="shared" ca="1" si="3"/>
        <v>0</v>
      </c>
      <c r="G49" s="106"/>
      <c r="H49" s="133"/>
      <c r="I49" s="108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7">
        <v>8</v>
      </c>
      <c r="B5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"!$B$48"),"")</f>
        <v>M. Morris</v>
      </c>
      <c r="C5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"!$C$48"),"")</f>
        <v>Goodyear</v>
      </c>
      <c r="D5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"!$D$48"),"")</f>
        <v/>
      </c>
      <c r="E5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"!$E$48"),"")</f>
        <v/>
      </c>
      <c r="F50" s="130">
        <f t="shared" ca="1" si="3"/>
        <v>0</v>
      </c>
      <c r="G50" s="106"/>
      <c r="H50" s="133"/>
      <c r="I50" s="108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97">
        <v>9</v>
      </c>
      <c r="B5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"!$B$49"),"")</f>
        <v>S. Russell</v>
      </c>
      <c r="C5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"!$C$49"),"")</f>
        <v>J.S.P.C.</v>
      </c>
      <c r="D51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"!$D$49"),"")</f>
        <v/>
      </c>
      <c r="E51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"!$E$49"),"")</f>
        <v/>
      </c>
      <c r="F51" s="132">
        <f t="shared" ca="1" si="3"/>
        <v>0</v>
      </c>
      <c r="G51" s="110"/>
      <c r="H51" s="134"/>
      <c r="I51" s="111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"/>
      <c r="B53" s="2" t="s">
        <v>113</v>
      </c>
      <c r="C53" s="92" t="s">
        <v>814</v>
      </c>
      <c r="D53" s="92"/>
      <c r="E53" s="92"/>
      <c r="F53" s="2"/>
      <c r="G53" s="2"/>
      <c r="H53" s="2"/>
      <c r="I53" s="2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1">
        <v>2</v>
      </c>
      <c r="B54" s="102" t="s">
        <v>1</v>
      </c>
      <c r="C54" s="128" t="s">
        <v>2</v>
      </c>
      <c r="D54" s="12"/>
      <c r="E54" s="48"/>
      <c r="F54" s="49" t="s">
        <v>3</v>
      </c>
      <c r="G54" s="49" t="s">
        <v>4</v>
      </c>
      <c r="H54" s="49" t="s">
        <v>5</v>
      </c>
      <c r="I54" s="50" t="s">
        <v>6</v>
      </c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99">
        <v>1</v>
      </c>
      <c r="B5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"!$B$20"),"")</f>
        <v>N. Cowdrey</v>
      </c>
      <c r="C5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"!$C$20"),"")</f>
        <v>Crewe</v>
      </c>
      <c r="D5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"!$D$20"),"")</f>
        <v/>
      </c>
      <c r="E5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"!$E$20"),"")</f>
        <v/>
      </c>
      <c r="F55" s="129">
        <f ca="1">SUM(D55,E55)</f>
        <v>0</v>
      </c>
      <c r="G55" s="16"/>
      <c r="H55" s="129"/>
      <c r="I55" s="5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7">
        <v>2</v>
      </c>
      <c r="B5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"!$B$7"),"")</f>
        <v>A. Davis</v>
      </c>
      <c r="C5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"!$C$7"),"")</f>
        <v>Goodyear</v>
      </c>
      <c r="D5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"!$D$7"),"")</f>
        <v/>
      </c>
      <c r="E5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"!$E$7"),"")</f>
        <v/>
      </c>
      <c r="F56" s="130">
        <f t="shared" ref="F56:F62" ca="1" si="4">SUM(D56,E56)</f>
        <v>0</v>
      </c>
      <c r="G56" s="106"/>
      <c r="H56" s="133"/>
      <c r="I56" s="108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95">
        <v>3</v>
      </c>
      <c r="B5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"!$B$8"),"")</f>
        <v>T. Dimech</v>
      </c>
      <c r="C5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"!$C$8"),"")</f>
        <v>Penarth</v>
      </c>
      <c r="D5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"!$D$8"),"")</f>
        <v/>
      </c>
      <c r="E5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"!$E$8"),"")</f>
        <v/>
      </c>
      <c r="F57" s="130">
        <f t="shared" ca="1" si="4"/>
        <v>0</v>
      </c>
      <c r="G57" s="106"/>
      <c r="H57" s="133"/>
      <c r="I57" s="108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7">
        <v>4</v>
      </c>
      <c r="B5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"!$B$41"),"")</f>
        <v>D. Harlow</v>
      </c>
      <c r="C5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"!$C$41"),"")</f>
        <v>Derby</v>
      </c>
      <c r="D5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"!$D$41"),"")</f>
        <v/>
      </c>
      <c r="E5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"!$E$41"),"")</f>
        <v/>
      </c>
      <c r="F58" s="130">
        <f t="shared" ca="1" si="4"/>
        <v>0</v>
      </c>
      <c r="G58" s="106"/>
      <c r="H58" s="133"/>
      <c r="I58" s="108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95">
        <v>5</v>
      </c>
      <c r="B5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"!$B$9"),"")</f>
        <v>A. Kaye</v>
      </c>
      <c r="C5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"!$C$9"),"")</f>
        <v>Penarth</v>
      </c>
      <c r="D5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"!$D$9"),"")</f>
        <v/>
      </c>
      <c r="E5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"!$E$9"),"")</f>
        <v/>
      </c>
      <c r="F59" s="130">
        <f t="shared" ca="1" si="4"/>
        <v>0</v>
      </c>
      <c r="G59" s="106"/>
      <c r="H59" s="133"/>
      <c r="I59" s="108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7">
        <v>6</v>
      </c>
      <c r="B6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"!$B$47"),"")</f>
        <v>M. Saunders</v>
      </c>
      <c r="C6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"!$C$47"),"")</f>
        <v>St Giles Yarners</v>
      </c>
      <c r="D6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"!$D$47"),"")</f>
        <v/>
      </c>
      <c r="E6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"!$E$47"),"")</f>
        <v/>
      </c>
      <c r="F60" s="130">
        <f t="shared" ca="1" si="4"/>
        <v>0</v>
      </c>
      <c r="G60" s="106"/>
      <c r="H60" s="133"/>
      <c r="I60" s="108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95">
        <v>7</v>
      </c>
      <c r="B6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"!$B$36"),"")</f>
        <v>M. Turnbull</v>
      </c>
      <c r="C6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"!$C$36"),"")</f>
        <v>Sunderland</v>
      </c>
      <c r="D6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"!$D$36"),"")</f>
        <v/>
      </c>
      <c r="E6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"!$E$36"),"")</f>
        <v/>
      </c>
      <c r="F61" s="130">
        <f t="shared" ca="1" si="4"/>
        <v>0</v>
      </c>
      <c r="G61" s="106"/>
      <c r="H61" s="133"/>
      <c r="I61" s="108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12">
        <v>8</v>
      </c>
      <c r="B6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"!$B$24"),"")</f>
        <v>C. Williams</v>
      </c>
      <c r="C6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"!$C$24"),"")</f>
        <v>Felton</v>
      </c>
      <c r="D62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"!$D$24"),"")</f>
        <v/>
      </c>
      <c r="E62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"!$E$24"),"")</f>
        <v/>
      </c>
      <c r="F62" s="132">
        <f t="shared" ca="1" si="4"/>
        <v>0</v>
      </c>
      <c r="G62" s="110"/>
      <c r="H62" s="134"/>
      <c r="I62" s="111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 t="s">
        <v>479</v>
      </c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4" t="s">
        <v>39</v>
      </c>
      <c r="E66" s="86" t="s">
        <v>25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4" t="s">
        <v>40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spans="1:26" ht="15.75" customHeight="1" x14ac:dyDescent="0.3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5:W62">
    <sortCondition ref="V55"/>
  </sortState>
  <hyperlinks>
    <hyperlink ref="B2" location="'Index'!A3" tooltip="Go to the Index sheet" display="á" xr:uid="{94298533-E51A-4987-83E3-37F4037182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2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6537-6B3A-42A2-B8AB-5798F12EE9B0}">
  <sheetPr codeName="Sheet54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x14ac:dyDescent="0.3">
      <c r="A1" s="1"/>
      <c r="B1" s="2" t="s">
        <v>37</v>
      </c>
      <c r="D1" s="91"/>
      <c r="E1" s="91"/>
      <c r="F1" s="91" t="s">
        <v>281</v>
      </c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128</v>
      </c>
      <c r="C3" s="92" t="s">
        <v>815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"!$B$27"),"")</f>
        <v>G. Bellwood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"!$C$27"),"")</f>
        <v>J.S.P.C.</v>
      </c>
      <c r="D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"!$D$27"),"")</f>
        <v/>
      </c>
      <c r="E5" s="12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"!$E$27"),"")</f>
        <v/>
      </c>
      <c r="F5" s="129">
        <f ca="1">SUM(D5,E5)</f>
        <v>0</v>
      </c>
      <c r="G5" s="16"/>
      <c r="H5" s="129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"!$B$16"),"")</f>
        <v>C. Butterworth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"!$C$16"),"")</f>
        <v>Blackburn</v>
      </c>
      <c r="D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"!$D$16"),"")</f>
        <v/>
      </c>
      <c r="E6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"!$E$16"),"")</f>
        <v/>
      </c>
      <c r="F6" s="130">
        <f t="shared" ref="F6:F12" ca="1" si="0">SUM(D6,E6)</f>
        <v>0</v>
      </c>
      <c r="G6" s="106"/>
      <c r="H6" s="133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"!$B$29"),"")</f>
        <v>J. Ewans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"!$C$29"),"")</f>
        <v>J.S.P.C.</v>
      </c>
      <c r="D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"!$D$29"),"")</f>
        <v/>
      </c>
      <c r="E7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"!$E$29"),"")</f>
        <v/>
      </c>
      <c r="F7" s="130">
        <f t="shared" ca="1" si="0"/>
        <v>0</v>
      </c>
      <c r="G7" s="106"/>
      <c r="H7" s="133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"!$B$30"),"")</f>
        <v>D. Hill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"!$C$30"),"")</f>
        <v>Marple</v>
      </c>
      <c r="D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"!$D$30"),"")</f>
        <v/>
      </c>
      <c r="E8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"!$E$30"),"")</f>
        <v/>
      </c>
      <c r="F8" s="130">
        <f t="shared" ca="1" si="0"/>
        <v>0</v>
      </c>
      <c r="G8" s="106"/>
      <c r="H8" s="133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"!$B$32"),"")</f>
        <v>I. Johnstone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"!$C$32"),"")</f>
        <v>J.S.P.C.</v>
      </c>
      <c r="D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"!$D$32"),"")</f>
        <v/>
      </c>
      <c r="E9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"!$E$32"),"")</f>
        <v/>
      </c>
      <c r="F9" s="130">
        <f t="shared" ca="1" si="0"/>
        <v>0</v>
      </c>
      <c r="G9" s="106"/>
      <c r="H9" s="133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"!$B$10"),"")</f>
        <v>K. O'Keefe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"!$C$10"),"")</f>
        <v>Felton</v>
      </c>
      <c r="D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"!$D$10"),"")</f>
        <v/>
      </c>
      <c r="E10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"!$E$10"),"")</f>
        <v/>
      </c>
      <c r="F10" s="130">
        <f t="shared" ca="1" si="0"/>
        <v>0</v>
      </c>
      <c r="G10" s="106"/>
      <c r="H10" s="133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"!$B$21"),"")</f>
        <v>D. Riley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"!$C$21"),"")</f>
        <v>York RI</v>
      </c>
      <c r="D1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"!$D$21"),"")</f>
        <v/>
      </c>
      <c r="E11" s="133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"!$E$21"),"")</f>
        <v/>
      </c>
      <c r="F11" s="130">
        <f t="shared" ca="1" si="0"/>
        <v>0</v>
      </c>
      <c r="G11" s="106"/>
      <c r="H11" s="133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12">
        <v>8</v>
      </c>
      <c r="B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"!$B$22"),"")</f>
        <v>A. Spink</v>
      </c>
      <c r="C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"!$C$22"),"")</f>
        <v>Blackburn</v>
      </c>
      <c r="D12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"!$D$22"),"")</f>
        <v/>
      </c>
      <c r="E12" s="134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"!$E$22"),"")</f>
        <v/>
      </c>
      <c r="F12" s="132">
        <f t="shared" ca="1" si="0"/>
        <v>0</v>
      </c>
      <c r="G12" s="110"/>
      <c r="H12" s="134"/>
      <c r="I12" s="111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 t="s">
        <v>479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4"/>
      <c r="B16" s="4" t="s">
        <v>39</v>
      </c>
      <c r="E16" s="86" t="s">
        <v>25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4" t="s">
        <v>40</v>
      </c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</row>
    <row r="73" spans="1:26" ht="15.75" customHeight="1" x14ac:dyDescent="0.3">
      <c r="A73" s="104"/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</row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á" xr:uid="{0BB1FDAE-4FEB-4CD4-A9A9-2831BD8BB1A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2" customFormat="1" x14ac:dyDescent="0.3">
      <c r="A1" s="2" t="s">
        <v>38</v>
      </c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4"/>
    </row>
    <row r="2" spans="1:34" ht="15.75" customHeight="1" x14ac:dyDescent="0.3">
      <c r="A2" s="176" t="s">
        <v>1272</v>
      </c>
      <c r="J2" s="113">
        <v>2</v>
      </c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816</v>
      </c>
      <c r="B4" s="12"/>
      <c r="C4" s="116">
        <v>588</v>
      </c>
      <c r="D4" s="12"/>
      <c r="E4" s="63" t="s">
        <v>6</v>
      </c>
      <c r="F4" s="69">
        <f>SUM(F5:F7)</f>
        <v>0</v>
      </c>
      <c r="G4" s="3" t="s">
        <v>292</v>
      </c>
      <c r="H4" s="11" t="s">
        <v>820</v>
      </c>
      <c r="I4" s="12"/>
      <c r="J4" s="116">
        <v>588</v>
      </c>
      <c r="K4" s="12"/>
      <c r="L4" s="63" t="s">
        <v>6</v>
      </c>
      <c r="M4" s="69">
        <f>SUM(M5:M7)</f>
        <v>0</v>
      </c>
      <c r="N4" s="23"/>
    </row>
    <row r="5" spans="1:34" ht="15.75" customHeight="1" x14ac:dyDescent="0.3">
      <c r="A5" s="31" t="s">
        <v>667</v>
      </c>
      <c r="B5" s="32"/>
      <c r="C5" s="33"/>
      <c r="D5" s="66"/>
      <c r="E5" s="66"/>
      <c r="F5" s="70">
        <f>SUM(D5:E5)</f>
        <v>0</v>
      </c>
      <c r="H5" s="31" t="s">
        <v>455</v>
      </c>
      <c r="I5" s="32"/>
      <c r="J5" s="33"/>
      <c r="K5" s="66"/>
      <c r="L5" s="66"/>
      <c r="M5" s="70">
        <f>SUM(K5:L5)</f>
        <v>0</v>
      </c>
      <c r="N5" s="23"/>
    </row>
    <row r="6" spans="1:34" ht="15.75" customHeight="1" x14ac:dyDescent="0.3">
      <c r="A6" s="34" t="s">
        <v>654</v>
      </c>
      <c r="B6" s="27"/>
      <c r="C6" s="5"/>
      <c r="D6" s="66"/>
      <c r="E6" s="66"/>
      <c r="F6" s="71">
        <f>SUM(D6:E6)</f>
        <v>0</v>
      </c>
      <c r="H6" s="34" t="s">
        <v>451</v>
      </c>
      <c r="I6" s="27"/>
      <c r="J6" s="5"/>
      <c r="K6" s="66"/>
      <c r="L6" s="66"/>
      <c r="M6" s="71">
        <f>SUM(K6:L6)</f>
        <v>0</v>
      </c>
      <c r="N6" s="23"/>
    </row>
    <row r="7" spans="1:34" ht="15.75" customHeight="1" x14ac:dyDescent="0.3">
      <c r="A7" s="35" t="s">
        <v>235</v>
      </c>
      <c r="B7" s="28"/>
      <c r="C7" s="29"/>
      <c r="D7" s="78"/>
      <c r="E7" s="78"/>
      <c r="F7" s="72">
        <f>SUM(D7:E7)</f>
        <v>0</v>
      </c>
      <c r="H7" s="35" t="s">
        <v>657</v>
      </c>
      <c r="I7" s="28"/>
      <c r="J7" s="29"/>
      <c r="K7" s="78"/>
      <c r="L7" s="78"/>
      <c r="M7" s="72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817</v>
      </c>
      <c r="B9" s="12"/>
      <c r="C9" s="116">
        <v>590</v>
      </c>
      <c r="D9" s="12"/>
      <c r="E9" s="63" t="s">
        <v>6</v>
      </c>
      <c r="F9" s="69">
        <f>SUM(F10:F12)</f>
        <v>0</v>
      </c>
      <c r="G9" s="138" t="s">
        <v>292</v>
      </c>
      <c r="H9" s="11" t="s">
        <v>819</v>
      </c>
      <c r="I9" s="12"/>
      <c r="J9" s="116">
        <v>593</v>
      </c>
      <c r="K9" s="12"/>
      <c r="L9" s="63" t="s">
        <v>6</v>
      </c>
      <c r="M9" s="69">
        <f>SUM(M10:M12)</f>
        <v>0</v>
      </c>
      <c r="N9" s="23"/>
    </row>
    <row r="10" spans="1:34" ht="15.75" customHeight="1" x14ac:dyDescent="0.3">
      <c r="A10" s="31" t="s">
        <v>363</v>
      </c>
      <c r="B10" s="32"/>
      <c r="C10" s="33"/>
      <c r="D10" s="66"/>
      <c r="E10" s="66"/>
      <c r="F10" s="70">
        <f>SUM(D10:E10)</f>
        <v>0</v>
      </c>
      <c r="G10" s="138"/>
      <c r="H10" s="31" t="s">
        <v>439</v>
      </c>
      <c r="I10" s="32"/>
      <c r="J10" s="33"/>
      <c r="K10" s="66"/>
      <c r="L10" s="66"/>
      <c r="M10" s="70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673</v>
      </c>
      <c r="B11" s="27"/>
      <c r="C11" s="5"/>
      <c r="D11" s="66"/>
      <c r="E11" s="66"/>
      <c r="F11" s="71">
        <f>SUM(D11:E11)</f>
        <v>0</v>
      </c>
      <c r="G11" s="138"/>
      <c r="H11" s="34" t="s">
        <v>652</v>
      </c>
      <c r="I11" s="27"/>
      <c r="J11" s="5"/>
      <c r="K11" s="66"/>
      <c r="L11" s="66"/>
      <c r="M11" s="71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651</v>
      </c>
      <c r="B12" s="28"/>
      <c r="C12" s="29"/>
      <c r="D12" s="78"/>
      <c r="E12" s="78"/>
      <c r="F12" s="72">
        <f>SUM(D12:E12)</f>
        <v>0</v>
      </c>
      <c r="G12" s="138"/>
      <c r="H12" s="35" t="s">
        <v>642</v>
      </c>
      <c r="I12" s="28"/>
      <c r="J12" s="29"/>
      <c r="K12" s="78"/>
      <c r="L12" s="78"/>
      <c r="M12" s="72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38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1330</v>
      </c>
      <c r="B14" s="12"/>
      <c r="C14" s="116">
        <v>588</v>
      </c>
      <c r="D14" s="12"/>
      <c r="E14" s="63" t="s">
        <v>6</v>
      </c>
      <c r="F14" s="69">
        <f>SUM(F15:F17)</f>
        <v>0</v>
      </c>
      <c r="G14" s="138" t="s">
        <v>292</v>
      </c>
      <c r="H14" s="11" t="s">
        <v>818</v>
      </c>
      <c r="I14" s="12"/>
      <c r="J14" s="116">
        <v>591</v>
      </c>
      <c r="K14" s="12"/>
      <c r="L14" s="63" t="s">
        <v>6</v>
      </c>
      <c r="M14" s="69">
        <f>SUM(M15:M17)</f>
        <v>0</v>
      </c>
      <c r="N14" s="23"/>
    </row>
    <row r="15" spans="1:34" ht="15.75" customHeight="1" x14ac:dyDescent="0.3">
      <c r="A15" s="31" t="s">
        <v>186</v>
      </c>
      <c r="B15" s="32"/>
      <c r="C15" s="33"/>
      <c r="D15" s="66"/>
      <c r="E15" s="66"/>
      <c r="F15" s="70">
        <f>SUM(D15:E15)</f>
        <v>0</v>
      </c>
      <c r="G15" s="138"/>
      <c r="H15" s="31" t="s">
        <v>655</v>
      </c>
      <c r="I15" s="32"/>
      <c r="J15" s="33"/>
      <c r="K15" s="66"/>
      <c r="L15" s="66"/>
      <c r="M15" s="70">
        <f>SUM(K15:L15)</f>
        <v>0</v>
      </c>
      <c r="N15" s="23"/>
    </row>
    <row r="16" spans="1:34" ht="15.75" customHeight="1" x14ac:dyDescent="0.3">
      <c r="A16" s="34" t="s">
        <v>665</v>
      </c>
      <c r="B16" s="27"/>
      <c r="C16" s="5"/>
      <c r="D16" s="66"/>
      <c r="E16" s="66"/>
      <c r="F16" s="71">
        <f>SUM(D16:E16)</f>
        <v>0</v>
      </c>
      <c r="G16" s="138"/>
      <c r="H16" s="34" t="s">
        <v>656</v>
      </c>
      <c r="I16" s="27"/>
      <c r="J16" s="5"/>
      <c r="K16" s="66"/>
      <c r="L16" s="66"/>
      <c r="M16" s="71">
        <f>SUM(K16:L16)</f>
        <v>0</v>
      </c>
      <c r="N16" s="23"/>
    </row>
    <row r="17" spans="1:20" ht="15.75" customHeight="1" x14ac:dyDescent="0.3">
      <c r="A17" s="35" t="s">
        <v>645</v>
      </c>
      <c r="B17" s="28"/>
      <c r="C17" s="29"/>
      <c r="D17" s="78"/>
      <c r="E17" s="78"/>
      <c r="F17" s="72">
        <f>SUM(D17:E17)</f>
        <v>0</v>
      </c>
      <c r="G17" s="138"/>
      <c r="H17" s="35" t="s">
        <v>646</v>
      </c>
      <c r="I17" s="28"/>
      <c r="J17" s="29"/>
      <c r="K17" s="78"/>
      <c r="L17" s="78"/>
      <c r="M17" s="72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821</v>
      </c>
      <c r="E20" s="4"/>
      <c r="H20" s="15" t="s">
        <v>816</v>
      </c>
      <c r="I20" s="47"/>
      <c r="J20" s="47"/>
      <c r="K20" s="47"/>
      <c r="L20" s="47"/>
      <c r="M20" s="136"/>
      <c r="N20" s="54"/>
    </row>
    <row r="21" spans="1:20" ht="15.75" customHeight="1" x14ac:dyDescent="0.3">
      <c r="E21" s="4"/>
      <c r="H21" s="135" t="s">
        <v>817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8" t="s">
        <v>1330</v>
      </c>
      <c r="I22" s="7"/>
      <c r="J22" s="7"/>
      <c r="K22" s="7"/>
      <c r="L22" s="7"/>
      <c r="M22" s="7"/>
      <c r="N22" s="19"/>
    </row>
    <row r="23" spans="1:20" ht="15.75" customHeight="1" x14ac:dyDescent="0.3">
      <c r="H23" s="135" t="s">
        <v>818</v>
      </c>
      <c r="I23" s="7"/>
      <c r="J23" s="7"/>
      <c r="K23" s="7"/>
      <c r="L23" s="7"/>
      <c r="M23" s="7"/>
      <c r="N23" s="19"/>
    </row>
    <row r="24" spans="1:20" ht="15.75" customHeight="1" x14ac:dyDescent="0.3">
      <c r="H24" s="115" t="s">
        <v>819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820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17"/>
      <c r="B27" s="117"/>
      <c r="C27" s="117"/>
      <c r="D27" s="117"/>
      <c r="E27" s="118"/>
      <c r="F27" s="117"/>
      <c r="G27" s="118"/>
      <c r="H27" s="117"/>
      <c r="I27" s="117"/>
      <c r="J27" s="117"/>
      <c r="K27" s="117"/>
      <c r="L27" s="117"/>
      <c r="M27" s="117"/>
      <c r="N27" s="117"/>
      <c r="P27" s="9"/>
    </row>
    <row r="28" spans="1:20" ht="15.75" customHeight="1" x14ac:dyDescent="0.3"/>
    <row r="29" spans="1:20" ht="15.75" customHeight="1" x14ac:dyDescent="0.3">
      <c r="A29" s="2" t="s">
        <v>67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822</v>
      </c>
      <c r="B30" s="12"/>
      <c r="C30" s="116">
        <v>585</v>
      </c>
      <c r="D30" s="12"/>
      <c r="E30" s="63" t="s">
        <v>6</v>
      </c>
      <c r="F30" s="69">
        <f>SUM(F31:F33)</f>
        <v>0</v>
      </c>
      <c r="G30" s="125" t="s">
        <v>292</v>
      </c>
      <c r="H30" s="11" t="s">
        <v>825</v>
      </c>
      <c r="I30" s="12"/>
      <c r="J30" s="116">
        <v>583</v>
      </c>
      <c r="K30" s="12"/>
      <c r="L30" s="63" t="s">
        <v>6</v>
      </c>
      <c r="M30" s="69">
        <f>SUM(M31:M33)</f>
        <v>0</v>
      </c>
      <c r="N30" s="104"/>
      <c r="O30" s="104"/>
      <c r="P30" s="104"/>
      <c r="Q30" s="104"/>
      <c r="R30" s="104"/>
      <c r="S30" s="104"/>
      <c r="T30" s="104"/>
    </row>
    <row r="31" spans="1:20" ht="15.75" customHeight="1" x14ac:dyDescent="0.3">
      <c r="A31" s="31" t="s">
        <v>212</v>
      </c>
      <c r="B31" s="32"/>
      <c r="C31" s="33"/>
      <c r="D31" s="66"/>
      <c r="E31" s="66"/>
      <c r="F31" s="70">
        <f>SUM(D31:E31)</f>
        <v>0</v>
      </c>
      <c r="G31" s="125"/>
      <c r="H31" s="31" t="s">
        <v>463</v>
      </c>
      <c r="I31" s="32"/>
      <c r="J31" s="33"/>
      <c r="K31" s="66"/>
      <c r="L31" s="66"/>
      <c r="M31" s="70">
        <f>SUM(K31:L31)</f>
        <v>0</v>
      </c>
      <c r="N31" s="104"/>
      <c r="O31" s="104"/>
      <c r="P31" s="104"/>
      <c r="Q31" s="104"/>
      <c r="R31" s="104"/>
      <c r="S31" s="104"/>
      <c r="T31" s="104"/>
    </row>
    <row r="32" spans="1:20" ht="15.75" customHeight="1" x14ac:dyDescent="0.3">
      <c r="A32" s="34" t="s">
        <v>232</v>
      </c>
      <c r="B32" s="27"/>
      <c r="C32" s="5"/>
      <c r="D32" s="66"/>
      <c r="E32" s="66"/>
      <c r="F32" s="71">
        <f>SUM(D32:E32)</f>
        <v>0</v>
      </c>
      <c r="G32" s="125"/>
      <c r="H32" s="34" t="s">
        <v>675</v>
      </c>
      <c r="I32" s="27"/>
      <c r="J32" s="5"/>
      <c r="K32" s="66"/>
      <c r="L32" s="66"/>
      <c r="M32" s="71">
        <f>SUM(K32:L32)</f>
        <v>0</v>
      </c>
      <c r="N32" s="104"/>
      <c r="O32" s="104"/>
      <c r="P32" s="104"/>
      <c r="Q32" s="104"/>
      <c r="R32" s="104"/>
      <c r="S32" s="104"/>
      <c r="T32" s="104"/>
    </row>
    <row r="33" spans="1:20" ht="15.75" customHeight="1" x14ac:dyDescent="0.3">
      <c r="A33" s="35" t="s">
        <v>165</v>
      </c>
      <c r="B33" s="28"/>
      <c r="C33" s="29"/>
      <c r="D33" s="78"/>
      <c r="E33" s="78"/>
      <c r="F33" s="72">
        <f>SUM(D33:E33)</f>
        <v>0</v>
      </c>
      <c r="G33" s="125"/>
      <c r="H33" s="35" t="s">
        <v>717</v>
      </c>
      <c r="I33" s="28"/>
      <c r="J33" s="29"/>
      <c r="K33" s="78"/>
      <c r="L33" s="78"/>
      <c r="M33" s="72">
        <f>SUM(K33:L33)</f>
        <v>0</v>
      </c>
      <c r="N33" s="104"/>
      <c r="O33" s="104"/>
      <c r="P33" s="104"/>
      <c r="Q33" s="104"/>
      <c r="R33" s="104"/>
      <c r="S33" s="104"/>
      <c r="T33" s="104"/>
    </row>
    <row r="34" spans="1:20" ht="15.75" customHeight="1" x14ac:dyDescent="0.3">
      <c r="A34" s="104"/>
      <c r="B34" s="104"/>
      <c r="C34" s="104"/>
      <c r="D34" s="104"/>
      <c r="E34" s="104"/>
      <c r="F34" s="104"/>
      <c r="G34" s="125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0" ht="15.75" customHeight="1" x14ac:dyDescent="0.3">
      <c r="A35" s="11" t="s">
        <v>614</v>
      </c>
      <c r="B35" s="12"/>
      <c r="C35" s="116">
        <v>580</v>
      </c>
      <c r="D35" s="12"/>
      <c r="E35" s="63" t="s">
        <v>6</v>
      </c>
      <c r="F35" s="69">
        <f>SUM(F36:F38)</f>
        <v>0</v>
      </c>
      <c r="G35" s="125" t="s">
        <v>292</v>
      </c>
      <c r="H35" s="11" t="s">
        <v>824</v>
      </c>
      <c r="I35" s="12"/>
      <c r="J35" s="116">
        <v>587</v>
      </c>
      <c r="K35" s="12"/>
      <c r="L35" s="63" t="s">
        <v>6</v>
      </c>
      <c r="M35" s="69">
        <f>SUM(M36:M38)</f>
        <v>0</v>
      </c>
      <c r="N35" s="104"/>
      <c r="O35" s="104"/>
      <c r="P35" s="104"/>
      <c r="Q35" s="104"/>
      <c r="R35" s="104"/>
      <c r="S35" s="104"/>
      <c r="T35" s="104"/>
    </row>
    <row r="36" spans="1:20" ht="15.75" customHeight="1" x14ac:dyDescent="0.3">
      <c r="A36" s="31" t="s">
        <v>638</v>
      </c>
      <c r="B36" s="32"/>
      <c r="C36" s="33"/>
      <c r="D36" s="66"/>
      <c r="E36" s="66"/>
      <c r="F36" s="70">
        <f>SUM(D36:E36)</f>
        <v>0</v>
      </c>
      <c r="G36" s="125"/>
      <c r="H36" s="31" t="s">
        <v>697</v>
      </c>
      <c r="I36" s="32"/>
      <c r="J36" s="33"/>
      <c r="K36" s="66"/>
      <c r="L36" s="66"/>
      <c r="M36" s="70">
        <f>SUM(K36:L36)</f>
        <v>0</v>
      </c>
      <c r="N36" s="104"/>
      <c r="O36" s="104"/>
      <c r="P36" s="104"/>
      <c r="Q36" s="104"/>
      <c r="R36" s="104"/>
      <c r="S36" s="104"/>
      <c r="T36" s="104"/>
    </row>
    <row r="37" spans="1:20" ht="15.75" customHeight="1" x14ac:dyDescent="0.3">
      <c r="A37" s="34" t="s">
        <v>701</v>
      </c>
      <c r="B37" s="27"/>
      <c r="C37" s="5"/>
      <c r="D37" s="66"/>
      <c r="E37" s="66"/>
      <c r="F37" s="71">
        <f>SUM(D37:E37)</f>
        <v>0</v>
      </c>
      <c r="G37" s="125"/>
      <c r="H37" s="34" t="s">
        <v>678</v>
      </c>
      <c r="I37" s="27"/>
      <c r="J37" s="5"/>
      <c r="K37" s="66"/>
      <c r="L37" s="66"/>
      <c r="M37" s="71">
        <f>SUM(K37:L37)</f>
        <v>0</v>
      </c>
      <c r="N37" s="104"/>
      <c r="O37" s="104"/>
      <c r="P37" s="104"/>
      <c r="Q37" s="104"/>
      <c r="R37" s="104"/>
      <c r="S37" s="104"/>
      <c r="T37" s="104"/>
    </row>
    <row r="38" spans="1:20" ht="15.75" customHeight="1" x14ac:dyDescent="0.3">
      <c r="A38" s="35" t="s">
        <v>164</v>
      </c>
      <c r="B38" s="28"/>
      <c r="C38" s="29"/>
      <c r="D38" s="78"/>
      <c r="E38" s="78"/>
      <c r="F38" s="72">
        <f>SUM(D38:E38)</f>
        <v>0</v>
      </c>
      <c r="G38" s="125"/>
      <c r="H38" s="35" t="s">
        <v>627</v>
      </c>
      <c r="I38" s="28"/>
      <c r="J38" s="29"/>
      <c r="K38" s="78"/>
      <c r="L38" s="78"/>
      <c r="M38" s="72">
        <f>SUM(K38:L38)</f>
        <v>0</v>
      </c>
      <c r="N38" s="104"/>
      <c r="O38" s="104"/>
      <c r="P38" s="104"/>
      <c r="Q38" s="104"/>
      <c r="R38" s="104"/>
      <c r="S38" s="104"/>
      <c r="T38" s="104"/>
    </row>
    <row r="39" spans="1:20" ht="15.75" customHeight="1" x14ac:dyDescent="0.3">
      <c r="A39" s="104"/>
      <c r="B39" s="104"/>
      <c r="C39" s="104"/>
      <c r="D39" s="104"/>
      <c r="E39" s="104"/>
      <c r="F39" s="104"/>
      <c r="G39" s="125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15.75" customHeight="1" x14ac:dyDescent="0.3">
      <c r="A40" s="11" t="s">
        <v>296</v>
      </c>
      <c r="B40" s="12"/>
      <c r="C40" s="116">
        <v>582</v>
      </c>
      <c r="D40" s="12"/>
      <c r="E40" s="63" t="s">
        <v>6</v>
      </c>
      <c r="F40" s="69">
        <f>SUM(F41:F43)</f>
        <v>0</v>
      </c>
      <c r="G40" s="125" t="s">
        <v>292</v>
      </c>
      <c r="H40" s="11" t="s">
        <v>823</v>
      </c>
      <c r="I40" s="12"/>
      <c r="J40" s="116">
        <v>586</v>
      </c>
      <c r="K40" s="12"/>
      <c r="L40" s="63" t="s">
        <v>6</v>
      </c>
      <c r="M40" s="69">
        <f>SUM(M41:M43)</f>
        <v>0</v>
      </c>
      <c r="N40" s="104"/>
      <c r="O40" s="104"/>
      <c r="P40" s="104"/>
      <c r="Q40" s="104"/>
      <c r="R40" s="104"/>
      <c r="S40" s="104"/>
      <c r="T40" s="104"/>
    </row>
    <row r="41" spans="1:20" ht="15.75" customHeight="1" x14ac:dyDescent="0.3">
      <c r="A41" s="31" t="s">
        <v>679</v>
      </c>
      <c r="B41" s="32"/>
      <c r="C41" s="33"/>
      <c r="D41" s="66"/>
      <c r="E41" s="66"/>
      <c r="F41" s="70">
        <f>SUM(D41:E41)</f>
        <v>0</v>
      </c>
      <c r="G41" s="125"/>
      <c r="H41" s="31" t="s">
        <v>676</v>
      </c>
      <c r="I41" s="32"/>
      <c r="J41" s="33"/>
      <c r="K41" s="66"/>
      <c r="L41" s="66"/>
      <c r="M41" s="70">
        <f>SUM(K41:L41)</f>
        <v>0</v>
      </c>
      <c r="N41" s="104"/>
      <c r="O41" s="104"/>
      <c r="P41" s="104"/>
      <c r="Q41" s="104"/>
      <c r="R41" s="104"/>
      <c r="S41" s="104"/>
      <c r="T41" s="104"/>
    </row>
    <row r="42" spans="1:20" ht="15.75" customHeight="1" x14ac:dyDescent="0.3">
      <c r="A42" s="34" t="s">
        <v>690</v>
      </c>
      <c r="B42" s="27"/>
      <c r="C42" s="5"/>
      <c r="D42" s="66"/>
      <c r="E42" s="66"/>
      <c r="F42" s="71">
        <f>SUM(D42:E42)</f>
        <v>0</v>
      </c>
      <c r="G42" s="125"/>
      <c r="H42" s="34" t="s">
        <v>674</v>
      </c>
      <c r="I42" s="27"/>
      <c r="J42" s="5"/>
      <c r="K42" s="66"/>
      <c r="L42" s="66"/>
      <c r="M42" s="71">
        <f>SUM(K42:L42)</f>
        <v>0</v>
      </c>
      <c r="N42" s="104"/>
      <c r="O42" s="104"/>
      <c r="P42" s="104"/>
      <c r="Q42" s="104"/>
      <c r="R42" s="104"/>
      <c r="S42" s="104"/>
      <c r="T42" s="104"/>
    </row>
    <row r="43" spans="1:20" ht="15.75" customHeight="1" x14ac:dyDescent="0.3">
      <c r="A43" s="35" t="s">
        <v>686</v>
      </c>
      <c r="B43" s="28"/>
      <c r="C43" s="29"/>
      <c r="D43" s="78"/>
      <c r="E43" s="78"/>
      <c r="F43" s="72">
        <f>SUM(D43:E43)</f>
        <v>0</v>
      </c>
      <c r="G43" s="125"/>
      <c r="H43" s="35" t="s">
        <v>661</v>
      </c>
      <c r="I43" s="28"/>
      <c r="J43" s="29"/>
      <c r="K43" s="78"/>
      <c r="L43" s="78"/>
      <c r="M43" s="72">
        <f>SUM(K43:L43)</f>
        <v>0</v>
      </c>
      <c r="N43" s="104"/>
      <c r="O43" s="104"/>
      <c r="P43" s="104"/>
      <c r="Q43" s="104"/>
      <c r="R43" s="104"/>
      <c r="S43" s="104"/>
      <c r="T43" s="104"/>
    </row>
    <row r="44" spans="1:20" ht="15.75" customHeight="1" x14ac:dyDescent="0.3">
      <c r="A44" s="104"/>
      <c r="B44" s="104"/>
      <c r="C44" s="104"/>
      <c r="D44" s="104"/>
      <c r="E44" s="104"/>
      <c r="F44" s="104"/>
      <c r="G44" s="125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1:20" ht="15.75" customHeight="1" x14ac:dyDescent="0.3">
      <c r="E45" s="4"/>
      <c r="H45" s="65" t="s">
        <v>67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2" t="s">
        <v>826</v>
      </c>
      <c r="E46" s="4"/>
      <c r="H46" s="121" t="s">
        <v>822</v>
      </c>
      <c r="I46" s="122"/>
      <c r="J46" s="122"/>
      <c r="K46" s="122"/>
      <c r="L46" s="122"/>
      <c r="M46" s="122"/>
      <c r="N46" s="123"/>
      <c r="O46" s="104"/>
      <c r="P46" s="104"/>
    </row>
    <row r="47" spans="1:20" ht="15.75" customHeight="1" x14ac:dyDescent="0.3">
      <c r="B47" s="92"/>
      <c r="E47" s="4"/>
      <c r="H47" s="119" t="s">
        <v>614</v>
      </c>
      <c r="I47" s="106"/>
      <c r="J47" s="106"/>
      <c r="K47" s="106"/>
      <c r="L47" s="106"/>
      <c r="M47" s="106"/>
      <c r="N47" s="108"/>
      <c r="O47" s="104"/>
      <c r="P47" s="104"/>
    </row>
    <row r="48" spans="1:20" ht="15.75" customHeight="1" x14ac:dyDescent="0.3">
      <c r="E48" s="4"/>
      <c r="H48" s="119" t="s">
        <v>296</v>
      </c>
      <c r="I48" s="106"/>
      <c r="J48" s="106"/>
      <c r="K48" s="106"/>
      <c r="L48" s="106"/>
      <c r="M48" s="106"/>
      <c r="N48" s="108"/>
      <c r="O48" s="104"/>
      <c r="P48" s="104"/>
    </row>
    <row r="49" spans="1:16" ht="15.75" customHeight="1" x14ac:dyDescent="0.3">
      <c r="H49" s="119" t="s">
        <v>823</v>
      </c>
      <c r="I49" s="106"/>
      <c r="J49" s="106"/>
      <c r="K49" s="106"/>
      <c r="L49" s="106"/>
      <c r="M49" s="106"/>
      <c r="N49" s="108"/>
      <c r="O49" s="104"/>
      <c r="P49" s="104"/>
    </row>
    <row r="50" spans="1:16" ht="15.75" customHeight="1" x14ac:dyDescent="0.3">
      <c r="H50" s="119" t="s">
        <v>824</v>
      </c>
      <c r="I50" s="106"/>
      <c r="J50" s="106"/>
      <c r="K50" s="106"/>
      <c r="L50" s="106"/>
      <c r="M50" s="106"/>
      <c r="N50" s="108"/>
      <c r="O50" s="104"/>
      <c r="P50" s="104"/>
    </row>
    <row r="51" spans="1:16" ht="15.75" customHeight="1" x14ac:dyDescent="0.3">
      <c r="H51" s="120" t="s">
        <v>825</v>
      </c>
      <c r="I51" s="110"/>
      <c r="J51" s="110"/>
      <c r="K51" s="110"/>
      <c r="L51" s="110"/>
      <c r="M51" s="110"/>
      <c r="N51" s="111"/>
      <c r="O51" s="104"/>
      <c r="P51" s="104"/>
    </row>
    <row r="52" spans="1:16" ht="15.75" customHeight="1" x14ac:dyDescent="0.3">
      <c r="A52" s="23"/>
      <c r="B52" s="23"/>
      <c r="C52" s="23"/>
      <c r="D52" s="23"/>
      <c r="E52" s="23"/>
      <c r="F52" s="23"/>
      <c r="G52" s="138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479</v>
      </c>
      <c r="B53" s="23"/>
      <c r="C53" s="23"/>
      <c r="D53" s="23"/>
      <c r="E53" s="23"/>
      <c r="F53" s="23"/>
      <c r="G53" s="138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38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41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40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38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38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38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38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38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38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38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38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38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38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38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38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38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38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38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38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38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38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38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38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38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38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38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38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38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38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38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38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38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38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38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38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38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38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38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38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38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38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38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38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38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38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38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38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38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38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38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38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38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38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38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38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38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38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38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4D6A67DC-7D96-42AC-BF53-0CAC87D72B6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DB9FA-F0D9-49EA-96A3-E34AF0DC2939}">
  <sheetPr codeName="Sheet55">
    <tabColor theme="5" tint="-0.249977111117893"/>
    <pageSetUpPr fitToPage="1"/>
  </sheetPr>
  <dimension ref="A1:AH109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2" customFormat="1" x14ac:dyDescent="0.3">
      <c r="A1" s="2" t="s">
        <v>38</v>
      </c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23"/>
    </row>
    <row r="2" spans="1:34" ht="15.75" customHeight="1" x14ac:dyDescent="0.3">
      <c r="A2" s="176" t="s">
        <v>1272</v>
      </c>
      <c r="J2" s="113">
        <v>2</v>
      </c>
      <c r="AH2" s="23"/>
    </row>
    <row r="3" spans="1:34" s="2" customFormat="1" ht="15.75" customHeight="1" x14ac:dyDescent="0.3">
      <c r="A3" s="2" t="s">
        <v>84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827</v>
      </c>
      <c r="B4" s="12"/>
      <c r="C4" s="116">
        <v>566</v>
      </c>
      <c r="D4" s="12"/>
      <c r="E4" s="63" t="s">
        <v>6</v>
      </c>
      <c r="F4" s="69">
        <f>SUM(F5:F7)</f>
        <v>0</v>
      </c>
      <c r="G4" s="125" t="s">
        <v>292</v>
      </c>
      <c r="H4" s="11" t="s">
        <v>832</v>
      </c>
      <c r="I4" s="12"/>
      <c r="J4" s="116">
        <v>577</v>
      </c>
      <c r="K4" s="12"/>
      <c r="L4" s="63" t="s">
        <v>6</v>
      </c>
      <c r="M4" s="69">
        <f>SUM(M5:M7)</f>
        <v>0</v>
      </c>
      <c r="N4" s="104"/>
      <c r="O4" s="104"/>
      <c r="P4" s="104"/>
      <c r="Q4" s="104"/>
      <c r="R4" s="104"/>
      <c r="S4" s="104"/>
      <c r="T4" s="104"/>
    </row>
    <row r="5" spans="1:34" ht="15.75" customHeight="1" x14ac:dyDescent="0.3">
      <c r="A5" s="31" t="s">
        <v>748</v>
      </c>
      <c r="B5" s="32"/>
      <c r="C5" s="33"/>
      <c r="D5" s="66"/>
      <c r="E5" s="66"/>
      <c r="F5" s="70">
        <f>SUM(D5:E5)</f>
        <v>0</v>
      </c>
      <c r="G5" s="125"/>
      <c r="H5" s="31" t="s">
        <v>733</v>
      </c>
      <c r="I5" s="32"/>
      <c r="J5" s="33"/>
      <c r="K5" s="66"/>
      <c r="L5" s="66"/>
      <c r="M5" s="70">
        <f>SUM(K5:L5)</f>
        <v>0</v>
      </c>
      <c r="N5" s="104"/>
      <c r="O5" s="104"/>
      <c r="P5" s="104"/>
      <c r="Q5" s="104"/>
      <c r="R5" s="104"/>
      <c r="S5" s="104"/>
      <c r="T5" s="104"/>
    </row>
    <row r="6" spans="1:34" ht="15.75" customHeight="1" x14ac:dyDescent="0.3">
      <c r="A6" s="34" t="s">
        <v>390</v>
      </c>
      <c r="B6" s="27"/>
      <c r="C6" s="5"/>
      <c r="D6" s="66"/>
      <c r="E6" s="66"/>
      <c r="F6" s="71">
        <f>SUM(D6:E6)</f>
        <v>0</v>
      </c>
      <c r="G6" s="125"/>
      <c r="H6" s="34" t="s">
        <v>680</v>
      </c>
      <c r="I6" s="27"/>
      <c r="J6" s="5"/>
      <c r="K6" s="66"/>
      <c r="L6" s="66"/>
      <c r="M6" s="71">
        <f>SUM(K6:L6)</f>
        <v>0</v>
      </c>
      <c r="N6" s="104"/>
      <c r="O6" s="104"/>
      <c r="P6" s="104"/>
      <c r="Q6" s="104"/>
      <c r="R6" s="104"/>
      <c r="S6" s="104"/>
      <c r="T6" s="104"/>
    </row>
    <row r="7" spans="1:34" ht="15.75" customHeight="1" x14ac:dyDescent="0.3">
      <c r="A7" s="35" t="s">
        <v>703</v>
      </c>
      <c r="B7" s="28"/>
      <c r="C7" s="29"/>
      <c r="D7" s="78"/>
      <c r="E7" s="78"/>
      <c r="F7" s="72">
        <f>SUM(D7:E7)</f>
        <v>0</v>
      </c>
      <c r="G7" s="125"/>
      <c r="H7" s="35" t="s">
        <v>682</v>
      </c>
      <c r="I7" s="28"/>
      <c r="J7" s="29"/>
      <c r="K7" s="78"/>
      <c r="L7" s="78"/>
      <c r="M7" s="72">
        <f>SUM(K7:L7)</f>
        <v>0</v>
      </c>
      <c r="N7" s="104"/>
      <c r="O7" s="104"/>
      <c r="P7" s="104"/>
      <c r="Q7" s="104"/>
      <c r="R7" s="104"/>
      <c r="S7" s="104"/>
      <c r="T7" s="104"/>
    </row>
    <row r="8" spans="1:34" ht="15.75" customHeight="1" x14ac:dyDescent="0.3">
      <c r="A8" s="104"/>
      <c r="B8" s="104"/>
      <c r="C8" s="104"/>
      <c r="D8" s="104"/>
      <c r="E8" s="104"/>
      <c r="F8" s="104"/>
      <c r="G8" s="125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spans="1:34" ht="15.75" customHeight="1" x14ac:dyDescent="0.3">
      <c r="A9" s="11" t="s">
        <v>828</v>
      </c>
      <c r="B9" s="12"/>
      <c r="C9" s="116">
        <v>574</v>
      </c>
      <c r="D9" s="12"/>
      <c r="E9" s="63" t="s">
        <v>6</v>
      </c>
      <c r="F9" s="69">
        <f>SUM(F10:F12)</f>
        <v>0</v>
      </c>
      <c r="G9" s="125" t="s">
        <v>292</v>
      </c>
      <c r="H9" s="11" t="s">
        <v>831</v>
      </c>
      <c r="I9" s="12"/>
      <c r="J9" s="116">
        <v>564</v>
      </c>
      <c r="K9" s="12"/>
      <c r="L9" s="63" t="s">
        <v>6</v>
      </c>
      <c r="M9" s="69">
        <f>SUM(M10:M12)</f>
        <v>0</v>
      </c>
      <c r="N9" s="104"/>
      <c r="O9" s="104"/>
      <c r="P9" s="104"/>
      <c r="Q9" s="104"/>
      <c r="R9" s="104"/>
      <c r="S9" s="104"/>
      <c r="T9" s="104"/>
    </row>
    <row r="10" spans="1:34" ht="15.75" customHeight="1" x14ac:dyDescent="0.3">
      <c r="A10" s="31" t="s">
        <v>634</v>
      </c>
      <c r="B10" s="32"/>
      <c r="C10" s="33"/>
      <c r="D10" s="66"/>
      <c r="E10" s="66"/>
      <c r="F10" s="70">
        <f>SUM(D10:E10)</f>
        <v>0</v>
      </c>
      <c r="G10" s="125"/>
      <c r="H10" s="31" t="s">
        <v>740</v>
      </c>
      <c r="I10" s="32"/>
      <c r="J10" s="33"/>
      <c r="K10" s="66"/>
      <c r="L10" s="66"/>
      <c r="M10" s="70">
        <f>SUM(K10:L10)</f>
        <v>0</v>
      </c>
      <c r="N10" s="104"/>
      <c r="O10" s="104"/>
      <c r="P10" s="104"/>
      <c r="Q10" s="104"/>
      <c r="R10" s="104"/>
      <c r="S10" s="104"/>
      <c r="T10" s="104"/>
      <c r="AA10"/>
      <c r="AB10"/>
      <c r="AC10"/>
      <c r="AD10"/>
      <c r="AE10"/>
      <c r="AF10"/>
    </row>
    <row r="11" spans="1:34" ht="15.75" customHeight="1" x14ac:dyDescent="0.3">
      <c r="A11" s="34" t="s">
        <v>734</v>
      </c>
      <c r="B11" s="27"/>
      <c r="C11" s="5"/>
      <c r="D11" s="66"/>
      <c r="E11" s="66"/>
      <c r="F11" s="71">
        <f>SUM(D11:E11)</f>
        <v>0</v>
      </c>
      <c r="G11" s="125"/>
      <c r="H11" s="34" t="s">
        <v>721</v>
      </c>
      <c r="I11" s="27"/>
      <c r="J11" s="5"/>
      <c r="K11" s="66"/>
      <c r="L11" s="66"/>
      <c r="M11" s="71">
        <f>SUM(K11:L11)</f>
        <v>0</v>
      </c>
      <c r="N11" s="104"/>
      <c r="O11" s="104"/>
      <c r="P11" s="104"/>
      <c r="Q11" s="104"/>
      <c r="R11" s="104"/>
      <c r="S11" s="104"/>
      <c r="T11" s="104"/>
      <c r="AA11"/>
      <c r="AB11"/>
      <c r="AC11"/>
      <c r="AD11"/>
      <c r="AE11"/>
      <c r="AF11"/>
    </row>
    <row r="12" spans="1:34" ht="15.75" customHeight="1" x14ac:dyDescent="0.3">
      <c r="A12" s="35" t="s">
        <v>739</v>
      </c>
      <c r="B12" s="28"/>
      <c r="C12" s="29"/>
      <c r="D12" s="78"/>
      <c r="E12" s="78"/>
      <c r="F12" s="72">
        <f>SUM(D12:E12)</f>
        <v>0</v>
      </c>
      <c r="G12" s="125"/>
      <c r="H12" s="35" t="s">
        <v>741</v>
      </c>
      <c r="I12" s="28"/>
      <c r="J12" s="29"/>
      <c r="K12" s="78"/>
      <c r="L12" s="78"/>
      <c r="M12" s="72">
        <f>SUM(K12:L12)</f>
        <v>0</v>
      </c>
      <c r="N12" s="104"/>
      <c r="O12" s="104"/>
      <c r="P12" s="104"/>
      <c r="Q12" s="104"/>
      <c r="R12" s="104"/>
      <c r="S12" s="104"/>
      <c r="T12" s="104"/>
      <c r="AA12"/>
      <c r="AB12"/>
      <c r="AC12"/>
      <c r="AD12"/>
      <c r="AE12"/>
      <c r="AF12"/>
    </row>
    <row r="13" spans="1:34" ht="15.75" customHeight="1" x14ac:dyDescent="0.3">
      <c r="A13" s="104"/>
      <c r="B13" s="104"/>
      <c r="C13" s="104"/>
      <c r="D13" s="104"/>
      <c r="E13" s="104"/>
      <c r="F13" s="104"/>
      <c r="G13" s="125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AA13"/>
      <c r="AB13"/>
      <c r="AC13"/>
      <c r="AD13"/>
      <c r="AE13"/>
      <c r="AF13"/>
    </row>
    <row r="14" spans="1:34" ht="15.75" customHeight="1" x14ac:dyDescent="0.3">
      <c r="A14" s="11" t="s">
        <v>829</v>
      </c>
      <c r="B14" s="12"/>
      <c r="C14" s="116">
        <v>576</v>
      </c>
      <c r="D14" s="12"/>
      <c r="E14" s="63" t="s">
        <v>6</v>
      </c>
      <c r="F14" s="69">
        <f>SUM(F15:F17)</f>
        <v>0</v>
      </c>
      <c r="G14" s="125" t="s">
        <v>292</v>
      </c>
      <c r="H14" s="11" t="s">
        <v>830</v>
      </c>
      <c r="I14" s="12"/>
      <c r="J14" s="116">
        <v>566</v>
      </c>
      <c r="K14" s="12"/>
      <c r="L14" s="63" t="s">
        <v>6</v>
      </c>
      <c r="M14" s="69">
        <f>SUM(M15:M17)</f>
        <v>0</v>
      </c>
      <c r="N14" s="104"/>
      <c r="O14" s="104"/>
      <c r="P14" s="104"/>
      <c r="Q14" s="104"/>
      <c r="R14" s="104"/>
      <c r="S14" s="104"/>
      <c r="T14" s="104"/>
    </row>
    <row r="15" spans="1:34" ht="15.75" customHeight="1" x14ac:dyDescent="0.3">
      <c r="A15" s="31" t="s">
        <v>715</v>
      </c>
      <c r="B15" s="32"/>
      <c r="C15" s="33"/>
      <c r="D15" s="66"/>
      <c r="E15" s="66"/>
      <c r="F15" s="70">
        <f>SUM(D15:E15)</f>
        <v>0</v>
      </c>
      <c r="G15" s="125"/>
      <c r="H15" s="31" t="s">
        <v>729</v>
      </c>
      <c r="I15" s="32"/>
      <c r="J15" s="33"/>
      <c r="K15" s="66"/>
      <c r="L15" s="66"/>
      <c r="M15" s="70">
        <f>SUM(K15:L15)</f>
        <v>0</v>
      </c>
      <c r="N15" s="104"/>
      <c r="O15" s="104"/>
      <c r="P15" s="104"/>
      <c r="Q15" s="104"/>
      <c r="R15" s="104"/>
      <c r="S15" s="104"/>
      <c r="T15" s="104"/>
    </row>
    <row r="16" spans="1:34" ht="15.75" customHeight="1" x14ac:dyDescent="0.3">
      <c r="A16" s="34" t="s">
        <v>221</v>
      </c>
      <c r="B16" s="27"/>
      <c r="C16" s="5"/>
      <c r="D16" s="66"/>
      <c r="E16" s="66"/>
      <c r="F16" s="71">
        <f>SUM(D16:E16)</f>
        <v>0</v>
      </c>
      <c r="G16" s="125"/>
      <c r="H16" s="34" t="s">
        <v>724</v>
      </c>
      <c r="I16" s="27"/>
      <c r="J16" s="5"/>
      <c r="K16" s="66"/>
      <c r="L16" s="66"/>
      <c r="M16" s="71">
        <f>SUM(K16:L16)</f>
        <v>0</v>
      </c>
      <c r="N16" s="104"/>
      <c r="O16" s="104"/>
      <c r="P16" s="104"/>
      <c r="Q16" s="104"/>
      <c r="R16" s="104"/>
      <c r="S16" s="104"/>
      <c r="T16" s="104"/>
    </row>
    <row r="17" spans="1:20" ht="15.75" customHeight="1" x14ac:dyDescent="0.3">
      <c r="A17" s="35" t="s">
        <v>452</v>
      </c>
      <c r="B17" s="28"/>
      <c r="C17" s="29"/>
      <c r="D17" s="78"/>
      <c r="E17" s="78"/>
      <c r="F17" s="72">
        <f>SUM(D17:E17)</f>
        <v>0</v>
      </c>
      <c r="G17" s="125"/>
      <c r="H17" s="35" t="s">
        <v>592</v>
      </c>
      <c r="I17" s="28"/>
      <c r="J17" s="29"/>
      <c r="K17" s="78"/>
      <c r="L17" s="78"/>
      <c r="M17" s="72">
        <f>SUM(K17:L17)</f>
        <v>0</v>
      </c>
      <c r="N17" s="104"/>
      <c r="O17" s="104"/>
      <c r="P17" s="104"/>
      <c r="Q17" s="104"/>
      <c r="R17" s="104"/>
      <c r="S17" s="104"/>
      <c r="T17" s="104"/>
    </row>
    <row r="18" spans="1:20" ht="15.75" customHeight="1" x14ac:dyDescent="0.3">
      <c r="A18" s="104"/>
      <c r="B18" s="104"/>
      <c r="C18" s="104"/>
      <c r="D18" s="104"/>
      <c r="E18" s="104"/>
      <c r="F18" s="104"/>
      <c r="G18" s="125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spans="1:20" ht="15.75" customHeight="1" x14ac:dyDescent="0.3">
      <c r="E19" s="4"/>
      <c r="H19" s="65" t="s">
        <v>84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833</v>
      </c>
      <c r="E20" s="4"/>
      <c r="H20" s="121" t="s">
        <v>827</v>
      </c>
      <c r="I20" s="122"/>
      <c r="J20" s="122"/>
      <c r="K20" s="122"/>
      <c r="L20" s="122"/>
      <c r="M20" s="122"/>
      <c r="N20" s="123"/>
      <c r="O20" s="104"/>
      <c r="P20" s="104"/>
    </row>
    <row r="21" spans="1:20" ht="15.75" customHeight="1" x14ac:dyDescent="0.3">
      <c r="E21" s="4"/>
      <c r="H21" s="119" t="s">
        <v>828</v>
      </c>
      <c r="I21" s="106"/>
      <c r="J21" s="106"/>
      <c r="K21" s="106"/>
      <c r="L21" s="106"/>
      <c r="M21" s="106"/>
      <c r="N21" s="108"/>
      <c r="O21" s="104"/>
      <c r="P21" s="104"/>
    </row>
    <row r="22" spans="1:20" ht="15.75" customHeight="1" x14ac:dyDescent="0.3">
      <c r="E22" s="4"/>
      <c r="H22" s="119" t="s">
        <v>829</v>
      </c>
      <c r="I22" s="106"/>
      <c r="J22" s="106"/>
      <c r="K22" s="106"/>
      <c r="L22" s="106"/>
      <c r="M22" s="106"/>
      <c r="N22" s="108"/>
      <c r="O22" s="104"/>
      <c r="P22" s="104"/>
    </row>
    <row r="23" spans="1:20" ht="15.75" customHeight="1" x14ac:dyDescent="0.3">
      <c r="H23" s="119" t="s">
        <v>830</v>
      </c>
      <c r="I23" s="106"/>
      <c r="J23" s="106"/>
      <c r="K23" s="106"/>
      <c r="L23" s="106"/>
      <c r="M23" s="106"/>
      <c r="N23" s="108"/>
      <c r="O23" s="104"/>
      <c r="P23" s="104"/>
    </row>
    <row r="24" spans="1:20" ht="15.75" customHeight="1" x14ac:dyDescent="0.3">
      <c r="H24" s="119" t="s">
        <v>831</v>
      </c>
      <c r="I24" s="106"/>
      <c r="J24" s="106"/>
      <c r="K24" s="106"/>
      <c r="L24" s="106"/>
      <c r="M24" s="106"/>
      <c r="N24" s="108"/>
      <c r="O24" s="104"/>
      <c r="P24" s="104"/>
    </row>
    <row r="25" spans="1:20" ht="15.75" customHeight="1" x14ac:dyDescent="0.3">
      <c r="H25" s="120" t="s">
        <v>832</v>
      </c>
      <c r="I25" s="110"/>
      <c r="J25" s="110"/>
      <c r="K25" s="110"/>
      <c r="L25" s="110"/>
      <c r="M25" s="110"/>
      <c r="N25" s="111"/>
      <c r="O25" s="104"/>
      <c r="P25" s="104"/>
    </row>
    <row r="26" spans="1:20" ht="15.75" customHeight="1" x14ac:dyDescent="0.3"/>
    <row r="27" spans="1:20" ht="15.75" customHeight="1" x14ac:dyDescent="0.3">
      <c r="A27" s="117"/>
      <c r="B27" s="117"/>
      <c r="C27" s="117"/>
      <c r="D27" s="117"/>
      <c r="E27" s="118"/>
      <c r="F27" s="117"/>
      <c r="G27" s="118"/>
      <c r="H27" s="117"/>
      <c r="I27" s="117"/>
      <c r="J27" s="117"/>
      <c r="K27" s="117"/>
      <c r="L27" s="117"/>
      <c r="M27" s="117"/>
      <c r="N27" s="117"/>
      <c r="P27" s="9"/>
    </row>
    <row r="28" spans="1:20" ht="15.75" customHeight="1" x14ac:dyDescent="0.3"/>
    <row r="29" spans="1:20" ht="15.75" customHeight="1" x14ac:dyDescent="0.3">
      <c r="A29" s="2" t="s">
        <v>98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834</v>
      </c>
      <c r="B30" s="12"/>
      <c r="C30" s="116">
        <v>562</v>
      </c>
      <c r="D30" s="12"/>
      <c r="E30" s="63" t="s">
        <v>6</v>
      </c>
      <c r="F30" s="69">
        <f>SUM(F31:F33)</f>
        <v>0</v>
      </c>
      <c r="G30" s="125" t="s">
        <v>292</v>
      </c>
      <c r="H30" s="104" t="s">
        <v>839</v>
      </c>
      <c r="I30" s="104"/>
      <c r="J30" s="113">
        <v>540</v>
      </c>
      <c r="K30" s="104"/>
      <c r="L30" s="104"/>
      <c r="M30" s="104"/>
      <c r="N30" s="104"/>
      <c r="O30" s="104"/>
      <c r="P30" s="104"/>
      <c r="Q30" s="104"/>
      <c r="R30" s="104"/>
      <c r="S30" s="104"/>
      <c r="T30" s="104"/>
    </row>
    <row r="31" spans="1:20" ht="15.75" customHeight="1" x14ac:dyDescent="0.3">
      <c r="A31" s="31" t="s">
        <v>787</v>
      </c>
      <c r="B31" s="32"/>
      <c r="C31" s="33"/>
      <c r="D31" s="66"/>
      <c r="E31" s="66"/>
      <c r="F31" s="70">
        <f>SUM(D31:E31)</f>
        <v>0</v>
      </c>
      <c r="G31" s="125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</row>
    <row r="32" spans="1:20" ht="15.75" customHeight="1" x14ac:dyDescent="0.3">
      <c r="A32" s="34" t="s">
        <v>635</v>
      </c>
      <c r="B32" s="27"/>
      <c r="C32" s="5"/>
      <c r="D32" s="66"/>
      <c r="E32" s="66"/>
      <c r="F32" s="71">
        <f>SUM(D32:E32)</f>
        <v>0</v>
      </c>
      <c r="G32" s="125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</row>
    <row r="33" spans="1:20" ht="15.75" customHeight="1" x14ac:dyDescent="0.3">
      <c r="A33" s="35" t="s">
        <v>213</v>
      </c>
      <c r="B33" s="28"/>
      <c r="C33" s="29"/>
      <c r="D33" s="78"/>
      <c r="E33" s="78"/>
      <c r="F33" s="72">
        <f>SUM(D33:E33)</f>
        <v>0</v>
      </c>
      <c r="G33" s="125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</row>
    <row r="34" spans="1:20" ht="15.75" customHeight="1" x14ac:dyDescent="0.3">
      <c r="A34" s="104"/>
      <c r="B34" s="104"/>
      <c r="C34" s="104"/>
      <c r="D34" s="104"/>
      <c r="E34" s="104"/>
      <c r="F34" s="104"/>
      <c r="G34" s="125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0" ht="15.75" customHeight="1" x14ac:dyDescent="0.3">
      <c r="A35" s="11" t="s">
        <v>835</v>
      </c>
      <c r="B35" s="12"/>
      <c r="C35" s="116">
        <v>558</v>
      </c>
      <c r="D35" s="12"/>
      <c r="E35" s="63" t="s">
        <v>6</v>
      </c>
      <c r="F35" s="69">
        <f>SUM(F36:F38)</f>
        <v>0</v>
      </c>
      <c r="G35" s="125" t="s">
        <v>292</v>
      </c>
      <c r="H35" s="11" t="s">
        <v>838</v>
      </c>
      <c r="I35" s="12"/>
      <c r="J35" s="116">
        <v>542</v>
      </c>
      <c r="K35" s="12"/>
      <c r="L35" s="63" t="s">
        <v>6</v>
      </c>
      <c r="M35" s="69">
        <f>SUM(M36:M38)</f>
        <v>0</v>
      </c>
      <c r="N35" s="104"/>
      <c r="O35" s="104"/>
      <c r="P35" s="104"/>
      <c r="Q35" s="104"/>
      <c r="R35" s="104"/>
      <c r="S35" s="104"/>
      <c r="T35" s="104"/>
    </row>
    <row r="36" spans="1:20" ht="15.75" customHeight="1" x14ac:dyDescent="0.3">
      <c r="A36" s="31" t="s">
        <v>749</v>
      </c>
      <c r="B36" s="32"/>
      <c r="C36" s="33"/>
      <c r="D36" s="66"/>
      <c r="E36" s="66"/>
      <c r="F36" s="70">
        <f>SUM(D36:E36)</f>
        <v>0</v>
      </c>
      <c r="G36" s="125"/>
      <c r="H36" s="31" t="s">
        <v>777</v>
      </c>
      <c r="I36" s="32"/>
      <c r="J36" s="33"/>
      <c r="K36" s="66"/>
      <c r="L36" s="66"/>
      <c r="M36" s="70">
        <f>SUM(K36:L36)</f>
        <v>0</v>
      </c>
      <c r="N36" s="104"/>
      <c r="O36" s="104"/>
      <c r="P36" s="104"/>
      <c r="Q36" s="104"/>
      <c r="R36" s="104"/>
      <c r="S36" s="104"/>
      <c r="T36" s="104"/>
    </row>
    <row r="37" spans="1:20" ht="15.75" customHeight="1" x14ac:dyDescent="0.3">
      <c r="A37" s="34" t="s">
        <v>577</v>
      </c>
      <c r="B37" s="27"/>
      <c r="C37" s="5"/>
      <c r="D37" s="66"/>
      <c r="E37" s="66"/>
      <c r="F37" s="71">
        <f>SUM(D37:E37)</f>
        <v>0</v>
      </c>
      <c r="G37" s="125"/>
      <c r="H37" s="34" t="s">
        <v>605</v>
      </c>
      <c r="I37" s="27"/>
      <c r="J37" s="5"/>
      <c r="K37" s="66"/>
      <c r="L37" s="66"/>
      <c r="M37" s="71">
        <f>SUM(K37:L37)</f>
        <v>0</v>
      </c>
      <c r="N37" s="104"/>
      <c r="O37" s="104"/>
      <c r="P37" s="104"/>
      <c r="Q37" s="104"/>
      <c r="R37" s="104"/>
      <c r="S37" s="104"/>
      <c r="T37" s="104"/>
    </row>
    <row r="38" spans="1:20" ht="15.75" customHeight="1" x14ac:dyDescent="0.3">
      <c r="A38" s="35" t="s">
        <v>752</v>
      </c>
      <c r="B38" s="28"/>
      <c r="C38" s="29"/>
      <c r="D38" s="78"/>
      <c r="E38" s="78"/>
      <c r="F38" s="72">
        <f>SUM(D38:E38)</f>
        <v>0</v>
      </c>
      <c r="G38" s="125"/>
      <c r="H38" s="35" t="s">
        <v>778</v>
      </c>
      <c r="I38" s="28"/>
      <c r="J38" s="29"/>
      <c r="K38" s="78"/>
      <c r="L38" s="78"/>
      <c r="M38" s="72">
        <f>SUM(K38:L38)</f>
        <v>0</v>
      </c>
      <c r="N38" s="104"/>
      <c r="O38" s="104"/>
      <c r="P38" s="104"/>
      <c r="Q38" s="104"/>
      <c r="R38" s="104"/>
      <c r="S38" s="104"/>
      <c r="T38" s="104"/>
    </row>
    <row r="39" spans="1:20" ht="15.75" customHeight="1" x14ac:dyDescent="0.3">
      <c r="A39" s="104"/>
      <c r="B39" s="104"/>
      <c r="C39" s="104"/>
      <c r="D39" s="104"/>
      <c r="E39" s="104"/>
      <c r="F39" s="104"/>
      <c r="G39" s="125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15.75" customHeight="1" x14ac:dyDescent="0.3">
      <c r="A40" s="11" t="s">
        <v>836</v>
      </c>
      <c r="B40" s="12"/>
      <c r="C40" s="116">
        <v>537</v>
      </c>
      <c r="D40" s="12"/>
      <c r="E40" s="63" t="s">
        <v>6</v>
      </c>
      <c r="F40" s="69">
        <f>SUM(F41:F43)</f>
        <v>0</v>
      </c>
      <c r="G40" s="125" t="s">
        <v>292</v>
      </c>
      <c r="H40" s="11" t="s">
        <v>837</v>
      </c>
      <c r="I40" s="12"/>
      <c r="J40" s="116">
        <v>560</v>
      </c>
      <c r="K40" s="12"/>
      <c r="L40" s="63" t="s">
        <v>6</v>
      </c>
      <c r="M40" s="69">
        <f>SUM(M41:M43)</f>
        <v>0</v>
      </c>
      <c r="N40" s="104"/>
      <c r="O40" s="104"/>
      <c r="P40" s="104"/>
      <c r="Q40" s="104"/>
      <c r="R40" s="104"/>
      <c r="S40" s="104"/>
      <c r="T40" s="104"/>
    </row>
    <row r="41" spans="1:20" ht="15.75" customHeight="1" x14ac:dyDescent="0.3">
      <c r="A41" s="31" t="s">
        <v>784</v>
      </c>
      <c r="B41" s="32"/>
      <c r="C41" s="33"/>
      <c r="D41" s="66"/>
      <c r="E41" s="66"/>
      <c r="F41" s="70">
        <f>SUM(D41:E41)</f>
        <v>0</v>
      </c>
      <c r="G41" s="125"/>
      <c r="H41" s="31" t="s">
        <v>151</v>
      </c>
      <c r="I41" s="32"/>
      <c r="J41" s="33"/>
      <c r="K41" s="66"/>
      <c r="L41" s="66"/>
      <c r="M41" s="70">
        <f>SUM(K41:L41)</f>
        <v>0</v>
      </c>
      <c r="N41" s="104"/>
      <c r="O41" s="104"/>
      <c r="P41" s="104"/>
      <c r="Q41" s="104"/>
      <c r="R41" s="104"/>
      <c r="S41" s="104"/>
      <c r="T41" s="104"/>
    </row>
    <row r="42" spans="1:20" ht="15.75" customHeight="1" x14ac:dyDescent="0.3">
      <c r="A42" s="34" t="s">
        <v>191</v>
      </c>
      <c r="B42" s="27"/>
      <c r="C42" s="5"/>
      <c r="D42" s="66"/>
      <c r="E42" s="66"/>
      <c r="F42" s="71">
        <f>SUM(D42:E42)</f>
        <v>0</v>
      </c>
      <c r="G42" s="125"/>
      <c r="H42" s="34" t="s">
        <v>743</v>
      </c>
      <c r="I42" s="27"/>
      <c r="J42" s="5"/>
      <c r="K42" s="66"/>
      <c r="L42" s="66"/>
      <c r="M42" s="71">
        <f>SUM(K42:L42)</f>
        <v>0</v>
      </c>
      <c r="N42" s="104"/>
      <c r="O42" s="104"/>
      <c r="P42" s="104"/>
      <c r="Q42" s="104"/>
      <c r="R42" s="104"/>
      <c r="S42" s="104"/>
      <c r="T42" s="104"/>
    </row>
    <row r="43" spans="1:20" ht="15.75" customHeight="1" x14ac:dyDescent="0.3">
      <c r="A43" s="35" t="s">
        <v>769</v>
      </c>
      <c r="B43" s="28"/>
      <c r="C43" s="29"/>
      <c r="D43" s="78"/>
      <c r="E43" s="78"/>
      <c r="F43" s="72">
        <f>SUM(D43:E43)</f>
        <v>0</v>
      </c>
      <c r="G43" s="125"/>
      <c r="H43" s="35" t="s">
        <v>746</v>
      </c>
      <c r="I43" s="28"/>
      <c r="J43" s="29"/>
      <c r="K43" s="78"/>
      <c r="L43" s="78"/>
      <c r="M43" s="72">
        <f>SUM(K43:L43)</f>
        <v>0</v>
      </c>
      <c r="N43" s="104"/>
      <c r="O43" s="104"/>
      <c r="P43" s="104"/>
      <c r="Q43" s="104"/>
      <c r="R43" s="104"/>
      <c r="S43" s="104"/>
      <c r="T43" s="104"/>
    </row>
    <row r="44" spans="1:20" ht="15.75" customHeight="1" x14ac:dyDescent="0.3">
      <c r="A44" s="104"/>
      <c r="B44" s="104"/>
      <c r="C44" s="104"/>
      <c r="D44" s="104"/>
      <c r="E44" s="104"/>
      <c r="F44" s="104"/>
      <c r="G44" s="125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1:20" ht="15.75" customHeight="1" x14ac:dyDescent="0.3">
      <c r="E45" s="4"/>
      <c r="H45" s="65" t="s">
        <v>98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2" t="s">
        <v>840</v>
      </c>
      <c r="E46" s="4"/>
      <c r="H46" s="121" t="s">
        <v>834</v>
      </c>
      <c r="I46" s="122"/>
      <c r="J46" s="122"/>
      <c r="K46" s="122"/>
      <c r="L46" s="122"/>
      <c r="M46" s="122"/>
      <c r="N46" s="123"/>
      <c r="O46" s="104"/>
      <c r="P46" s="104"/>
    </row>
    <row r="47" spans="1:20" ht="15.75" customHeight="1" x14ac:dyDescent="0.3">
      <c r="B47" s="92"/>
      <c r="E47" s="4"/>
      <c r="H47" s="119" t="s">
        <v>835</v>
      </c>
      <c r="I47" s="106"/>
      <c r="J47" s="106"/>
      <c r="K47" s="106"/>
      <c r="L47" s="106"/>
      <c r="M47" s="106"/>
      <c r="N47" s="108"/>
      <c r="O47" s="104"/>
      <c r="P47" s="104"/>
    </row>
    <row r="48" spans="1:20" ht="15.75" customHeight="1" x14ac:dyDescent="0.3">
      <c r="E48" s="4"/>
      <c r="H48" s="119" t="s">
        <v>836</v>
      </c>
      <c r="I48" s="106"/>
      <c r="J48" s="106"/>
      <c r="K48" s="106"/>
      <c r="L48" s="106"/>
      <c r="M48" s="106"/>
      <c r="N48" s="108"/>
      <c r="O48" s="104"/>
      <c r="P48" s="104"/>
    </row>
    <row r="49" spans="1:16" ht="15.75" customHeight="1" x14ac:dyDescent="0.3">
      <c r="H49" s="119" t="s">
        <v>837</v>
      </c>
      <c r="I49" s="106"/>
      <c r="J49" s="106"/>
      <c r="K49" s="106"/>
      <c r="L49" s="106"/>
      <c r="M49" s="106"/>
      <c r="N49" s="108"/>
      <c r="O49" s="104"/>
      <c r="P49" s="104"/>
    </row>
    <row r="50" spans="1:16" ht="15.75" customHeight="1" x14ac:dyDescent="0.3">
      <c r="H50" s="119" t="s">
        <v>838</v>
      </c>
      <c r="I50" s="106"/>
      <c r="J50" s="106"/>
      <c r="K50" s="106"/>
      <c r="L50" s="106"/>
      <c r="M50" s="106"/>
      <c r="N50" s="108"/>
      <c r="O50" s="104"/>
      <c r="P50" s="104"/>
    </row>
    <row r="51" spans="1:16" ht="15.75" customHeight="1" x14ac:dyDescent="0.3">
      <c r="H51" s="120" t="s">
        <v>839</v>
      </c>
      <c r="I51" s="110"/>
      <c r="J51" s="110"/>
      <c r="K51" s="110"/>
      <c r="L51" s="110"/>
      <c r="M51" s="110"/>
      <c r="N51" s="111"/>
      <c r="O51" s="104"/>
      <c r="P51" s="104"/>
    </row>
    <row r="52" spans="1:16" ht="15.75" customHeight="1" x14ac:dyDescent="0.3">
      <c r="A52" s="23"/>
      <c r="B52" s="23"/>
      <c r="C52" s="23"/>
      <c r="D52" s="23"/>
      <c r="E52" s="23"/>
      <c r="F52" s="23"/>
      <c r="G52" s="138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4" t="s">
        <v>479</v>
      </c>
      <c r="E53" s="4"/>
      <c r="I53" s="23"/>
      <c r="J53" s="23"/>
      <c r="K53" s="23"/>
      <c r="L53" s="23"/>
      <c r="M53" s="23"/>
      <c r="N53" s="23"/>
    </row>
    <row r="54" spans="1:16" ht="15.75" customHeight="1" x14ac:dyDescent="0.3">
      <c r="E54" s="4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41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40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38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38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38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38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38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38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38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38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38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38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38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38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38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38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38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38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38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38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38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38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38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38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38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38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38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38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38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38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38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38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38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38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38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38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38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38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38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38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38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38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38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38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38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38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38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38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38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38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38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38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38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38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38"/>
      <c r="H109" s="23"/>
      <c r="I109" s="23"/>
      <c r="J109" s="23"/>
      <c r="K109" s="23"/>
      <c r="L109" s="23"/>
      <c r="M109" s="23"/>
      <c r="N109" s="23"/>
    </row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DF68D6E7-A795-4849-982D-BEF7F4050A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4C3DE-3A0C-4662-A510-2AA3C9F43817}">
  <sheetPr codeName="Sheet36">
    <tabColor theme="9"/>
    <pageSetUpPr fitToPage="1"/>
  </sheetPr>
  <dimension ref="A1:AH7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x14ac:dyDescent="0.3">
      <c r="A1" s="1"/>
      <c r="B1" s="2" t="s">
        <v>22</v>
      </c>
      <c r="D1" s="91"/>
      <c r="E1" s="91"/>
      <c r="F1" s="91" t="s">
        <v>279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A2" s="4"/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280</v>
      </c>
      <c r="D3" s="92"/>
      <c r="E3" s="92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"!$B$17"),"")</f>
        <v>I. Baxter</v>
      </c>
      <c r="C5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"!$C$17"),"")</f>
        <v>Crewe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"!$D$17"),"")</f>
        <v/>
      </c>
      <c r="E5" s="16"/>
      <c r="F5" s="47"/>
      <c r="G5" s="5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"!$J$42"),"")</f>
        <v>O. Fallon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"!$K$42"),"")</f>
        <v>Blackpool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"!$L$42"),"")</f>
        <v/>
      </c>
      <c r="E6" s="106"/>
      <c r="F6" s="106"/>
      <c r="G6" s="108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"!$B$43"),"")</f>
        <v>O. Kirkland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"!$C$43"),"")</f>
        <v>Altrincham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"!$D$43"),"")</f>
        <v/>
      </c>
      <c r="E7" s="106"/>
      <c r="F7" s="106"/>
      <c r="G7" s="108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"!$B$10"),"")</f>
        <v>H. McDonald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"!$C$10"),"")</f>
        <v>Balerno &amp; Currie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"!$D$10"),"")</f>
        <v/>
      </c>
      <c r="E8" s="106"/>
      <c r="F8" s="106"/>
      <c r="G8" s="108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"!$J$34"),"")</f>
        <v>Y. Poulopoulou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"!$K$34"),"")</f>
        <v>Altrincham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"!$L$34"),"")</f>
        <v/>
      </c>
      <c r="E9" s="106"/>
      <c r="F9" s="106"/>
      <c r="G9" s="108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"!$J$11"),"")</f>
        <v>J. Slater-Morris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"!$K$11"),"")</f>
        <v>Goodyear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"!$L$11"),"")</f>
        <v/>
      </c>
      <c r="E10" s="106"/>
      <c r="F10" s="106"/>
      <c r="G10" s="108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"!$J$13"),"")</f>
        <v>J. Wegg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"!$K$13"),"")</f>
        <v>Norwich City</v>
      </c>
      <c r="D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"!$L$13"),"")</f>
        <v/>
      </c>
      <c r="E11" s="106"/>
      <c r="F11" s="106"/>
      <c r="G11" s="108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12">
        <v>8</v>
      </c>
      <c r="B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"!$J$13"),"")</f>
        <v>A. Williams</v>
      </c>
      <c r="C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"!$K$13"),"")</f>
        <v>Altrincham</v>
      </c>
      <c r="D1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"!$L$13"),"")</f>
        <v/>
      </c>
      <c r="E12" s="110"/>
      <c r="F12" s="110"/>
      <c r="G12" s="111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4" t="s">
        <v>39</v>
      </c>
      <c r="F14" s="86" t="s">
        <v>25</v>
      </c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4"/>
      <c r="B15" s="4" t="s">
        <v>40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s="3" customForma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s="3" customForma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s="3" customForma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s="3" customForma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s="3" customForma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s="3" customForma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s="3" customForma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s="3" customFormat="1" x14ac:dyDescent="0.3">
      <c r="B72" s="4"/>
      <c r="C72" s="4"/>
      <c r="D72" s="4"/>
      <c r="E72" s="4"/>
      <c r="F72" s="4"/>
      <c r="G72" s="4"/>
      <c r="H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3" customFormat="1" x14ac:dyDescent="0.3">
      <c r="B73" s="4"/>
      <c r="C73" s="4"/>
      <c r="D73" s="4"/>
      <c r="E73" s="4"/>
      <c r="F73" s="4"/>
      <c r="G73" s="4"/>
      <c r="H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sheetProtection sheet="1" objects="1" scenarios="1" selectLockedCells="1"/>
  <sortState xmlns:xlrd2="http://schemas.microsoft.com/office/spreadsheetml/2017/richdata2" ref="V5:W12">
    <sortCondition ref="V5"/>
  </sortState>
  <hyperlinks>
    <hyperlink ref="B2" location="'Index'!A3" tooltip="Go to the Index sheet" display="á" xr:uid="{352419A8-0BE5-4B3F-9134-1048CD466F9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x14ac:dyDescent="0.3">
      <c r="A1" s="1"/>
      <c r="B1" s="2" t="s">
        <v>15</v>
      </c>
      <c r="D1" s="91"/>
      <c r="E1" s="91"/>
      <c r="F1" s="91"/>
      <c r="G1" s="91"/>
      <c r="H1" s="91"/>
      <c r="I1" s="91"/>
      <c r="J1" s="91" t="s">
        <v>28</v>
      </c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847</v>
      </c>
      <c r="D3" s="92"/>
      <c r="E3" s="92"/>
      <c r="K3" s="1"/>
      <c r="L3" s="2" t="s">
        <v>67</v>
      </c>
      <c r="M3" s="92" t="s">
        <v>467</v>
      </c>
      <c r="N3" s="92"/>
      <c r="O3" s="92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01">
        <v>2</v>
      </c>
      <c r="L4" s="102" t="s">
        <v>1</v>
      </c>
      <c r="M4" s="128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99">
        <v>1</v>
      </c>
      <c r="B5" s="127" t="s">
        <v>697</v>
      </c>
      <c r="C5" s="127" t="s">
        <v>565</v>
      </c>
      <c r="D5" s="16"/>
      <c r="E5" s="16"/>
      <c r="F5" s="16">
        <f>SUM(D5:E5)</f>
        <v>0</v>
      </c>
      <c r="G5" s="16"/>
      <c r="H5" s="47"/>
      <c r="I5" s="54"/>
      <c r="K5" s="99">
        <v>1</v>
      </c>
      <c r="L5" s="127" t="s">
        <v>146</v>
      </c>
      <c r="M5" s="127" t="s">
        <v>416</v>
      </c>
      <c r="N5" s="16"/>
      <c r="O5" s="16"/>
      <c r="P5" s="16">
        <f>SUM(N5:O5)</f>
        <v>0</v>
      </c>
      <c r="Q5" s="16"/>
      <c r="R5" s="47"/>
      <c r="S5" s="54"/>
    </row>
    <row r="6" spans="1:34" ht="15.75" customHeight="1" x14ac:dyDescent="0.3">
      <c r="A6" s="95">
        <v>2</v>
      </c>
      <c r="B6" s="94" t="s">
        <v>844</v>
      </c>
      <c r="C6" s="94" t="s">
        <v>174</v>
      </c>
      <c r="D6" s="7"/>
      <c r="E6" s="7"/>
      <c r="F6" s="7">
        <f t="shared" ref="F6:F12" si="0">SUM(D6:E6)</f>
        <v>0</v>
      </c>
      <c r="G6" s="7"/>
      <c r="H6" s="8"/>
      <c r="I6" s="96"/>
      <c r="K6" s="95">
        <v>2</v>
      </c>
      <c r="L6" s="94" t="s">
        <v>849</v>
      </c>
      <c r="M6" s="94" t="s">
        <v>273</v>
      </c>
      <c r="N6" s="7"/>
      <c r="O6" s="7"/>
      <c r="P6" s="7">
        <f t="shared" ref="P6:P12" si="1">SUM(N6:O6)</f>
        <v>0</v>
      </c>
      <c r="Q6" s="7"/>
      <c r="R6" s="7"/>
      <c r="S6" s="19"/>
    </row>
    <row r="7" spans="1:34" ht="15.75" customHeight="1" x14ac:dyDescent="0.3">
      <c r="A7" s="95">
        <v>3</v>
      </c>
      <c r="B7" s="94" t="s">
        <v>841</v>
      </c>
      <c r="C7" s="94" t="s">
        <v>842</v>
      </c>
      <c r="D7" s="7"/>
      <c r="E7" s="7"/>
      <c r="F7" s="7">
        <f t="shared" si="0"/>
        <v>0</v>
      </c>
      <c r="G7" s="7"/>
      <c r="H7" s="7"/>
      <c r="I7" s="19"/>
      <c r="J7" s="10"/>
      <c r="K7" s="95">
        <v>3</v>
      </c>
      <c r="L7" s="94" t="s">
        <v>852</v>
      </c>
      <c r="M7" s="94" t="s">
        <v>842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95">
        <v>4</v>
      </c>
      <c r="B8" s="94" t="s">
        <v>843</v>
      </c>
      <c r="C8" s="94" t="s">
        <v>210</v>
      </c>
      <c r="D8" s="7"/>
      <c r="E8" s="7"/>
      <c r="F8" s="7">
        <f t="shared" si="0"/>
        <v>0</v>
      </c>
      <c r="G8" s="7"/>
      <c r="H8" s="7"/>
      <c r="I8" s="19"/>
      <c r="K8" s="95">
        <v>4</v>
      </c>
      <c r="L8" s="94" t="s">
        <v>848</v>
      </c>
      <c r="M8" s="94" t="s">
        <v>210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95">
        <v>5</v>
      </c>
      <c r="B9" s="94" t="s">
        <v>687</v>
      </c>
      <c r="C9" s="94" t="s">
        <v>565</v>
      </c>
      <c r="D9" s="7"/>
      <c r="E9" s="7"/>
      <c r="F9" s="7">
        <f t="shared" si="0"/>
        <v>0</v>
      </c>
      <c r="G9" s="7"/>
      <c r="H9" s="7"/>
      <c r="I9" s="19"/>
      <c r="K9" s="95">
        <v>5</v>
      </c>
      <c r="L9" s="94" t="s">
        <v>436</v>
      </c>
      <c r="M9" s="94" t="s">
        <v>416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95">
        <v>6</v>
      </c>
      <c r="B10" s="94" t="s">
        <v>514</v>
      </c>
      <c r="C10" s="94" t="s">
        <v>416</v>
      </c>
      <c r="D10" s="7"/>
      <c r="E10" s="7"/>
      <c r="F10" s="7">
        <f t="shared" si="0"/>
        <v>0</v>
      </c>
      <c r="G10" s="7"/>
      <c r="H10" s="7"/>
      <c r="I10" s="19"/>
      <c r="K10" s="95">
        <v>6</v>
      </c>
      <c r="L10" s="94" t="s">
        <v>515</v>
      </c>
      <c r="M10" s="94" t="s">
        <v>435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95">
        <v>7</v>
      </c>
      <c r="B11" s="94" t="s">
        <v>845</v>
      </c>
      <c r="C11" s="94" t="s">
        <v>475</v>
      </c>
      <c r="D11" s="7"/>
      <c r="E11" s="7"/>
      <c r="F11" s="7">
        <f t="shared" si="0"/>
        <v>0</v>
      </c>
      <c r="G11" s="7"/>
      <c r="H11" s="7"/>
      <c r="I11" s="19"/>
      <c r="K11" s="95">
        <v>7</v>
      </c>
      <c r="L11" s="94" t="s">
        <v>850</v>
      </c>
      <c r="M11" s="94" t="s">
        <v>842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97">
        <v>8</v>
      </c>
      <c r="B12" s="98" t="s">
        <v>846</v>
      </c>
      <c r="C12" s="98" t="s">
        <v>475</v>
      </c>
      <c r="D12" s="21"/>
      <c r="E12" s="21"/>
      <c r="F12" s="21">
        <f t="shared" si="0"/>
        <v>0</v>
      </c>
      <c r="G12" s="21"/>
      <c r="H12" s="21"/>
      <c r="I12" s="22"/>
      <c r="K12" s="97">
        <v>8</v>
      </c>
      <c r="L12" s="98" t="s">
        <v>851</v>
      </c>
      <c r="M12" s="98" t="s">
        <v>475</v>
      </c>
      <c r="N12" s="21"/>
      <c r="O12" s="21"/>
      <c r="P12" s="21">
        <f t="shared" si="1"/>
        <v>0</v>
      </c>
      <c r="Q12" s="21"/>
      <c r="R12" s="21"/>
      <c r="S12" s="22"/>
    </row>
    <row r="13" spans="1:34" ht="15.75" customHeight="1" x14ac:dyDescent="0.3"/>
    <row r="14" spans="1:34" ht="15.75" customHeight="1" x14ac:dyDescent="0.3">
      <c r="A14" s="1"/>
      <c r="B14" s="2" t="s">
        <v>84</v>
      </c>
      <c r="C14" s="92" t="s">
        <v>857</v>
      </c>
      <c r="D14" s="92"/>
      <c r="E14" s="92"/>
      <c r="F14" s="2"/>
      <c r="G14" s="2"/>
      <c r="H14" s="2"/>
      <c r="I14" s="2"/>
      <c r="K14" s="1"/>
      <c r="L14" s="2" t="s">
        <v>98</v>
      </c>
      <c r="M14" s="92" t="s">
        <v>861</v>
      </c>
      <c r="N14" s="92"/>
      <c r="O14" s="92"/>
      <c r="P14" s="2"/>
      <c r="Q14" s="2"/>
      <c r="R14" s="2"/>
      <c r="S14" s="2"/>
    </row>
    <row r="15" spans="1:34" ht="15.75" customHeight="1" x14ac:dyDescent="0.3">
      <c r="A15" s="101">
        <v>2</v>
      </c>
      <c r="B15" s="102" t="s">
        <v>1</v>
      </c>
      <c r="C15" s="128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K15" s="101">
        <v>2</v>
      </c>
      <c r="L15" s="102" t="s">
        <v>1</v>
      </c>
      <c r="M15" s="128" t="s">
        <v>2</v>
      </c>
      <c r="N15" s="12"/>
      <c r="O15" s="48"/>
      <c r="P15" s="49" t="s">
        <v>3</v>
      </c>
      <c r="Q15" s="49" t="s">
        <v>4</v>
      </c>
      <c r="R15" s="49" t="s">
        <v>5</v>
      </c>
      <c r="S15" s="50" t="s">
        <v>6</v>
      </c>
    </row>
    <row r="16" spans="1:34" ht="15.75" customHeight="1" x14ac:dyDescent="0.3">
      <c r="A16" s="99">
        <v>1</v>
      </c>
      <c r="B16" s="127" t="s">
        <v>855</v>
      </c>
      <c r="C16" s="127" t="s">
        <v>210</v>
      </c>
      <c r="D16" s="16"/>
      <c r="E16" s="16"/>
      <c r="F16" s="16">
        <f>SUM(D16:E16)</f>
        <v>0</v>
      </c>
      <c r="G16" s="16"/>
      <c r="H16" s="47"/>
      <c r="I16" s="54"/>
      <c r="K16" s="99">
        <v>1</v>
      </c>
      <c r="L16" s="127" t="s">
        <v>858</v>
      </c>
      <c r="M16" s="127" t="s">
        <v>431</v>
      </c>
      <c r="N16" s="16"/>
      <c r="O16" s="16"/>
      <c r="P16" s="16">
        <f>SUM(N16:O16)</f>
        <v>0</v>
      </c>
      <c r="Q16" s="16"/>
      <c r="R16" s="47"/>
      <c r="S16" s="54"/>
    </row>
    <row r="17" spans="1:19" ht="15.75" customHeight="1" x14ac:dyDescent="0.3">
      <c r="A17" s="95">
        <v>2</v>
      </c>
      <c r="B17" s="94" t="s">
        <v>856</v>
      </c>
      <c r="C17" s="94" t="s">
        <v>431</v>
      </c>
      <c r="D17" s="7"/>
      <c r="E17" s="7"/>
      <c r="F17" s="7">
        <f t="shared" ref="F17:F23" si="2">SUM(D17:E17)</f>
        <v>0</v>
      </c>
      <c r="G17" s="7"/>
      <c r="H17" s="7"/>
      <c r="I17" s="19"/>
      <c r="K17" s="95">
        <v>2</v>
      </c>
      <c r="L17" s="94" t="s">
        <v>412</v>
      </c>
      <c r="M17" s="94" t="s">
        <v>1329</v>
      </c>
      <c r="N17" s="7"/>
      <c r="O17" s="7"/>
      <c r="P17" s="7">
        <f t="shared" ref="P17:P23" si="3">SUM(N17:O17)</f>
        <v>0</v>
      </c>
      <c r="Q17" s="7"/>
      <c r="R17" s="7"/>
      <c r="S17" s="19"/>
    </row>
    <row r="18" spans="1:19" ht="15.75" customHeight="1" x14ac:dyDescent="0.3">
      <c r="A18" s="95">
        <v>3</v>
      </c>
      <c r="B18" s="94" t="s">
        <v>853</v>
      </c>
      <c r="C18" s="94" t="s">
        <v>842</v>
      </c>
      <c r="D18" s="7"/>
      <c r="E18" s="7"/>
      <c r="F18" s="7">
        <f t="shared" si="2"/>
        <v>0</v>
      </c>
      <c r="G18" s="7"/>
      <c r="H18" s="7"/>
      <c r="I18" s="19"/>
      <c r="K18" s="95">
        <v>3</v>
      </c>
      <c r="L18" s="94" t="s">
        <v>669</v>
      </c>
      <c r="M18" s="94" t="s">
        <v>644</v>
      </c>
      <c r="N18" s="7"/>
      <c r="O18" s="7"/>
      <c r="P18" s="7">
        <f t="shared" si="3"/>
        <v>0</v>
      </c>
      <c r="Q18" s="7"/>
      <c r="R18" s="7"/>
      <c r="S18" s="19"/>
    </row>
    <row r="19" spans="1:19" ht="15.75" customHeight="1" x14ac:dyDescent="0.3">
      <c r="A19" s="95">
        <v>4</v>
      </c>
      <c r="B19" s="94" t="s">
        <v>86</v>
      </c>
      <c r="C19" s="94" t="s">
        <v>431</v>
      </c>
      <c r="D19" s="7"/>
      <c r="E19" s="7"/>
      <c r="F19" s="7">
        <f t="shared" si="2"/>
        <v>0</v>
      </c>
      <c r="G19" s="7"/>
      <c r="H19" s="7"/>
      <c r="I19" s="19"/>
      <c r="K19" s="95">
        <v>4</v>
      </c>
      <c r="L19" s="94" t="s">
        <v>859</v>
      </c>
      <c r="M19" s="94" t="s">
        <v>210</v>
      </c>
      <c r="N19" s="7"/>
      <c r="O19" s="7"/>
      <c r="P19" s="7">
        <f t="shared" si="3"/>
        <v>0</v>
      </c>
      <c r="Q19" s="7"/>
      <c r="R19" s="7"/>
      <c r="S19" s="19"/>
    </row>
    <row r="20" spans="1:19" ht="15.75" customHeight="1" x14ac:dyDescent="0.3">
      <c r="A20" s="95">
        <v>5</v>
      </c>
      <c r="B20" s="94" t="s">
        <v>442</v>
      </c>
      <c r="C20" s="94" t="s">
        <v>431</v>
      </c>
      <c r="D20" s="7"/>
      <c r="E20" s="7"/>
      <c r="F20" s="7">
        <f t="shared" si="2"/>
        <v>0</v>
      </c>
      <c r="G20" s="7"/>
      <c r="H20" s="7"/>
      <c r="I20" s="19"/>
      <c r="K20" s="95">
        <v>5</v>
      </c>
      <c r="L20" s="94" t="s">
        <v>472</v>
      </c>
      <c r="M20" s="94" t="s">
        <v>431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95">
        <v>6</v>
      </c>
      <c r="B21" s="94" t="s">
        <v>854</v>
      </c>
      <c r="C21" s="94" t="s">
        <v>174</v>
      </c>
      <c r="D21" s="7"/>
      <c r="E21" s="7"/>
      <c r="F21" s="7">
        <f t="shared" si="2"/>
        <v>0</v>
      </c>
      <c r="G21" s="7"/>
      <c r="H21" s="7"/>
      <c r="I21" s="19"/>
      <c r="K21" s="95">
        <v>6</v>
      </c>
      <c r="L21" s="94" t="s">
        <v>645</v>
      </c>
      <c r="M21" s="94" t="s">
        <v>1329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95">
        <v>7</v>
      </c>
      <c r="B22" s="94" t="s">
        <v>845</v>
      </c>
      <c r="C22" s="94" t="s">
        <v>416</v>
      </c>
      <c r="D22" s="7"/>
      <c r="E22" s="7"/>
      <c r="F22" s="7">
        <f t="shared" si="2"/>
        <v>0</v>
      </c>
      <c r="G22" s="7"/>
      <c r="H22" s="7"/>
      <c r="I22" s="19"/>
      <c r="K22" s="95">
        <v>7</v>
      </c>
      <c r="L22" s="94" t="s">
        <v>860</v>
      </c>
      <c r="M22" s="94" t="s">
        <v>842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97">
        <v>8</v>
      </c>
      <c r="B23" s="98" t="s">
        <v>498</v>
      </c>
      <c r="C23" s="98" t="s">
        <v>475</v>
      </c>
      <c r="D23" s="21"/>
      <c r="E23" s="21"/>
      <c r="F23" s="21">
        <f t="shared" si="2"/>
        <v>0</v>
      </c>
      <c r="G23" s="21"/>
      <c r="H23" s="21"/>
      <c r="I23" s="22"/>
      <c r="K23" s="97">
        <v>8</v>
      </c>
      <c r="L23" s="98" t="s">
        <v>430</v>
      </c>
      <c r="M23" s="98" t="s">
        <v>431</v>
      </c>
      <c r="N23" s="21"/>
      <c r="O23" s="21"/>
      <c r="P23" s="21">
        <f t="shared" si="3"/>
        <v>0</v>
      </c>
      <c r="Q23" s="21"/>
      <c r="R23" s="21"/>
      <c r="S23" s="22"/>
    </row>
    <row r="24" spans="1:19" ht="15.75" customHeight="1" x14ac:dyDescent="0.3"/>
    <row r="25" spans="1:19" ht="15.75" customHeight="1" x14ac:dyDescent="0.3">
      <c r="A25" s="1"/>
      <c r="B25" s="2" t="s">
        <v>113</v>
      </c>
      <c r="C25" s="92" t="s">
        <v>867</v>
      </c>
      <c r="D25" s="92"/>
      <c r="E25" s="92"/>
      <c r="F25" s="2"/>
      <c r="G25" s="2"/>
      <c r="H25" s="2"/>
      <c r="I25" s="2"/>
      <c r="K25" s="1"/>
      <c r="L25" s="2" t="s">
        <v>128</v>
      </c>
      <c r="M25" s="92" t="s">
        <v>83</v>
      </c>
      <c r="N25" s="92"/>
      <c r="O25" s="92"/>
      <c r="P25" s="2"/>
      <c r="Q25" s="2"/>
      <c r="R25" s="2"/>
      <c r="S25" s="2"/>
    </row>
    <row r="26" spans="1:19" ht="15.75" customHeight="1" x14ac:dyDescent="0.3">
      <c r="A26" s="101">
        <v>2</v>
      </c>
      <c r="B26" s="102" t="s">
        <v>1</v>
      </c>
      <c r="C26" s="128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K26" s="101">
        <v>2</v>
      </c>
      <c r="L26" s="102" t="s">
        <v>1</v>
      </c>
      <c r="M26" s="128" t="s">
        <v>2</v>
      </c>
      <c r="N26" s="12"/>
      <c r="O26" s="48"/>
      <c r="P26" s="49" t="s">
        <v>3</v>
      </c>
      <c r="Q26" s="49" t="s">
        <v>4</v>
      </c>
      <c r="R26" s="49" t="s">
        <v>5</v>
      </c>
      <c r="S26" s="50" t="s">
        <v>6</v>
      </c>
    </row>
    <row r="27" spans="1:19" ht="15.75" customHeight="1" x14ac:dyDescent="0.3">
      <c r="A27" s="99">
        <v>1</v>
      </c>
      <c r="B27" s="127" t="s">
        <v>862</v>
      </c>
      <c r="C27" s="127" t="s">
        <v>174</v>
      </c>
      <c r="D27" s="16"/>
      <c r="E27" s="16"/>
      <c r="F27" s="16">
        <f>SUM(D27:E27)</f>
        <v>0</v>
      </c>
      <c r="G27" s="16"/>
      <c r="H27" s="47"/>
      <c r="I27" s="54"/>
      <c r="K27" s="99">
        <v>1</v>
      </c>
      <c r="L27" s="127" t="s">
        <v>663</v>
      </c>
      <c r="M27" s="127" t="s">
        <v>174</v>
      </c>
      <c r="N27" s="16"/>
      <c r="O27" s="16"/>
      <c r="P27" s="16">
        <f>SUM(N27:O27)</f>
        <v>0</v>
      </c>
      <c r="Q27" s="16"/>
      <c r="R27" s="47"/>
      <c r="S27" s="54"/>
    </row>
    <row r="28" spans="1:19" ht="15.75" customHeight="1" x14ac:dyDescent="0.3">
      <c r="A28" s="95">
        <v>2</v>
      </c>
      <c r="B28" s="94" t="s">
        <v>486</v>
      </c>
      <c r="C28" s="94" t="s">
        <v>126</v>
      </c>
      <c r="D28" s="7"/>
      <c r="E28" s="7"/>
      <c r="F28" s="7">
        <f t="shared" ref="F28:F34" si="4">SUM(D28:E28)</f>
        <v>0</v>
      </c>
      <c r="G28" s="7"/>
      <c r="H28" s="7"/>
      <c r="I28" s="19"/>
      <c r="K28" s="95">
        <v>2</v>
      </c>
      <c r="L28" s="94" t="s">
        <v>473</v>
      </c>
      <c r="M28" s="94" t="s">
        <v>431</v>
      </c>
      <c r="N28" s="7"/>
      <c r="O28" s="7"/>
      <c r="P28" s="7">
        <f t="shared" ref="P28:P34" si="5">SUM(N28:O28)</f>
        <v>0</v>
      </c>
      <c r="Q28" s="7"/>
      <c r="R28" s="7"/>
      <c r="S28" s="19"/>
    </row>
    <row r="29" spans="1:19" ht="15.75" customHeight="1" x14ac:dyDescent="0.3">
      <c r="A29" s="95">
        <v>3</v>
      </c>
      <c r="B29" s="94" t="s">
        <v>864</v>
      </c>
      <c r="C29" s="94" t="s">
        <v>174</v>
      </c>
      <c r="D29" s="7"/>
      <c r="E29" s="7"/>
      <c r="F29" s="7">
        <f t="shared" si="4"/>
        <v>0</v>
      </c>
      <c r="G29" s="7"/>
      <c r="H29" s="7"/>
      <c r="I29" s="19"/>
      <c r="K29" s="95">
        <v>3</v>
      </c>
      <c r="L29" s="94" t="s">
        <v>762</v>
      </c>
      <c r="M29" s="94" t="s">
        <v>174</v>
      </c>
      <c r="N29" s="7"/>
      <c r="O29" s="7"/>
      <c r="P29" s="7">
        <f t="shared" si="5"/>
        <v>0</v>
      </c>
      <c r="Q29" s="7"/>
      <c r="R29" s="7"/>
      <c r="S29" s="19"/>
    </row>
    <row r="30" spans="1:19" ht="15.75" customHeight="1" x14ac:dyDescent="0.3">
      <c r="A30" s="95">
        <v>4</v>
      </c>
      <c r="B30" s="94" t="s">
        <v>865</v>
      </c>
      <c r="C30" s="94" t="s">
        <v>210</v>
      </c>
      <c r="D30" s="7"/>
      <c r="E30" s="7"/>
      <c r="F30" s="7">
        <f t="shared" si="4"/>
        <v>0</v>
      </c>
      <c r="G30" s="7"/>
      <c r="H30" s="7"/>
      <c r="I30" s="19"/>
      <c r="K30" s="95">
        <v>4</v>
      </c>
      <c r="L30" s="94" t="s">
        <v>868</v>
      </c>
      <c r="M30" s="94" t="s">
        <v>869</v>
      </c>
      <c r="N30" s="7"/>
      <c r="O30" s="7"/>
      <c r="P30" s="7">
        <f t="shared" si="5"/>
        <v>0</v>
      </c>
      <c r="Q30" s="7"/>
      <c r="R30" s="7"/>
      <c r="S30" s="19"/>
    </row>
    <row r="31" spans="1:19" ht="15.75" customHeight="1" x14ac:dyDescent="0.3">
      <c r="A31" s="95">
        <v>5</v>
      </c>
      <c r="B31" s="94" t="s">
        <v>725</v>
      </c>
      <c r="C31" s="94" t="s">
        <v>210</v>
      </c>
      <c r="D31" s="7"/>
      <c r="E31" s="7"/>
      <c r="F31" s="7">
        <f t="shared" si="4"/>
        <v>0</v>
      </c>
      <c r="G31" s="7"/>
      <c r="H31" s="7"/>
      <c r="I31" s="19"/>
      <c r="K31" s="95">
        <v>5</v>
      </c>
      <c r="L31" s="94" t="s">
        <v>871</v>
      </c>
      <c r="M31" s="94" t="s">
        <v>869</v>
      </c>
      <c r="N31" s="7"/>
      <c r="O31" s="7"/>
      <c r="P31" s="7">
        <f t="shared" si="5"/>
        <v>0</v>
      </c>
      <c r="Q31" s="7"/>
      <c r="R31" s="7"/>
      <c r="S31" s="19"/>
    </row>
    <row r="32" spans="1:19" ht="15.75" customHeight="1" x14ac:dyDescent="0.3">
      <c r="A32" s="95">
        <v>6</v>
      </c>
      <c r="B32" s="94" t="s">
        <v>866</v>
      </c>
      <c r="C32" s="94" t="s">
        <v>133</v>
      </c>
      <c r="D32" s="7"/>
      <c r="E32" s="7"/>
      <c r="F32" s="7">
        <f t="shared" si="4"/>
        <v>0</v>
      </c>
      <c r="G32" s="7"/>
      <c r="H32" s="7"/>
      <c r="I32" s="19"/>
      <c r="K32" s="95">
        <v>6</v>
      </c>
      <c r="L32" s="94" t="s">
        <v>870</v>
      </c>
      <c r="M32" s="94" t="s">
        <v>475</v>
      </c>
      <c r="N32" s="7"/>
      <c r="O32" s="7"/>
      <c r="P32" s="7">
        <f t="shared" si="5"/>
        <v>0</v>
      </c>
      <c r="Q32" s="7"/>
      <c r="R32" s="7"/>
      <c r="S32" s="19"/>
    </row>
    <row r="33" spans="1:19" ht="15.75" customHeight="1" x14ac:dyDescent="0.3">
      <c r="A33" s="95">
        <v>7</v>
      </c>
      <c r="B33" s="94" t="s">
        <v>248</v>
      </c>
      <c r="C33" s="94" t="s">
        <v>126</v>
      </c>
      <c r="D33" s="7"/>
      <c r="E33" s="7"/>
      <c r="F33" s="7">
        <f t="shared" si="4"/>
        <v>0</v>
      </c>
      <c r="G33" s="7"/>
      <c r="H33" s="7"/>
      <c r="I33" s="19"/>
      <c r="K33" s="95">
        <v>7</v>
      </c>
      <c r="L33" s="94" t="s">
        <v>487</v>
      </c>
      <c r="M33" s="94" t="s">
        <v>475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97">
        <v>8</v>
      </c>
      <c r="B34" s="98" t="s">
        <v>863</v>
      </c>
      <c r="C34" s="98" t="s">
        <v>273</v>
      </c>
      <c r="D34" s="21"/>
      <c r="E34" s="21"/>
      <c r="F34" s="21">
        <f t="shared" si="4"/>
        <v>0</v>
      </c>
      <c r="G34" s="21"/>
      <c r="H34" s="21"/>
      <c r="I34" s="22"/>
      <c r="K34" s="97">
        <v>8</v>
      </c>
      <c r="L34" s="98" t="s">
        <v>678</v>
      </c>
      <c r="M34" s="98" t="s">
        <v>565</v>
      </c>
      <c r="N34" s="21"/>
      <c r="O34" s="21"/>
      <c r="P34" s="21">
        <f t="shared" si="5"/>
        <v>0</v>
      </c>
      <c r="Q34" s="21"/>
      <c r="R34" s="21"/>
      <c r="S34" s="22"/>
    </row>
    <row r="35" spans="1:19" ht="15.75" customHeight="1" x14ac:dyDescent="0.3"/>
    <row r="36" spans="1:19" ht="15.75" customHeight="1" x14ac:dyDescent="0.3">
      <c r="A36" s="1"/>
      <c r="B36" s="2" t="s">
        <v>141</v>
      </c>
      <c r="C36" s="92" t="s">
        <v>878</v>
      </c>
      <c r="D36" s="92"/>
      <c r="E36" s="92"/>
      <c r="F36" s="2"/>
      <c r="G36" s="2"/>
      <c r="H36" s="2"/>
      <c r="I36" s="2"/>
    </row>
    <row r="37" spans="1:19" ht="15.75" customHeight="1" x14ac:dyDescent="0.3">
      <c r="A37" s="101">
        <v>2</v>
      </c>
      <c r="B37" s="102" t="s">
        <v>1</v>
      </c>
      <c r="C37" s="128" t="s">
        <v>2</v>
      </c>
      <c r="D37" s="12"/>
      <c r="E37" s="48"/>
      <c r="F37" s="49" t="s">
        <v>3</v>
      </c>
      <c r="G37" s="49" t="s">
        <v>4</v>
      </c>
      <c r="H37" s="49" t="s">
        <v>5</v>
      </c>
      <c r="I37" s="50" t="s">
        <v>6</v>
      </c>
    </row>
    <row r="38" spans="1:19" ht="15.75" customHeight="1" x14ac:dyDescent="0.3">
      <c r="A38" s="99">
        <v>1</v>
      </c>
      <c r="B38" s="127" t="s">
        <v>876</v>
      </c>
      <c r="C38" s="127" t="s">
        <v>431</v>
      </c>
      <c r="D38" s="16"/>
      <c r="E38" s="16"/>
      <c r="F38" s="16">
        <f>SUM(D38:E38)</f>
        <v>0</v>
      </c>
      <c r="G38" s="16"/>
      <c r="H38" s="47"/>
      <c r="I38" s="54"/>
    </row>
    <row r="39" spans="1:19" ht="15.75" customHeight="1" x14ac:dyDescent="0.3">
      <c r="A39" s="95">
        <v>2</v>
      </c>
      <c r="B39" s="94" t="s">
        <v>874</v>
      </c>
      <c r="C39" s="94" t="s">
        <v>190</v>
      </c>
      <c r="D39" s="7"/>
      <c r="E39" s="7"/>
      <c r="F39" s="7">
        <f t="shared" ref="F39:F45" si="6">SUM(D39:E39)</f>
        <v>0</v>
      </c>
      <c r="G39" s="7"/>
      <c r="H39" s="7"/>
      <c r="I39" s="19"/>
    </row>
    <row r="40" spans="1:19" ht="15.75" customHeight="1" x14ac:dyDescent="0.3">
      <c r="A40" s="95">
        <v>3</v>
      </c>
      <c r="B40" s="94" t="s">
        <v>877</v>
      </c>
      <c r="C40" s="94" t="s">
        <v>273</v>
      </c>
      <c r="D40" s="7"/>
      <c r="E40" s="7"/>
      <c r="F40" s="7">
        <f t="shared" si="6"/>
        <v>0</v>
      </c>
      <c r="G40" s="7"/>
      <c r="H40" s="7"/>
      <c r="I40" s="19"/>
    </row>
    <row r="41" spans="1:19" ht="15.75" customHeight="1" x14ac:dyDescent="0.3">
      <c r="A41" s="95">
        <v>4</v>
      </c>
      <c r="B41" s="94" t="s">
        <v>872</v>
      </c>
      <c r="C41" s="94" t="s">
        <v>869</v>
      </c>
      <c r="D41" s="7"/>
      <c r="E41" s="7"/>
      <c r="F41" s="7">
        <f t="shared" si="6"/>
        <v>0</v>
      </c>
      <c r="G41" s="7"/>
      <c r="H41" s="7"/>
      <c r="I41" s="19"/>
    </row>
    <row r="42" spans="1:19" ht="15.75" customHeight="1" x14ac:dyDescent="0.3">
      <c r="A42" s="95">
        <v>5</v>
      </c>
      <c r="B42" s="94" t="s">
        <v>873</v>
      </c>
      <c r="C42" s="94" t="s">
        <v>842</v>
      </c>
      <c r="D42" s="7"/>
      <c r="E42" s="7"/>
      <c r="F42" s="7">
        <f t="shared" si="6"/>
        <v>0</v>
      </c>
      <c r="G42" s="7"/>
      <c r="H42" s="7"/>
      <c r="I42" s="19"/>
    </row>
    <row r="43" spans="1:19" ht="15.75" customHeight="1" x14ac:dyDescent="0.3">
      <c r="A43" s="95">
        <v>6</v>
      </c>
      <c r="B43" s="94" t="s">
        <v>875</v>
      </c>
      <c r="C43" s="94" t="s">
        <v>190</v>
      </c>
      <c r="D43" s="7"/>
      <c r="E43" s="7"/>
      <c r="F43" s="7">
        <f t="shared" si="6"/>
        <v>0</v>
      </c>
      <c r="G43" s="7"/>
      <c r="H43" s="7"/>
      <c r="I43" s="19"/>
    </row>
    <row r="44" spans="1:19" ht="15.75" customHeight="1" x14ac:dyDescent="0.3">
      <c r="A44" s="95">
        <v>7</v>
      </c>
      <c r="B44" s="94" t="s">
        <v>499</v>
      </c>
      <c r="C44" s="94" t="s">
        <v>126</v>
      </c>
      <c r="D44" s="7"/>
      <c r="E44" s="7"/>
      <c r="F44" s="7">
        <f t="shared" si="6"/>
        <v>0</v>
      </c>
      <c r="G44" s="7"/>
      <c r="H44" s="7"/>
      <c r="I44" s="19"/>
    </row>
    <row r="45" spans="1:19" ht="15.75" customHeight="1" x14ac:dyDescent="0.3">
      <c r="A45" s="97">
        <v>8</v>
      </c>
      <c r="B45" s="98" t="s">
        <v>468</v>
      </c>
      <c r="C45" s="98" t="s">
        <v>126</v>
      </c>
      <c r="D45" s="21"/>
      <c r="E45" s="21"/>
      <c r="F45" s="21">
        <f t="shared" si="6"/>
        <v>0</v>
      </c>
      <c r="G45" s="21"/>
      <c r="H45" s="21"/>
      <c r="I45" s="22"/>
    </row>
    <row r="46" spans="1:19" ht="15.75" customHeight="1" x14ac:dyDescent="0.3"/>
    <row r="47" spans="1:19" ht="15.75" customHeight="1" x14ac:dyDescent="0.3">
      <c r="B47" s="2" t="s">
        <v>879</v>
      </c>
    </row>
    <row r="48" spans="1:19" ht="15.75" customHeight="1" x14ac:dyDescent="0.3"/>
    <row r="49" spans="2:6" ht="15.75" customHeight="1" x14ac:dyDescent="0.3">
      <c r="B49" s="4" t="s">
        <v>39</v>
      </c>
      <c r="F49" s="86" t="s">
        <v>25</v>
      </c>
    </row>
    <row r="50" spans="2:6" ht="15.75" customHeight="1" x14ac:dyDescent="0.3">
      <c r="B50" s="4" t="s">
        <v>40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V38:W45">
    <sortCondition ref="V38"/>
  </sortState>
  <hyperlinks>
    <hyperlink ref="B2" location="'Index'!A3" tooltip="Go to the Index sheet" display="á" xr:uid="{5B38DA6C-2F94-4DE5-986B-C6A125E423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F896A-3143-4CD5-A395-F56007B0F078}">
  <sheetPr codeName="Sheet56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x14ac:dyDescent="0.3">
      <c r="A1" s="1"/>
      <c r="B1" s="2" t="s">
        <v>15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671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"!$L$5"),"")</f>
        <v>J. Brown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"!$M$5"),"")</f>
        <v>Derby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"!$O$5"),"")</f>
        <v/>
      </c>
      <c r="F5" s="16">
        <f ca="1">SUM(D5:E5)</f>
        <v>0</v>
      </c>
      <c r="G5" s="16"/>
      <c r="H5" s="47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"!$L$6"),"")</f>
        <v>M. Leishman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"!$M$6"),"")</f>
        <v>CSSC (Rosyth)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"!$N$6"),"")</f>
        <v/>
      </c>
      <c r="E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"!$O$6"),"")</f>
        <v/>
      </c>
      <c r="F6" s="7">
        <f t="shared" ref="F6:F12" ca="1" si="0">SUM(D6:E6)</f>
        <v>0</v>
      </c>
      <c r="G6" s="106"/>
      <c r="H6" s="106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"!$B$7"),"")</f>
        <v>R. Marshall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"!$C$7"),"")</f>
        <v>Rotherham Chantry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"!$D$7"),"")</f>
        <v/>
      </c>
      <c r="E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"!$E$7"),"")</f>
        <v/>
      </c>
      <c r="F7" s="7">
        <f t="shared" ca="1" si="0"/>
        <v>0</v>
      </c>
      <c r="G7" s="106"/>
      <c r="H7" s="106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"!$L$8"),"")</f>
        <v>W. Pow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"!$M$8"),"")</f>
        <v>J.S.P.C.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"!$N$8"),"")</f>
        <v/>
      </c>
      <c r="E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"!$O$8"),"")</f>
        <v/>
      </c>
      <c r="F8" s="7">
        <f t="shared" ca="1" si="0"/>
        <v>0</v>
      </c>
      <c r="G8" s="106"/>
      <c r="H8" s="106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"!$B$10"),"")</f>
        <v>J. Shine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"!$C$10"),"")</f>
        <v>Derby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"!$D$10"),"")</f>
        <v/>
      </c>
      <c r="E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"!$E$10"),"")</f>
        <v/>
      </c>
      <c r="F9" s="7">
        <f t="shared" ca="1" si="0"/>
        <v>0</v>
      </c>
      <c r="G9" s="106"/>
      <c r="H9" s="106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"!$L$9"),"")</f>
        <v>J. Sinclair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"!$M$9"),"")</f>
        <v>Derby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"!$N$9"),"")</f>
        <v/>
      </c>
      <c r="E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"!$O$9"),"")</f>
        <v/>
      </c>
      <c r="F10" s="7">
        <f t="shared" ca="1" si="0"/>
        <v>0</v>
      </c>
      <c r="G10" s="106"/>
      <c r="H10" s="106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"!$B$11"),"")</f>
        <v>J. Smith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"!$C$11"),"")</f>
        <v>York RI</v>
      </c>
      <c r="D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"!$D$11"),"")</f>
        <v/>
      </c>
      <c r="E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"!$E$11"),"")</f>
        <v/>
      </c>
      <c r="F11" s="7">
        <f t="shared" ca="1" si="0"/>
        <v>0</v>
      </c>
      <c r="G11" s="106"/>
      <c r="H11" s="106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12">
        <v>8</v>
      </c>
      <c r="B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"!$L$12"),"")</f>
        <v>C. Willams</v>
      </c>
      <c r="C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"!$M$12"),"")</f>
        <v>York RI</v>
      </c>
      <c r="D1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"!$N$12"),"")</f>
        <v/>
      </c>
      <c r="E1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"!$O$12"),"")</f>
        <v/>
      </c>
      <c r="F12" s="21">
        <f t="shared" ca="1" si="0"/>
        <v>0</v>
      </c>
      <c r="G12" s="110"/>
      <c r="H12" s="110"/>
      <c r="I12" s="111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"/>
      <c r="B14" s="2" t="s">
        <v>67</v>
      </c>
      <c r="C14" s="92" t="s">
        <v>880</v>
      </c>
      <c r="D14" s="92"/>
      <c r="E14" s="92"/>
      <c r="F14" s="2"/>
      <c r="G14" s="2"/>
      <c r="H14" s="2"/>
      <c r="I14" s="2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1">
        <v>2</v>
      </c>
      <c r="B15" s="102" t="s">
        <v>1</v>
      </c>
      <c r="C15" s="128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99">
        <v>1</v>
      </c>
      <c r="B1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"!$B$27"),"")</f>
        <v>C. Blyth</v>
      </c>
      <c r="C1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"!$C$27"),"")</f>
        <v>Deddington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"!$D$27"),"")</f>
        <v/>
      </c>
      <c r="E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"!$E$27"),"")</f>
        <v/>
      </c>
      <c r="F16" s="16">
        <f ca="1">SUM(D16:E16)</f>
        <v>0</v>
      </c>
      <c r="G16" s="16"/>
      <c r="H16" s="47"/>
      <c r="I16" s="5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7">
        <v>2</v>
      </c>
      <c r="B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"!$B$16"),"")</f>
        <v>I. Burton</v>
      </c>
      <c r="C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"!$C$16"),"")</f>
        <v>J.S.P.C.</v>
      </c>
      <c r="D1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"!$D$16"),"")</f>
        <v/>
      </c>
      <c r="E1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"!$E$16"),"")</f>
        <v/>
      </c>
      <c r="F17" s="7">
        <f t="shared" ref="F17:F22" ca="1" si="1">SUM(D17:E17)</f>
        <v>0</v>
      </c>
      <c r="G17" s="106"/>
      <c r="H17" s="106"/>
      <c r="I17" s="108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95">
        <v>3</v>
      </c>
      <c r="B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"!$L$17"),"")</f>
        <v>A. Fellerman</v>
      </c>
      <c r="C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"!$M$17"),"")</f>
        <v>Cumb News</v>
      </c>
      <c r="D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"!$N$17"),"")</f>
        <v/>
      </c>
      <c r="E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"!$O$17"),"")</f>
        <v/>
      </c>
      <c r="F18" s="7">
        <f t="shared" ca="1" si="1"/>
        <v>0</v>
      </c>
      <c r="G18" s="106"/>
      <c r="H18" s="106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7">
        <v>4</v>
      </c>
      <c r="B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"!$L$7"),"")</f>
        <v>A. Michalski</v>
      </c>
      <c r="C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"!$M$7"),"")</f>
        <v>Rotherham Chantry</v>
      </c>
      <c r="D1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"!$N$7"),"")</f>
        <v/>
      </c>
      <c r="E1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"!$O$7"),"")</f>
        <v/>
      </c>
      <c r="F19" s="7">
        <f t="shared" ca="1" si="1"/>
        <v>0</v>
      </c>
      <c r="G19" s="106"/>
      <c r="H19" s="106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95">
        <v>5</v>
      </c>
      <c r="B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"!$L$19"),"")</f>
        <v>C. Oswald</v>
      </c>
      <c r="C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"!$M$19"),"")</f>
        <v>J.S.P.C.</v>
      </c>
      <c r="D2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"!$N$19"),"")</f>
        <v/>
      </c>
      <c r="E2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"!$O$19"),"")</f>
        <v/>
      </c>
      <c r="F20" s="7">
        <f t="shared" ca="1" si="1"/>
        <v>0</v>
      </c>
      <c r="G20" s="106"/>
      <c r="H20" s="106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7">
        <v>6</v>
      </c>
      <c r="B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"!$B$22"),"")</f>
        <v>J. Smith</v>
      </c>
      <c r="C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"!$C$22"),"")</f>
        <v>Derby</v>
      </c>
      <c r="D2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"!$D$22"),"")</f>
        <v/>
      </c>
      <c r="E2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"!$E$22"),"")</f>
        <v/>
      </c>
      <c r="F21" s="7">
        <f t="shared" ca="1" si="1"/>
        <v>0</v>
      </c>
      <c r="G21" s="106"/>
      <c r="H21" s="106"/>
      <c r="I21" s="108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97">
        <v>7</v>
      </c>
      <c r="B2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"!$B$23"),"")</f>
        <v>R. Ward</v>
      </c>
      <c r="C2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"!$C$23"),"")</f>
        <v>York RI</v>
      </c>
      <c r="D2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"!$D$23"),"")</f>
        <v/>
      </c>
      <c r="E2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"!$E$23"),"")</f>
        <v/>
      </c>
      <c r="F22" s="21">
        <f t="shared" ca="1" si="1"/>
        <v>0</v>
      </c>
      <c r="G22" s="110"/>
      <c r="H22" s="110"/>
      <c r="I22" s="111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"/>
      <c r="B24" s="2" t="s">
        <v>84</v>
      </c>
      <c r="C24" s="92" t="s">
        <v>881</v>
      </c>
      <c r="D24" s="92"/>
      <c r="E24" s="92"/>
      <c r="F24" s="2"/>
      <c r="G24" s="2"/>
      <c r="H24" s="2"/>
      <c r="I24" s="2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1">
        <v>2</v>
      </c>
      <c r="B25" s="102" t="s">
        <v>1</v>
      </c>
      <c r="C25" s="128" t="s">
        <v>2</v>
      </c>
      <c r="D25" s="12"/>
      <c r="E25" s="48"/>
      <c r="F25" s="49" t="s">
        <v>3</v>
      </c>
      <c r="G25" s="49" t="s">
        <v>4</v>
      </c>
      <c r="H25" s="49" t="s">
        <v>5</v>
      </c>
      <c r="I25" s="50" t="s">
        <v>6</v>
      </c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99">
        <v>1</v>
      </c>
      <c r="B2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"!$L$27"),"")</f>
        <v>R. N. Bancroft</v>
      </c>
      <c r="C26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"!$M$27"),"")</f>
        <v>Deddington</v>
      </c>
      <c r="D2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"!$N$27"),"")</f>
        <v/>
      </c>
      <c r="E2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"!$O$27"),"")</f>
        <v/>
      </c>
      <c r="F26" s="16">
        <f ca="1">SUM(D26:E26)</f>
        <v>0</v>
      </c>
      <c r="G26" s="16"/>
      <c r="H26" s="47"/>
      <c r="I26" s="5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7">
        <v>2</v>
      </c>
      <c r="B2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"!$L$32"),"")</f>
        <v>I. Foulner</v>
      </c>
      <c r="C2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"!$M$32"),"")</f>
        <v>York RI</v>
      </c>
      <c r="D2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"!$N$32"),"")</f>
        <v/>
      </c>
      <c r="E2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"!$O$32")&lt;&gt;"",INDIRECT("'"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"!$O$32"),"")</f>
        <v/>
      </c>
      <c r="F27" s="7">
        <f t="shared" ref="F27:F32" ca="1" si="2">SUM(D27:E27)</f>
        <v>0</v>
      </c>
      <c r="G27" s="106"/>
      <c r="H27" s="106"/>
      <c r="I27" s="108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95">
        <v>3</v>
      </c>
      <c r="B2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"!$B$30"),"")</f>
        <v>H. Marshall</v>
      </c>
      <c r="C2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"!$C$30"),"")</f>
        <v>J.S.P.C.</v>
      </c>
      <c r="D2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"!$D$30"),"")</f>
        <v/>
      </c>
      <c r="E2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"!$E$30"),"")</f>
        <v/>
      </c>
      <c r="F28" s="7">
        <f t="shared" ca="1" si="2"/>
        <v>0</v>
      </c>
      <c r="G28" s="106"/>
      <c r="H28" s="106"/>
      <c r="I28" s="108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7">
        <v>4</v>
      </c>
      <c r="B2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"!$B$40"),"")</f>
        <v>J. Meikle</v>
      </c>
      <c r="C2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"!$C$40"),"")</f>
        <v>CSSC (Rosyth)</v>
      </c>
      <c r="D2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"!$D$40"),"")</f>
        <v/>
      </c>
      <c r="E2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"!$E$40"),"")</f>
        <v/>
      </c>
      <c r="F29" s="7">
        <f t="shared" ca="1" si="2"/>
        <v>0</v>
      </c>
      <c r="G29" s="106"/>
      <c r="H29" s="106"/>
      <c r="I29" s="108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95">
        <v>5</v>
      </c>
      <c r="B3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"!$B$31"),"")</f>
        <v>S. Russell</v>
      </c>
      <c r="C3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"!$C$31"),"")</f>
        <v>J.S.P.C.</v>
      </c>
      <c r="D3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"!$D$31"),"")</f>
        <v/>
      </c>
      <c r="E3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"!$E$31"),"")</f>
        <v/>
      </c>
      <c r="F30" s="7">
        <f t="shared" ca="1" si="2"/>
        <v>0</v>
      </c>
      <c r="G30" s="106"/>
      <c r="H30" s="106"/>
      <c r="I30" s="108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7">
        <v>6</v>
      </c>
      <c r="B3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"!$L$33"),"")</f>
        <v>R. Salt</v>
      </c>
      <c r="C3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"!$M$33"),"")</f>
        <v>York RI</v>
      </c>
      <c r="D3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"!$N$33"),"")</f>
        <v/>
      </c>
      <c r="E3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"!$O$33")&lt;&gt;"",INDIRECT("'"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"!$O$33"),"")</f>
        <v/>
      </c>
      <c r="F31" s="7">
        <f t="shared" ca="1" si="2"/>
        <v>0</v>
      </c>
      <c r="G31" s="106"/>
      <c r="H31" s="106"/>
      <c r="I31" s="108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97">
        <v>7</v>
      </c>
      <c r="B3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"!$B$34"),"")</f>
        <v>S. Wilson</v>
      </c>
      <c r="C3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"!$C$34"),"")</f>
        <v>CSSC (Rosyth)</v>
      </c>
      <c r="D3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"!$D$34"),"")</f>
        <v/>
      </c>
      <c r="E3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"!$E$34"),"")</f>
        <v/>
      </c>
      <c r="F32" s="21">
        <f t="shared" ca="1" si="2"/>
        <v>0</v>
      </c>
      <c r="G32" s="110"/>
      <c r="H32" s="110"/>
      <c r="I32" s="111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39" t="s">
        <v>879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4" t="s">
        <v>39</v>
      </c>
      <c r="F36" s="86" t="s">
        <v>25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4" t="s">
        <v>40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heet="1" objects="1" scenarios="1" selectLockedCells="1"/>
  <sortState xmlns:xlrd2="http://schemas.microsoft.com/office/spreadsheetml/2017/richdata2" ref="V26:W32">
    <sortCondition ref="V26"/>
  </sortState>
  <hyperlinks>
    <hyperlink ref="B2" location="'Index'!A3" tooltip="Go to the Index sheet" display="á" xr:uid="{C708BD6E-3915-4253-B131-E42880EA6E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x14ac:dyDescent="0.3">
      <c r="A1" s="1"/>
      <c r="B1" s="2" t="s">
        <v>16</v>
      </c>
      <c r="D1" s="91"/>
      <c r="E1" s="91"/>
      <c r="F1" s="91"/>
      <c r="G1" s="91"/>
      <c r="H1" s="91"/>
      <c r="I1" s="91"/>
      <c r="J1" s="91" t="s">
        <v>28</v>
      </c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562</v>
      </c>
      <c r="D3" s="92"/>
      <c r="E3" s="92"/>
      <c r="K3" s="1"/>
      <c r="L3" s="2" t="s">
        <v>67</v>
      </c>
      <c r="M3" s="92" t="s">
        <v>891</v>
      </c>
      <c r="N3" s="92"/>
      <c r="O3" s="92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01">
        <v>2</v>
      </c>
      <c r="L4" s="102" t="s">
        <v>1</v>
      </c>
      <c r="M4" s="128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99">
        <v>1</v>
      </c>
      <c r="B5" s="127" t="s">
        <v>883</v>
      </c>
      <c r="C5" s="127" t="s">
        <v>485</v>
      </c>
      <c r="D5" s="16"/>
      <c r="E5" s="16"/>
      <c r="F5" s="16">
        <f>SUM(D5:E5)</f>
        <v>0</v>
      </c>
      <c r="G5" s="16"/>
      <c r="H5" s="47"/>
      <c r="I5" s="54"/>
      <c r="K5" s="99">
        <v>1</v>
      </c>
      <c r="L5" s="127" t="s">
        <v>887</v>
      </c>
      <c r="M5" s="127" t="s">
        <v>435</v>
      </c>
      <c r="N5" s="16"/>
      <c r="O5" s="16"/>
      <c r="P5" s="16">
        <f>SUM(N5:O5)</f>
        <v>0</v>
      </c>
      <c r="Q5" s="16"/>
      <c r="R5" s="47"/>
      <c r="S5" s="54"/>
    </row>
    <row r="6" spans="1:34" ht="15.75" customHeight="1" x14ac:dyDescent="0.3">
      <c r="A6" s="95">
        <v>2</v>
      </c>
      <c r="B6" s="94" t="s">
        <v>882</v>
      </c>
      <c r="C6" s="94" t="s">
        <v>178</v>
      </c>
      <c r="D6" s="7"/>
      <c r="E6" s="7"/>
      <c r="F6" s="7">
        <f t="shared" ref="F6:F13" si="0">SUM(D6:E6)</f>
        <v>0</v>
      </c>
      <c r="G6" s="7"/>
      <c r="H6" s="8"/>
      <c r="I6" s="96"/>
      <c r="K6" s="95">
        <v>2</v>
      </c>
      <c r="L6" s="94" t="s">
        <v>889</v>
      </c>
      <c r="M6" s="94" t="s">
        <v>431</v>
      </c>
      <c r="N6" s="7"/>
      <c r="O6" s="7"/>
      <c r="P6" s="7">
        <f t="shared" ref="P6:P13" si="1">SUM(N6:O6)</f>
        <v>0</v>
      </c>
      <c r="Q6" s="7"/>
      <c r="R6" s="7"/>
      <c r="S6" s="19"/>
    </row>
    <row r="7" spans="1:34" ht="15.75" customHeight="1" x14ac:dyDescent="0.3">
      <c r="A7" s="95">
        <v>3</v>
      </c>
      <c r="B7" s="94" t="s">
        <v>884</v>
      </c>
      <c r="C7" s="94" t="s">
        <v>72</v>
      </c>
      <c r="D7" s="7"/>
      <c r="E7" s="7"/>
      <c r="F7" s="7">
        <f t="shared" si="0"/>
        <v>0</v>
      </c>
      <c r="G7" s="7"/>
      <c r="H7" s="7"/>
      <c r="I7" s="19"/>
      <c r="J7" s="10"/>
      <c r="K7" s="95">
        <v>3</v>
      </c>
      <c r="L7" s="94" t="s">
        <v>783</v>
      </c>
      <c r="M7" s="94" t="s">
        <v>72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95">
        <v>4</v>
      </c>
      <c r="B8" s="94" t="s">
        <v>885</v>
      </c>
      <c r="C8" s="94" t="s">
        <v>431</v>
      </c>
      <c r="D8" s="7"/>
      <c r="E8" s="7"/>
      <c r="F8" s="7">
        <f t="shared" si="0"/>
        <v>0</v>
      </c>
      <c r="G8" s="7"/>
      <c r="H8" s="7"/>
      <c r="I8" s="19"/>
      <c r="K8" s="95">
        <v>4</v>
      </c>
      <c r="L8" s="94" t="s">
        <v>707</v>
      </c>
      <c r="M8" s="94" t="s">
        <v>136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95">
        <v>5</v>
      </c>
      <c r="B9" s="94" t="s">
        <v>442</v>
      </c>
      <c r="C9" s="94" t="s">
        <v>431</v>
      </c>
      <c r="D9" s="7"/>
      <c r="E9" s="7"/>
      <c r="F9" s="7">
        <f t="shared" si="0"/>
        <v>0</v>
      </c>
      <c r="G9" s="7"/>
      <c r="H9" s="7"/>
      <c r="I9" s="19"/>
      <c r="K9" s="95">
        <v>5</v>
      </c>
      <c r="L9" s="94" t="s">
        <v>886</v>
      </c>
      <c r="M9" s="94" t="s">
        <v>431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95">
        <v>6</v>
      </c>
      <c r="B10" s="94" t="s">
        <v>843</v>
      </c>
      <c r="C10" s="94" t="s">
        <v>210</v>
      </c>
      <c r="D10" s="7"/>
      <c r="E10" s="7"/>
      <c r="F10" s="7">
        <f t="shared" si="0"/>
        <v>0</v>
      </c>
      <c r="G10" s="7"/>
      <c r="H10" s="7"/>
      <c r="I10" s="19"/>
      <c r="K10" s="95">
        <v>6</v>
      </c>
      <c r="L10" s="94" t="s">
        <v>890</v>
      </c>
      <c r="M10" s="94" t="s">
        <v>446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95">
        <v>7</v>
      </c>
      <c r="B11" s="94" t="s">
        <v>846</v>
      </c>
      <c r="C11" s="94" t="s">
        <v>475</v>
      </c>
      <c r="D11" s="7"/>
      <c r="E11" s="7"/>
      <c r="F11" s="7">
        <f t="shared" si="0"/>
        <v>0</v>
      </c>
      <c r="G11" s="7"/>
      <c r="H11" s="7"/>
      <c r="I11" s="19"/>
      <c r="K11" s="95">
        <v>7</v>
      </c>
      <c r="L11" s="94" t="s">
        <v>859</v>
      </c>
      <c r="M11" s="94" t="s">
        <v>210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95">
        <v>8</v>
      </c>
      <c r="B12" s="94" t="s">
        <v>498</v>
      </c>
      <c r="C12" s="94" t="s">
        <v>475</v>
      </c>
      <c r="D12" s="7"/>
      <c r="E12" s="7"/>
      <c r="F12" s="7">
        <f t="shared" si="0"/>
        <v>0</v>
      </c>
      <c r="G12" s="7"/>
      <c r="H12" s="7"/>
      <c r="I12" s="19"/>
      <c r="K12" s="95">
        <v>8</v>
      </c>
      <c r="L12" s="94" t="s">
        <v>472</v>
      </c>
      <c r="M12" s="94" t="s">
        <v>431</v>
      </c>
      <c r="N12" s="7"/>
      <c r="O12" s="7"/>
      <c r="P12" s="7">
        <f t="shared" si="1"/>
        <v>0</v>
      </c>
      <c r="Q12" s="7"/>
      <c r="R12" s="7"/>
      <c r="S12" s="19"/>
    </row>
    <row r="13" spans="1:34" ht="15.75" customHeight="1" x14ac:dyDescent="0.3">
      <c r="A13" s="97">
        <v>9</v>
      </c>
      <c r="B13" s="98" t="s">
        <v>484</v>
      </c>
      <c r="C13" s="98" t="s">
        <v>475</v>
      </c>
      <c r="D13" s="21"/>
      <c r="E13" s="21"/>
      <c r="F13" s="21">
        <f t="shared" si="0"/>
        <v>0</v>
      </c>
      <c r="G13" s="21"/>
      <c r="H13" s="21"/>
      <c r="I13" s="22"/>
      <c r="K13" s="97">
        <v>9</v>
      </c>
      <c r="L13" s="98" t="s">
        <v>888</v>
      </c>
      <c r="M13" s="98" t="s">
        <v>431</v>
      </c>
      <c r="N13" s="21"/>
      <c r="O13" s="21"/>
      <c r="P13" s="21">
        <f t="shared" si="1"/>
        <v>0</v>
      </c>
      <c r="Q13" s="21"/>
      <c r="R13" s="21"/>
      <c r="S13" s="22"/>
    </row>
    <row r="14" spans="1:34" ht="15.75" customHeight="1" x14ac:dyDescent="0.3"/>
    <row r="15" spans="1:34" ht="15.75" customHeight="1" x14ac:dyDescent="0.3">
      <c r="A15" s="1"/>
      <c r="B15" s="2" t="s">
        <v>84</v>
      </c>
      <c r="C15" s="92" t="s">
        <v>897</v>
      </c>
      <c r="D15" s="92"/>
      <c r="E15" s="92"/>
      <c r="F15" s="2"/>
      <c r="G15" s="2"/>
      <c r="H15" s="2"/>
      <c r="I15" s="2"/>
      <c r="K15" s="1"/>
      <c r="L15" s="2" t="s">
        <v>98</v>
      </c>
      <c r="M15" s="92" t="s">
        <v>354</v>
      </c>
      <c r="N15" s="92"/>
      <c r="O15" s="92"/>
      <c r="P15" s="2"/>
      <c r="Q15" s="2"/>
      <c r="R15" s="2"/>
      <c r="S15" s="2"/>
    </row>
    <row r="16" spans="1:34" ht="15.75" customHeight="1" x14ac:dyDescent="0.3">
      <c r="A16" s="101">
        <v>2</v>
      </c>
      <c r="B16" s="102" t="s">
        <v>1</v>
      </c>
      <c r="C16" s="128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K16" s="101">
        <v>2</v>
      </c>
      <c r="L16" s="102" t="s">
        <v>1</v>
      </c>
      <c r="M16" s="128" t="s">
        <v>2</v>
      </c>
      <c r="N16" s="12"/>
      <c r="O16" s="48"/>
      <c r="P16" s="49" t="s">
        <v>3</v>
      </c>
      <c r="Q16" s="49" t="s">
        <v>4</v>
      </c>
      <c r="R16" s="49" t="s">
        <v>5</v>
      </c>
      <c r="S16" s="50" t="s">
        <v>6</v>
      </c>
    </row>
    <row r="17" spans="1:19" ht="15.75" customHeight="1" x14ac:dyDescent="0.3">
      <c r="A17" s="99">
        <v>1</v>
      </c>
      <c r="B17" s="127" t="s">
        <v>895</v>
      </c>
      <c r="C17" s="127" t="s">
        <v>174</v>
      </c>
      <c r="D17" s="16"/>
      <c r="E17" s="16"/>
      <c r="F17" s="16">
        <f>SUM(D17:E17)</f>
        <v>0</v>
      </c>
      <c r="G17" s="16"/>
      <c r="H17" s="47"/>
      <c r="I17" s="54"/>
      <c r="K17" s="99">
        <v>1</v>
      </c>
      <c r="L17" s="127" t="s">
        <v>855</v>
      </c>
      <c r="M17" s="127" t="s">
        <v>210</v>
      </c>
      <c r="N17" s="16"/>
      <c r="O17" s="16"/>
      <c r="P17" s="16">
        <f>SUM(N17:O17)</f>
        <v>0</v>
      </c>
      <c r="Q17" s="16"/>
      <c r="R17" s="47"/>
      <c r="S17" s="54"/>
    </row>
    <row r="18" spans="1:19" ht="15.75" customHeight="1" x14ac:dyDescent="0.3">
      <c r="A18" s="95">
        <v>2</v>
      </c>
      <c r="B18" s="94" t="s">
        <v>643</v>
      </c>
      <c r="C18" s="94" t="s">
        <v>644</v>
      </c>
      <c r="D18" s="7"/>
      <c r="E18" s="7"/>
      <c r="F18" s="7">
        <f t="shared" ref="F18:F25" si="2">SUM(D18:E18)</f>
        <v>0</v>
      </c>
      <c r="G18" s="7"/>
      <c r="H18" s="7"/>
      <c r="I18" s="19"/>
      <c r="K18" s="95">
        <v>2</v>
      </c>
      <c r="L18" s="94" t="s">
        <v>904</v>
      </c>
      <c r="M18" s="94" t="s">
        <v>905</v>
      </c>
      <c r="N18" s="7"/>
      <c r="O18" s="7"/>
      <c r="P18" s="7">
        <f t="shared" ref="P18:P24" si="3">SUM(N18:O18)</f>
        <v>0</v>
      </c>
      <c r="Q18" s="7"/>
      <c r="R18" s="7"/>
      <c r="S18" s="19"/>
    </row>
    <row r="19" spans="1:19" ht="15.75" customHeight="1" x14ac:dyDescent="0.3">
      <c r="A19" s="95">
        <v>3</v>
      </c>
      <c r="B19" s="94" t="s">
        <v>179</v>
      </c>
      <c r="C19" s="94" t="s">
        <v>72</v>
      </c>
      <c r="D19" s="7"/>
      <c r="E19" s="7"/>
      <c r="F19" s="7">
        <f t="shared" si="2"/>
        <v>0</v>
      </c>
      <c r="G19" s="7"/>
      <c r="H19" s="7"/>
      <c r="I19" s="19"/>
      <c r="K19" s="95">
        <v>3</v>
      </c>
      <c r="L19" s="94" t="s">
        <v>350</v>
      </c>
      <c r="M19" s="94" t="s">
        <v>136</v>
      </c>
      <c r="N19" s="7"/>
      <c r="O19" s="7"/>
      <c r="P19" s="7">
        <f t="shared" si="3"/>
        <v>0</v>
      </c>
      <c r="Q19" s="7"/>
      <c r="R19" s="7"/>
      <c r="S19" s="19"/>
    </row>
    <row r="20" spans="1:19" ht="15.75" customHeight="1" x14ac:dyDescent="0.3">
      <c r="A20" s="95">
        <v>4</v>
      </c>
      <c r="B20" s="94" t="s">
        <v>415</v>
      </c>
      <c r="C20" s="94" t="s">
        <v>416</v>
      </c>
      <c r="D20" s="7"/>
      <c r="E20" s="7"/>
      <c r="F20" s="7">
        <f t="shared" si="2"/>
        <v>0</v>
      </c>
      <c r="G20" s="7"/>
      <c r="H20" s="7"/>
      <c r="I20" s="19"/>
      <c r="K20" s="95">
        <v>4</v>
      </c>
      <c r="L20" s="94" t="s">
        <v>901</v>
      </c>
      <c r="M20" s="94" t="s">
        <v>902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95">
        <v>5</v>
      </c>
      <c r="B21" s="94" t="s">
        <v>892</v>
      </c>
      <c r="C21" s="94" t="s">
        <v>126</v>
      </c>
      <c r="D21" s="7"/>
      <c r="E21" s="7"/>
      <c r="F21" s="7">
        <f t="shared" si="2"/>
        <v>0</v>
      </c>
      <c r="G21" s="7"/>
      <c r="H21" s="7"/>
      <c r="I21" s="19"/>
      <c r="K21" s="95">
        <v>5</v>
      </c>
      <c r="L21" s="94" t="s">
        <v>899</v>
      </c>
      <c r="M21" s="94" t="s">
        <v>126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95">
        <v>6</v>
      </c>
      <c r="B22" s="94" t="s">
        <v>660</v>
      </c>
      <c r="C22" s="94" t="s">
        <v>72</v>
      </c>
      <c r="D22" s="7"/>
      <c r="E22" s="7"/>
      <c r="F22" s="7">
        <f t="shared" si="2"/>
        <v>0</v>
      </c>
      <c r="G22" s="7"/>
      <c r="H22" s="7"/>
      <c r="I22" s="19"/>
      <c r="K22" s="95">
        <v>6</v>
      </c>
      <c r="L22" s="94" t="s">
        <v>903</v>
      </c>
      <c r="M22" s="94" t="s">
        <v>178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95">
        <v>7</v>
      </c>
      <c r="B23" s="94" t="s">
        <v>896</v>
      </c>
      <c r="C23" s="94" t="s">
        <v>72</v>
      </c>
      <c r="D23" s="7"/>
      <c r="E23" s="7"/>
      <c r="F23" s="7">
        <f t="shared" si="2"/>
        <v>0</v>
      </c>
      <c r="G23" s="7"/>
      <c r="H23" s="7"/>
      <c r="I23" s="19"/>
      <c r="K23" s="95">
        <v>7</v>
      </c>
      <c r="L23" s="94" t="s">
        <v>898</v>
      </c>
      <c r="M23" s="94" t="s">
        <v>174</v>
      </c>
      <c r="N23" s="7"/>
      <c r="O23" s="7"/>
      <c r="P23" s="7">
        <f t="shared" si="3"/>
        <v>0</v>
      </c>
      <c r="Q23" s="7"/>
      <c r="R23" s="7"/>
      <c r="S23" s="19"/>
    </row>
    <row r="24" spans="1:19" ht="15.75" customHeight="1" x14ac:dyDescent="0.3">
      <c r="A24" s="95">
        <v>8</v>
      </c>
      <c r="B24" s="94" t="s">
        <v>893</v>
      </c>
      <c r="C24" s="94" t="s">
        <v>431</v>
      </c>
      <c r="D24" s="7"/>
      <c r="E24" s="7"/>
      <c r="F24" s="7">
        <f t="shared" si="2"/>
        <v>0</v>
      </c>
      <c r="G24" s="7"/>
      <c r="H24" s="7"/>
      <c r="I24" s="19"/>
      <c r="K24" s="97">
        <v>8</v>
      </c>
      <c r="L24" s="98" t="s">
        <v>900</v>
      </c>
      <c r="M24" s="98" t="s">
        <v>190</v>
      </c>
      <c r="N24" s="21"/>
      <c r="O24" s="21"/>
      <c r="P24" s="21">
        <f t="shared" si="3"/>
        <v>0</v>
      </c>
      <c r="Q24" s="21"/>
      <c r="R24" s="21"/>
      <c r="S24" s="22"/>
    </row>
    <row r="25" spans="1:19" ht="15.75" customHeight="1" x14ac:dyDescent="0.3">
      <c r="A25" s="97">
        <v>9</v>
      </c>
      <c r="B25" s="98" t="s">
        <v>894</v>
      </c>
      <c r="C25" s="98" t="s">
        <v>126</v>
      </c>
      <c r="D25" s="21"/>
      <c r="E25" s="21"/>
      <c r="F25" s="21">
        <f t="shared" si="2"/>
        <v>0</v>
      </c>
      <c r="G25" s="21"/>
      <c r="H25" s="21"/>
      <c r="I25" s="22"/>
    </row>
    <row r="26" spans="1:19" ht="15.75" customHeight="1" x14ac:dyDescent="0.3"/>
    <row r="27" spans="1:19" ht="15.75" customHeight="1" x14ac:dyDescent="0.3">
      <c r="A27" s="1"/>
      <c r="B27" s="2" t="s">
        <v>113</v>
      </c>
      <c r="C27" s="92" t="s">
        <v>910</v>
      </c>
      <c r="D27" s="92"/>
      <c r="E27" s="92"/>
      <c r="F27" s="2"/>
      <c r="G27" s="2"/>
      <c r="H27" s="2"/>
      <c r="I27" s="2"/>
      <c r="K27" s="1"/>
      <c r="L27" s="2" t="s">
        <v>128</v>
      </c>
      <c r="M27" s="92" t="s">
        <v>918</v>
      </c>
      <c r="N27" s="92"/>
      <c r="O27" s="92"/>
      <c r="P27" s="2"/>
      <c r="Q27" s="2"/>
      <c r="R27" s="2"/>
      <c r="S27" s="2"/>
    </row>
    <row r="28" spans="1:19" ht="15.75" customHeight="1" x14ac:dyDescent="0.3">
      <c r="A28" s="101">
        <v>2</v>
      </c>
      <c r="B28" s="102" t="s">
        <v>1</v>
      </c>
      <c r="C28" s="128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K28" s="101">
        <v>2</v>
      </c>
      <c r="L28" s="102" t="s">
        <v>1</v>
      </c>
      <c r="M28" s="128" t="s">
        <v>2</v>
      </c>
      <c r="N28" s="12"/>
      <c r="O28" s="48"/>
      <c r="P28" s="49" t="s">
        <v>3</v>
      </c>
      <c r="Q28" s="49" t="s">
        <v>4</v>
      </c>
      <c r="R28" s="49" t="s">
        <v>5</v>
      </c>
      <c r="S28" s="50" t="s">
        <v>6</v>
      </c>
    </row>
    <row r="29" spans="1:19" ht="15.75" customHeight="1" x14ac:dyDescent="0.3">
      <c r="A29" s="99">
        <v>1</v>
      </c>
      <c r="B29" s="127" t="s">
        <v>909</v>
      </c>
      <c r="C29" s="127" t="s">
        <v>902</v>
      </c>
      <c r="D29" s="16"/>
      <c r="E29" s="16"/>
      <c r="F29" s="16">
        <f>SUM(D29:E29)</f>
        <v>0</v>
      </c>
      <c r="G29" s="16"/>
      <c r="H29" s="47"/>
      <c r="I29" s="54"/>
      <c r="K29" s="99">
        <v>1</v>
      </c>
      <c r="L29" s="127" t="s">
        <v>917</v>
      </c>
      <c r="M29" s="127" t="s">
        <v>136</v>
      </c>
      <c r="N29" s="16"/>
      <c r="O29" s="16"/>
      <c r="P29" s="16">
        <f>SUM(N29:O29)</f>
        <v>0</v>
      </c>
      <c r="Q29" s="16"/>
      <c r="R29" s="47"/>
      <c r="S29" s="54"/>
    </row>
    <row r="30" spans="1:19" ht="15.75" customHeight="1" x14ac:dyDescent="0.3">
      <c r="A30" s="95">
        <v>2</v>
      </c>
      <c r="B30" s="94" t="s">
        <v>649</v>
      </c>
      <c r="C30" s="94" t="s">
        <v>102</v>
      </c>
      <c r="D30" s="7"/>
      <c r="E30" s="7"/>
      <c r="F30" s="7">
        <f t="shared" ref="F30:F36" si="4">SUM(D30:E30)</f>
        <v>0</v>
      </c>
      <c r="G30" s="7"/>
      <c r="H30" s="7"/>
      <c r="I30" s="19"/>
      <c r="K30" s="95">
        <v>2</v>
      </c>
      <c r="L30" s="94" t="s">
        <v>913</v>
      </c>
      <c r="M30" s="94" t="s">
        <v>902</v>
      </c>
      <c r="N30" s="7"/>
      <c r="O30" s="7"/>
      <c r="P30" s="7">
        <f t="shared" ref="P30:P36" si="5">SUM(N30:O30)</f>
        <v>0</v>
      </c>
      <c r="Q30" s="7"/>
      <c r="R30" s="7"/>
      <c r="S30" s="19"/>
    </row>
    <row r="31" spans="1:19" ht="15.75" customHeight="1" x14ac:dyDescent="0.3">
      <c r="A31" s="95">
        <v>3</v>
      </c>
      <c r="B31" s="94" t="s">
        <v>906</v>
      </c>
      <c r="C31" s="94" t="s">
        <v>178</v>
      </c>
      <c r="D31" s="7"/>
      <c r="E31" s="7"/>
      <c r="F31" s="7">
        <f t="shared" si="4"/>
        <v>0</v>
      </c>
      <c r="G31" s="7"/>
      <c r="H31" s="7"/>
      <c r="I31" s="19"/>
      <c r="K31" s="95">
        <v>3</v>
      </c>
      <c r="L31" s="94" t="s">
        <v>915</v>
      </c>
      <c r="M31" s="94" t="s">
        <v>431</v>
      </c>
      <c r="N31" s="7"/>
      <c r="O31" s="7"/>
      <c r="P31" s="7">
        <f t="shared" si="5"/>
        <v>0</v>
      </c>
      <c r="Q31" s="7"/>
      <c r="R31" s="7"/>
      <c r="S31" s="19"/>
    </row>
    <row r="32" spans="1:19" ht="15.75" customHeight="1" x14ac:dyDescent="0.3">
      <c r="A32" s="95">
        <v>4</v>
      </c>
      <c r="B32" s="94" t="s">
        <v>496</v>
      </c>
      <c r="C32" s="94" t="s">
        <v>446</v>
      </c>
      <c r="D32" s="7"/>
      <c r="E32" s="7"/>
      <c r="F32" s="7">
        <f t="shared" si="4"/>
        <v>0</v>
      </c>
      <c r="G32" s="7"/>
      <c r="H32" s="7"/>
      <c r="I32" s="19"/>
      <c r="K32" s="95">
        <v>4</v>
      </c>
      <c r="L32" s="94" t="s">
        <v>912</v>
      </c>
      <c r="M32" s="94" t="s">
        <v>905</v>
      </c>
      <c r="N32" s="7"/>
      <c r="O32" s="7"/>
      <c r="P32" s="7">
        <f t="shared" si="5"/>
        <v>0</v>
      </c>
      <c r="Q32" s="7"/>
      <c r="R32" s="7"/>
      <c r="S32" s="19"/>
    </row>
    <row r="33" spans="1:19" ht="15.75" customHeight="1" x14ac:dyDescent="0.3">
      <c r="A33" s="95">
        <v>5</v>
      </c>
      <c r="B33" s="94" t="s">
        <v>907</v>
      </c>
      <c r="C33" s="94" t="s">
        <v>905</v>
      </c>
      <c r="D33" s="7"/>
      <c r="E33" s="7"/>
      <c r="F33" s="7">
        <f t="shared" si="4"/>
        <v>0</v>
      </c>
      <c r="G33" s="7"/>
      <c r="H33" s="7"/>
      <c r="I33" s="19"/>
      <c r="K33" s="95">
        <v>5</v>
      </c>
      <c r="L33" s="94" t="s">
        <v>459</v>
      </c>
      <c r="M33" s="94" t="s">
        <v>446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95">
        <v>6</v>
      </c>
      <c r="B34" s="94" t="s">
        <v>247</v>
      </c>
      <c r="C34" s="94" t="s">
        <v>446</v>
      </c>
      <c r="D34" s="7"/>
      <c r="E34" s="7"/>
      <c r="F34" s="7">
        <f t="shared" si="4"/>
        <v>0</v>
      </c>
      <c r="G34" s="7"/>
      <c r="H34" s="7"/>
      <c r="I34" s="19"/>
      <c r="K34" s="95">
        <v>6</v>
      </c>
      <c r="L34" s="94" t="s">
        <v>916</v>
      </c>
      <c r="M34" s="94" t="s">
        <v>178</v>
      </c>
      <c r="N34" s="7"/>
      <c r="O34" s="7"/>
      <c r="P34" s="7">
        <f t="shared" si="5"/>
        <v>0</v>
      </c>
      <c r="Q34" s="7"/>
      <c r="R34" s="7"/>
      <c r="S34" s="19"/>
    </row>
    <row r="35" spans="1:19" ht="15.75" customHeight="1" x14ac:dyDescent="0.3">
      <c r="A35" s="95">
        <v>7</v>
      </c>
      <c r="B35" s="94" t="s">
        <v>270</v>
      </c>
      <c r="C35" s="94" t="s">
        <v>178</v>
      </c>
      <c r="D35" s="7"/>
      <c r="E35" s="7"/>
      <c r="F35" s="7">
        <f t="shared" si="4"/>
        <v>0</v>
      </c>
      <c r="G35" s="7"/>
      <c r="H35" s="7"/>
      <c r="I35" s="19"/>
      <c r="K35" s="95">
        <v>7</v>
      </c>
      <c r="L35" s="94" t="s">
        <v>914</v>
      </c>
      <c r="M35" s="94" t="s">
        <v>902</v>
      </c>
      <c r="N35" s="7"/>
      <c r="O35" s="7"/>
      <c r="P35" s="7">
        <f t="shared" si="5"/>
        <v>0</v>
      </c>
      <c r="Q35" s="7"/>
      <c r="R35" s="7"/>
      <c r="S35" s="19"/>
    </row>
    <row r="36" spans="1:19" ht="15.75" customHeight="1" x14ac:dyDescent="0.3">
      <c r="A36" s="97">
        <v>8</v>
      </c>
      <c r="B36" s="98" t="s">
        <v>908</v>
      </c>
      <c r="C36" s="98" t="s">
        <v>485</v>
      </c>
      <c r="D36" s="21"/>
      <c r="E36" s="21"/>
      <c r="F36" s="21">
        <f t="shared" si="4"/>
        <v>0</v>
      </c>
      <c r="G36" s="21"/>
      <c r="H36" s="21"/>
      <c r="I36" s="22"/>
      <c r="K36" s="97">
        <v>8</v>
      </c>
      <c r="L36" s="98" t="s">
        <v>911</v>
      </c>
      <c r="M36" s="98" t="s">
        <v>178</v>
      </c>
      <c r="N36" s="21"/>
      <c r="O36" s="21"/>
      <c r="P36" s="21">
        <f t="shared" si="5"/>
        <v>0</v>
      </c>
      <c r="Q36" s="21"/>
      <c r="R36" s="21"/>
      <c r="S36" s="22"/>
    </row>
    <row r="37" spans="1:19" ht="15.75" customHeight="1" x14ac:dyDescent="0.3"/>
    <row r="38" spans="1:19" ht="15.75" customHeight="1" x14ac:dyDescent="0.3">
      <c r="A38" s="1"/>
      <c r="B38" s="2" t="s">
        <v>141</v>
      </c>
      <c r="C38" s="92" t="s">
        <v>924</v>
      </c>
      <c r="D38" s="92"/>
      <c r="E38" s="92"/>
      <c r="F38" s="2"/>
      <c r="G38" s="2"/>
      <c r="H38" s="2"/>
      <c r="I38" s="2"/>
      <c r="K38" s="1"/>
      <c r="L38" s="2" t="s">
        <v>155</v>
      </c>
      <c r="M38" s="92" t="s">
        <v>930</v>
      </c>
      <c r="N38" s="92"/>
      <c r="O38" s="92"/>
      <c r="P38" s="2"/>
      <c r="Q38" s="2"/>
      <c r="R38" s="2"/>
      <c r="S38" s="2"/>
    </row>
    <row r="39" spans="1:19" ht="15.75" customHeight="1" x14ac:dyDescent="0.3">
      <c r="A39" s="101">
        <v>2</v>
      </c>
      <c r="B39" s="102" t="s">
        <v>1</v>
      </c>
      <c r="C39" s="128" t="s">
        <v>2</v>
      </c>
      <c r="D39" s="12"/>
      <c r="E39" s="48"/>
      <c r="F39" s="49" t="s">
        <v>3</v>
      </c>
      <c r="G39" s="49" t="s">
        <v>4</v>
      </c>
      <c r="H39" s="49" t="s">
        <v>5</v>
      </c>
      <c r="I39" s="50" t="s">
        <v>6</v>
      </c>
      <c r="K39" s="101">
        <v>2</v>
      </c>
      <c r="L39" s="102" t="s">
        <v>1</v>
      </c>
      <c r="M39" s="128" t="s">
        <v>2</v>
      </c>
      <c r="N39" s="12"/>
      <c r="O39" s="48"/>
      <c r="P39" s="49" t="s">
        <v>3</v>
      </c>
      <c r="Q39" s="49" t="s">
        <v>4</v>
      </c>
      <c r="R39" s="49" t="s">
        <v>5</v>
      </c>
      <c r="S39" s="50" t="s">
        <v>6</v>
      </c>
    </row>
    <row r="40" spans="1:19" ht="15.75" customHeight="1" x14ac:dyDescent="0.3">
      <c r="A40" s="99">
        <v>1</v>
      </c>
      <c r="B40" s="127" t="s">
        <v>443</v>
      </c>
      <c r="C40" s="127" t="s">
        <v>431</v>
      </c>
      <c r="D40" s="16"/>
      <c r="E40" s="16"/>
      <c r="F40" s="16">
        <f>SUM(D40:E40)</f>
        <v>0</v>
      </c>
      <c r="G40" s="16"/>
      <c r="H40" s="47"/>
      <c r="I40" s="54"/>
      <c r="K40" s="99">
        <v>1</v>
      </c>
      <c r="L40" s="127" t="s">
        <v>927</v>
      </c>
      <c r="M40" s="127" t="s">
        <v>431</v>
      </c>
      <c r="N40" s="16"/>
      <c r="O40" s="16"/>
      <c r="P40" s="16">
        <f>SUM(N40:O40)</f>
        <v>0</v>
      </c>
      <c r="Q40" s="16"/>
      <c r="R40" s="47"/>
      <c r="S40" s="54"/>
    </row>
    <row r="41" spans="1:19" ht="15.75" customHeight="1" x14ac:dyDescent="0.3">
      <c r="A41" s="95">
        <v>2</v>
      </c>
      <c r="B41" s="94" t="s">
        <v>870</v>
      </c>
      <c r="C41" s="94" t="s">
        <v>475</v>
      </c>
      <c r="D41" s="7"/>
      <c r="E41" s="7"/>
      <c r="F41" s="7">
        <f t="shared" ref="F41:F47" si="6">SUM(D41:E41)</f>
        <v>0</v>
      </c>
      <c r="G41" s="7"/>
      <c r="H41" s="7"/>
      <c r="I41" s="19"/>
      <c r="K41" s="95">
        <v>2</v>
      </c>
      <c r="L41" s="94" t="s">
        <v>929</v>
      </c>
      <c r="M41" s="94" t="s">
        <v>1329</v>
      </c>
      <c r="N41" s="7"/>
      <c r="O41" s="7"/>
      <c r="P41" s="7">
        <f t="shared" ref="P41:P47" si="7">SUM(N41:O41)</f>
        <v>0</v>
      </c>
      <c r="Q41" s="7"/>
      <c r="R41" s="7"/>
      <c r="S41" s="19"/>
    </row>
    <row r="42" spans="1:19" ht="15.75" customHeight="1" x14ac:dyDescent="0.3">
      <c r="A42" s="95">
        <v>3</v>
      </c>
      <c r="B42" s="94" t="s">
        <v>920</v>
      </c>
      <c r="C42" s="94" t="s">
        <v>869</v>
      </c>
      <c r="D42" s="7"/>
      <c r="E42" s="7"/>
      <c r="F42" s="7">
        <f t="shared" si="6"/>
        <v>0</v>
      </c>
      <c r="G42" s="7"/>
      <c r="H42" s="7"/>
      <c r="I42" s="19"/>
      <c r="K42" s="95">
        <v>3</v>
      </c>
      <c r="L42" s="94" t="s">
        <v>480</v>
      </c>
      <c r="M42" s="94" t="s">
        <v>431</v>
      </c>
      <c r="N42" s="7"/>
      <c r="O42" s="7"/>
      <c r="P42" s="7">
        <f t="shared" si="7"/>
        <v>0</v>
      </c>
      <c r="Q42" s="7"/>
      <c r="R42" s="7"/>
      <c r="S42" s="19"/>
    </row>
    <row r="43" spans="1:19" ht="15.75" customHeight="1" x14ac:dyDescent="0.3">
      <c r="A43" s="95">
        <v>4</v>
      </c>
      <c r="B43" s="94" t="s">
        <v>921</v>
      </c>
      <c r="C43" s="94" t="s">
        <v>431</v>
      </c>
      <c r="D43" s="7"/>
      <c r="E43" s="7"/>
      <c r="F43" s="7">
        <f t="shared" si="6"/>
        <v>0</v>
      </c>
      <c r="G43" s="7"/>
      <c r="H43" s="7"/>
      <c r="I43" s="19"/>
      <c r="K43" s="95">
        <v>4</v>
      </c>
      <c r="L43" s="94" t="s">
        <v>788</v>
      </c>
      <c r="M43" s="94" t="s">
        <v>72</v>
      </c>
      <c r="N43" s="7"/>
      <c r="O43" s="7"/>
      <c r="P43" s="7">
        <f t="shared" si="7"/>
        <v>0</v>
      </c>
      <c r="Q43" s="7"/>
      <c r="R43" s="7"/>
      <c r="S43" s="19"/>
    </row>
    <row r="44" spans="1:19" ht="15.75" customHeight="1" x14ac:dyDescent="0.3">
      <c r="A44" s="95">
        <v>5</v>
      </c>
      <c r="B44" s="94" t="s">
        <v>923</v>
      </c>
      <c r="C44" s="94" t="s">
        <v>869</v>
      </c>
      <c r="D44" s="7"/>
      <c r="E44" s="7"/>
      <c r="F44" s="7">
        <f t="shared" si="6"/>
        <v>0</v>
      </c>
      <c r="G44" s="7"/>
      <c r="H44" s="7"/>
      <c r="I44" s="19"/>
      <c r="K44" s="95">
        <v>5</v>
      </c>
      <c r="L44" s="94" t="s">
        <v>768</v>
      </c>
      <c r="M44" s="94" t="s">
        <v>133</v>
      </c>
      <c r="N44" s="7"/>
      <c r="O44" s="7"/>
      <c r="P44" s="7">
        <f t="shared" si="7"/>
        <v>0</v>
      </c>
      <c r="Q44" s="7"/>
      <c r="R44" s="7"/>
      <c r="S44" s="19"/>
    </row>
    <row r="45" spans="1:19" ht="15.75" customHeight="1" x14ac:dyDescent="0.3">
      <c r="A45" s="95">
        <v>6</v>
      </c>
      <c r="B45" s="94" t="s">
        <v>919</v>
      </c>
      <c r="C45" s="94" t="s">
        <v>869</v>
      </c>
      <c r="D45" s="7"/>
      <c r="E45" s="7"/>
      <c r="F45" s="7">
        <f t="shared" si="6"/>
        <v>0</v>
      </c>
      <c r="G45" s="7"/>
      <c r="H45" s="7"/>
      <c r="I45" s="19"/>
      <c r="K45" s="95">
        <v>6</v>
      </c>
      <c r="L45" s="94" t="s">
        <v>925</v>
      </c>
      <c r="M45" s="94" t="s">
        <v>178</v>
      </c>
      <c r="N45" s="7"/>
      <c r="O45" s="7"/>
      <c r="P45" s="7">
        <f t="shared" si="7"/>
        <v>0</v>
      </c>
      <c r="Q45" s="7"/>
      <c r="R45" s="7"/>
      <c r="S45" s="19"/>
    </row>
    <row r="46" spans="1:19" ht="15.75" customHeight="1" x14ac:dyDescent="0.3">
      <c r="A46" s="95">
        <v>7</v>
      </c>
      <c r="B46" s="94" t="s">
        <v>922</v>
      </c>
      <c r="C46" s="94" t="s">
        <v>905</v>
      </c>
      <c r="D46" s="7"/>
      <c r="E46" s="7"/>
      <c r="F46" s="7">
        <f t="shared" si="6"/>
        <v>0</v>
      </c>
      <c r="G46" s="7"/>
      <c r="H46" s="7"/>
      <c r="I46" s="19"/>
      <c r="K46" s="95">
        <v>7</v>
      </c>
      <c r="L46" s="94" t="s">
        <v>926</v>
      </c>
      <c r="M46" s="94" t="s">
        <v>178</v>
      </c>
      <c r="N46" s="7"/>
      <c r="O46" s="7"/>
      <c r="P46" s="7">
        <f t="shared" si="7"/>
        <v>0</v>
      </c>
      <c r="Q46" s="7"/>
      <c r="R46" s="7"/>
      <c r="S46" s="19"/>
    </row>
    <row r="47" spans="1:19" ht="15.75" customHeight="1" x14ac:dyDescent="0.3">
      <c r="A47" s="97">
        <v>8</v>
      </c>
      <c r="B47" s="98" t="s">
        <v>197</v>
      </c>
      <c r="C47" s="98" t="s">
        <v>1329</v>
      </c>
      <c r="D47" s="21"/>
      <c r="E47" s="21"/>
      <c r="F47" s="21">
        <f t="shared" si="6"/>
        <v>0</v>
      </c>
      <c r="G47" s="21"/>
      <c r="H47" s="21"/>
      <c r="I47" s="22"/>
      <c r="K47" s="97">
        <v>8</v>
      </c>
      <c r="L47" s="98" t="s">
        <v>928</v>
      </c>
      <c r="M47" s="98" t="s">
        <v>869</v>
      </c>
      <c r="N47" s="21"/>
      <c r="O47" s="21"/>
      <c r="P47" s="21">
        <f t="shared" si="7"/>
        <v>0</v>
      </c>
      <c r="Q47" s="21"/>
      <c r="R47" s="21"/>
      <c r="S47" s="22"/>
    </row>
    <row r="48" spans="1:19" ht="15.75" customHeight="1" x14ac:dyDescent="0.3"/>
    <row r="49" spans="2:6" ht="15.75" customHeight="1" x14ac:dyDescent="0.3">
      <c r="B49" s="2" t="s">
        <v>879</v>
      </c>
    </row>
    <row r="50" spans="2:6" ht="15.75" customHeight="1" x14ac:dyDescent="0.3"/>
    <row r="51" spans="2:6" ht="15.75" customHeight="1" x14ac:dyDescent="0.3">
      <c r="B51" s="4" t="s">
        <v>39</v>
      </c>
      <c r="F51" s="86" t="s">
        <v>25</v>
      </c>
    </row>
    <row r="52" spans="2:6" ht="15.75" customHeight="1" x14ac:dyDescent="0.3">
      <c r="B52" s="4" t="s">
        <v>40</v>
      </c>
    </row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F40:AG47">
    <sortCondition ref="AF40"/>
  </sortState>
  <hyperlinks>
    <hyperlink ref="B2" location="'Index'!A3" tooltip="Go to the Index sheet" display="á" xr:uid="{99DA71FC-D4CD-43C5-B949-841B6E9B76C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66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56AF0-5C13-4D5C-A8C0-F282D35F08FC}">
  <sheetPr codeName="Sheet57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x14ac:dyDescent="0.3">
      <c r="A1" s="1"/>
      <c r="B1" s="2" t="s">
        <v>16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931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"!$B$17"),"")</f>
        <v>N. Andrews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"!$C$17"),"")</f>
        <v>Deddington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"!$D$17"),"")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"!$E$17"),"")</f>
        <v/>
      </c>
      <c r="F5" s="16">
        <f ca="1">SUM(D5:E5)</f>
        <v>0</v>
      </c>
      <c r="G5" s="16"/>
      <c r="H5" s="47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"!$L$7"),"")</f>
        <v>K. Hayes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"!$M$7"),"")</f>
        <v>Altrincham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"!$N$7"),"")</f>
        <v/>
      </c>
      <c r="E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"!$O$7"),"")</f>
        <v/>
      </c>
      <c r="F6" s="7">
        <f t="shared" ref="F6:F11" ca="1" si="0">SUM(D6:E6)</f>
        <v>0</v>
      </c>
      <c r="G6" s="106"/>
      <c r="H6" s="106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"!$B$6"),"")</f>
        <v>D. Ingham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"!$C$6"),"")</f>
        <v>Wellington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"!$D$6"),"")</f>
        <v/>
      </c>
      <c r="E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"!$E$6"),"")</f>
        <v/>
      </c>
      <c r="F7" s="7">
        <f t="shared" ca="1" si="0"/>
        <v>0</v>
      </c>
      <c r="G7" s="106"/>
      <c r="H7" s="106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"!$B$20"),"")</f>
        <v>R. Ker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"!$C$20"),"")</f>
        <v>Derby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"!$D$20"),"")</f>
        <v/>
      </c>
      <c r="E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"!$E$20"),"")</f>
        <v/>
      </c>
      <c r="F8" s="7">
        <f t="shared" ca="1" si="0"/>
        <v>0</v>
      </c>
      <c r="G8" s="106"/>
      <c r="H8" s="106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"!$L$11"),"")</f>
        <v>C. Oswald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"!$M$11"),"")</f>
        <v>J.S.P.C.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"!$N$11"),"")</f>
        <v/>
      </c>
      <c r="E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"!$O$11"),"")</f>
        <v/>
      </c>
      <c r="F9" s="7">
        <f t="shared" ca="1" si="0"/>
        <v>0</v>
      </c>
      <c r="G9" s="106"/>
      <c r="H9" s="106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"!$B$12"),"")</f>
        <v>R. Ward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"!$C$12"),"")</f>
        <v>York RI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"!$D$12"),"")</f>
        <v/>
      </c>
      <c r="E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"!$E$12"),"")</f>
        <v/>
      </c>
      <c r="F10" s="7">
        <f t="shared" ca="1" si="0"/>
        <v>0</v>
      </c>
      <c r="G10" s="106"/>
      <c r="H10" s="106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7">
        <v>7</v>
      </c>
      <c r="B1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"!$B$13"),"")</f>
        <v>C. Williams</v>
      </c>
      <c r="C1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"!$C$13"),"")</f>
        <v>York RI</v>
      </c>
      <c r="D11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"!$D$13"),"")</f>
        <v/>
      </c>
      <c r="E11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"!$E$13"),"")</f>
        <v/>
      </c>
      <c r="F11" s="21">
        <f t="shared" ca="1" si="0"/>
        <v>0</v>
      </c>
      <c r="G11" s="110"/>
      <c r="H11" s="110"/>
      <c r="I11" s="111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"/>
      <c r="B13" s="2" t="s">
        <v>67</v>
      </c>
      <c r="C13" s="92" t="s">
        <v>321</v>
      </c>
      <c r="D13" s="92"/>
      <c r="E13" s="92"/>
      <c r="F13" s="2"/>
      <c r="G13" s="2"/>
      <c r="H13" s="2"/>
      <c r="I13" s="2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1">
        <v>2</v>
      </c>
      <c r="B14" s="102" t="s">
        <v>1</v>
      </c>
      <c r="C14" s="128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99">
        <v>1</v>
      </c>
      <c r="B1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"!$B$29"),"")</f>
        <v>A. Bambery</v>
      </c>
      <c r="C1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"!$C$29"),"")</f>
        <v>Warrington</v>
      </c>
      <c r="D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"!$D$29"),"")</f>
        <v/>
      </c>
      <c r="E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"!$E$29"),"")</f>
        <v/>
      </c>
      <c r="F15" s="16">
        <f ca="1">SUM(D15:E15)</f>
        <v>0</v>
      </c>
      <c r="G15" s="16"/>
      <c r="H15" s="47"/>
      <c r="I15" s="5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7">
        <v>2</v>
      </c>
      <c r="B1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"!$L$17"),"")</f>
        <v>I. Burton</v>
      </c>
      <c r="C1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"!$M$17"),"")</f>
        <v>J.S.P.C.</v>
      </c>
      <c r="D1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"!$N$17"),"")</f>
        <v/>
      </c>
      <c r="E1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"!$O$17"),"")</f>
        <v/>
      </c>
      <c r="F16" s="7">
        <f t="shared" ref="F16:F21" ca="1" si="1">SUM(D16:E16)</f>
        <v>0</v>
      </c>
      <c r="G16" s="106"/>
      <c r="H16" s="106"/>
      <c r="I16" s="108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5">
        <v>3</v>
      </c>
      <c r="B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"!$B$18"),"")</f>
        <v>R. Cliffe</v>
      </c>
      <c r="C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"!$C$18"),"")</f>
        <v>Bolton</v>
      </c>
      <c r="D1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"!$D$18"),"")</f>
        <v/>
      </c>
      <c r="E1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"!$E$18"),"")</f>
        <v/>
      </c>
      <c r="F17" s="7">
        <f t="shared" ca="1" si="1"/>
        <v>0</v>
      </c>
      <c r="G17" s="106"/>
      <c r="H17" s="106"/>
      <c r="I17" s="108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4</v>
      </c>
      <c r="B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"!$B$31"),"")</f>
        <v>K. Davidson</v>
      </c>
      <c r="C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"!$C$31"),"")</f>
        <v>Wellington</v>
      </c>
      <c r="D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"!$D$31"),"")</f>
        <v/>
      </c>
      <c r="E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"!$E$31"),"")</f>
        <v/>
      </c>
      <c r="F18" s="7">
        <f t="shared" ca="1" si="1"/>
        <v>0</v>
      </c>
      <c r="G18" s="106"/>
      <c r="H18" s="106"/>
      <c r="I18" s="108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5</v>
      </c>
      <c r="B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"!$B$22"),"")</f>
        <v>S. Logan</v>
      </c>
      <c r="C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"!$C$22"),"")</f>
        <v>Altrincham</v>
      </c>
      <c r="D1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"!$D$22"),"")</f>
        <v/>
      </c>
      <c r="E1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"!$E$22"),"")</f>
        <v/>
      </c>
      <c r="F19" s="7">
        <f t="shared" ca="1" si="1"/>
        <v>0</v>
      </c>
      <c r="G19" s="106"/>
      <c r="H19" s="106"/>
      <c r="I19" s="108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6</v>
      </c>
      <c r="B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"!$L$20"),"")</f>
        <v>G. Newsholme</v>
      </c>
      <c r="C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"!$M$20"),"")</f>
        <v>Warrington</v>
      </c>
      <c r="D2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"!$N$20"),"")</f>
        <v/>
      </c>
      <c r="E2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"!$O$20")&lt;&gt;"",INDIRECT("'"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"!$O$20"),"")</f>
        <v/>
      </c>
      <c r="F20" s="7">
        <f t="shared" ca="1" si="1"/>
        <v>0</v>
      </c>
      <c r="G20" s="106"/>
      <c r="H20" s="106"/>
      <c r="I20" s="108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7">
        <v>7</v>
      </c>
      <c r="B2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"!$B$35"),"")</f>
        <v>G. Standley</v>
      </c>
      <c r="C21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"!$C$35"),"")</f>
        <v>Wellington</v>
      </c>
      <c r="D21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"!$D$35"),"")</f>
        <v/>
      </c>
      <c r="E21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"!$E$35"),"")</f>
        <v/>
      </c>
      <c r="F21" s="21">
        <f t="shared" ca="1" si="1"/>
        <v>0</v>
      </c>
      <c r="G21" s="110"/>
      <c r="H21" s="110"/>
      <c r="I21" s="111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"/>
      <c r="B23" s="2" t="s">
        <v>84</v>
      </c>
      <c r="C23" s="92" t="s">
        <v>932</v>
      </c>
      <c r="D23" s="92"/>
      <c r="E23" s="92"/>
      <c r="F23" s="2"/>
      <c r="G23" s="2"/>
      <c r="H23" s="2"/>
      <c r="I23" s="2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1">
        <v>2</v>
      </c>
      <c r="B24" s="102" t="s">
        <v>1</v>
      </c>
      <c r="C24" s="128" t="s">
        <v>2</v>
      </c>
      <c r="D24" s="12"/>
      <c r="E24" s="48"/>
      <c r="F24" s="49" t="s">
        <v>3</v>
      </c>
      <c r="G24" s="49" t="s">
        <v>4</v>
      </c>
      <c r="H24" s="49" t="s">
        <v>5</v>
      </c>
      <c r="I24" s="50" t="s">
        <v>6</v>
      </c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9">
        <v>1</v>
      </c>
      <c r="B2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"!$B$41"),"")</f>
        <v>I. Foulner</v>
      </c>
      <c r="C2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"!$C$41"),"")</f>
        <v>York RI</v>
      </c>
      <c r="D2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"!$D$41"),"")</f>
        <v/>
      </c>
      <c r="E2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"!$E$41"),"")</f>
        <v/>
      </c>
      <c r="F25" s="16">
        <f ca="1">SUM(D25:E25)</f>
        <v>0</v>
      </c>
      <c r="G25" s="16"/>
      <c r="H25" s="47"/>
      <c r="I25" s="5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7">
        <v>2</v>
      </c>
      <c r="B2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"!$L$41"),"")</f>
        <v>C. Livingstone</v>
      </c>
      <c r="C2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"!$M$41"),"")</f>
        <v>Cumb News</v>
      </c>
      <c r="D2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"!$N$41"),"")</f>
        <v/>
      </c>
      <c r="E2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"!$O$41"),"")</f>
        <v/>
      </c>
      <c r="F26" s="7">
        <f t="shared" ref="F26:F30" ca="1" si="2">SUM(D26:E26)</f>
        <v>0</v>
      </c>
      <c r="G26" s="106"/>
      <c r="H26" s="106"/>
      <c r="I26" s="108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95">
        <v>3</v>
      </c>
      <c r="B2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"!$L$44"),"")</f>
        <v>M. Saunders</v>
      </c>
      <c r="C2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"!$M$44"),"")</f>
        <v>St Giles Yarners</v>
      </c>
      <c r="D2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"!$N$44"),"")</f>
        <v/>
      </c>
      <c r="E2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"!$O$44"),"")</f>
        <v/>
      </c>
      <c r="F27" s="7">
        <f t="shared" ca="1" si="2"/>
        <v>0</v>
      </c>
      <c r="G27" s="106"/>
      <c r="H27" s="106"/>
      <c r="I27" s="108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7">
        <v>4</v>
      </c>
      <c r="B2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"!$L$45"),"")</f>
        <v>J. Sellars</v>
      </c>
      <c r="C2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"!$M$45"),"")</f>
        <v>Wellington</v>
      </c>
      <c r="D2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"!$N$45"),"")</f>
        <v/>
      </c>
      <c r="E2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"!$O$45"),"")</f>
        <v/>
      </c>
      <c r="F28" s="7">
        <f t="shared" ca="1" si="2"/>
        <v>0</v>
      </c>
      <c r="G28" s="106"/>
      <c r="H28" s="106"/>
      <c r="I28" s="108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5">
        <v>5</v>
      </c>
      <c r="B2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"!$L$46"),"")</f>
        <v>K. Sellars</v>
      </c>
      <c r="C2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"!$M$46"),"")</f>
        <v>Wellington</v>
      </c>
      <c r="D2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"!$N$46"),"")</f>
        <v/>
      </c>
      <c r="E2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"!$O$46"),"")</f>
        <v/>
      </c>
      <c r="F29" s="7">
        <f t="shared" ca="1" si="2"/>
        <v>0</v>
      </c>
      <c r="G29" s="106"/>
      <c r="H29" s="106"/>
      <c r="I29" s="108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12">
        <v>6</v>
      </c>
      <c r="B30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"!$B$47"),"")</f>
        <v>C. Wilson</v>
      </c>
      <c r="C30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"!$C$47"),"")</f>
        <v>Cumb News</v>
      </c>
      <c r="D30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"!$D$47"),"")</f>
        <v/>
      </c>
      <c r="E30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"!$E$47"),"")</f>
        <v/>
      </c>
      <c r="F30" s="21">
        <f t="shared" ca="1" si="2"/>
        <v>0</v>
      </c>
      <c r="G30" s="110"/>
      <c r="H30" s="110"/>
      <c r="I30" s="111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39" t="s">
        <v>879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4" t="s">
        <v>39</v>
      </c>
      <c r="F34" s="86" t="s">
        <v>25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4" t="s">
        <v>40</v>
      </c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25:W30">
    <sortCondition ref="V25"/>
  </sortState>
  <hyperlinks>
    <hyperlink ref="B2" location="'Index'!A3" tooltip="Go to the Index sheet" display="á" xr:uid="{4FC48A7E-0F66-4196-9590-3A39958B863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x14ac:dyDescent="0.3">
      <c r="A1" s="1"/>
      <c r="B1" s="2" t="s">
        <v>32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590</v>
      </c>
      <c r="D3" s="92"/>
      <c r="E3" s="92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99">
        <v>1</v>
      </c>
      <c r="B5" s="127" t="s">
        <v>111</v>
      </c>
      <c r="C5" s="127" t="s">
        <v>72</v>
      </c>
      <c r="D5" s="16"/>
      <c r="E5" s="16"/>
      <c r="F5" s="16">
        <f>SUM(D5:E5)</f>
        <v>0</v>
      </c>
      <c r="G5" s="16"/>
      <c r="H5" s="47"/>
      <c r="I5" s="54"/>
      <c r="K5" s="4"/>
    </row>
    <row r="6" spans="1:34" ht="15.75" customHeight="1" x14ac:dyDescent="0.3">
      <c r="A6" s="95">
        <v>2</v>
      </c>
      <c r="B6" s="94" t="s">
        <v>883</v>
      </c>
      <c r="C6" s="94" t="s">
        <v>485</v>
      </c>
      <c r="D6" s="7"/>
      <c r="E6" s="7"/>
      <c r="F6" s="7">
        <f t="shared" ref="F6:F14" si="0">SUM(D6:E6)</f>
        <v>0</v>
      </c>
      <c r="G6" s="7"/>
      <c r="H6" s="8"/>
      <c r="I6" s="96"/>
      <c r="K6" s="4"/>
    </row>
    <row r="7" spans="1:34" ht="15.75" customHeight="1" x14ac:dyDescent="0.3">
      <c r="A7" s="95">
        <v>3</v>
      </c>
      <c r="B7" s="94" t="s">
        <v>86</v>
      </c>
      <c r="C7" s="94" t="s">
        <v>431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95">
        <v>4</v>
      </c>
      <c r="B8" s="94" t="s">
        <v>841</v>
      </c>
      <c r="C8" s="94" t="s">
        <v>842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95">
        <v>5</v>
      </c>
      <c r="B9" s="94" t="s">
        <v>937</v>
      </c>
      <c r="C9" s="94" t="s">
        <v>431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95">
        <v>6</v>
      </c>
      <c r="B10" s="94" t="s">
        <v>947</v>
      </c>
      <c r="C10" s="94" t="s">
        <v>842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95">
        <v>7</v>
      </c>
      <c r="B11" s="94" t="s">
        <v>843</v>
      </c>
      <c r="C11" s="94" t="s">
        <v>210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95">
        <v>8</v>
      </c>
      <c r="B12" s="94" t="s">
        <v>725</v>
      </c>
      <c r="C12" s="94" t="s">
        <v>210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95">
        <v>9</v>
      </c>
      <c r="B13" s="94" t="s">
        <v>436</v>
      </c>
      <c r="C13" s="94" t="s">
        <v>416</v>
      </c>
      <c r="D13" s="7"/>
      <c r="E13" s="7"/>
      <c r="F13" s="7">
        <f t="shared" si="0"/>
        <v>0</v>
      </c>
      <c r="G13" s="7"/>
      <c r="H13" s="7"/>
      <c r="I13" s="19"/>
    </row>
    <row r="14" spans="1:34" ht="15.75" customHeight="1" x14ac:dyDescent="0.3">
      <c r="A14" s="97">
        <v>10</v>
      </c>
      <c r="B14" s="98" t="s">
        <v>845</v>
      </c>
      <c r="C14" s="98" t="s">
        <v>416</v>
      </c>
      <c r="D14" s="21"/>
      <c r="E14" s="21"/>
      <c r="F14" s="21">
        <f t="shared" si="0"/>
        <v>0</v>
      </c>
      <c r="G14" s="21"/>
      <c r="H14" s="21"/>
      <c r="I14" s="22"/>
    </row>
    <row r="15" spans="1:34" ht="15.75" customHeight="1" x14ac:dyDescent="0.3"/>
    <row r="16" spans="1:34" ht="15.75" customHeight="1" x14ac:dyDescent="0.3">
      <c r="A16" s="1"/>
      <c r="B16" s="2" t="s">
        <v>67</v>
      </c>
      <c r="C16" s="92" t="s">
        <v>951</v>
      </c>
      <c r="D16" s="92"/>
      <c r="E16" s="92"/>
      <c r="F16" s="2"/>
      <c r="G16" s="2"/>
      <c r="H16" s="2"/>
      <c r="I16" s="2"/>
    </row>
    <row r="17" spans="1:9" ht="15.75" customHeight="1" x14ac:dyDescent="0.3">
      <c r="A17" s="101">
        <v>2</v>
      </c>
      <c r="B17" s="102" t="s">
        <v>1</v>
      </c>
      <c r="C17" s="128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</row>
    <row r="18" spans="1:9" ht="15.75" customHeight="1" x14ac:dyDescent="0.3">
      <c r="A18" s="99">
        <v>1</v>
      </c>
      <c r="B18" s="127" t="s">
        <v>948</v>
      </c>
      <c r="C18" s="127" t="s">
        <v>842</v>
      </c>
      <c r="D18" s="16"/>
      <c r="E18" s="16"/>
      <c r="F18" s="16">
        <f>SUM(D18:E18)</f>
        <v>0</v>
      </c>
      <c r="G18" s="16"/>
      <c r="H18" s="47"/>
      <c r="I18" s="54"/>
    </row>
    <row r="19" spans="1:9" ht="15.75" customHeight="1" x14ac:dyDescent="0.3">
      <c r="A19" s="95">
        <v>2</v>
      </c>
      <c r="B19" s="94" t="s">
        <v>853</v>
      </c>
      <c r="C19" s="94" t="s">
        <v>842</v>
      </c>
      <c r="D19" s="7"/>
      <c r="E19" s="7"/>
      <c r="F19" s="7">
        <f t="shared" ref="F19:F27" si="1">SUM(D19:E19)</f>
        <v>0</v>
      </c>
      <c r="G19" s="7"/>
      <c r="H19" s="7"/>
      <c r="I19" s="19"/>
    </row>
    <row r="20" spans="1:9" ht="15.75" customHeight="1" x14ac:dyDescent="0.3">
      <c r="A20" s="95">
        <v>3</v>
      </c>
      <c r="B20" s="94" t="s">
        <v>411</v>
      </c>
      <c r="C20" s="94" t="s">
        <v>1329</v>
      </c>
      <c r="D20" s="7"/>
      <c r="E20" s="7"/>
      <c r="F20" s="7">
        <f t="shared" si="1"/>
        <v>0</v>
      </c>
      <c r="G20" s="7"/>
      <c r="H20" s="7"/>
      <c r="I20" s="19"/>
    </row>
    <row r="21" spans="1:9" ht="15.75" customHeight="1" x14ac:dyDescent="0.3">
      <c r="A21" s="95">
        <v>4</v>
      </c>
      <c r="B21" s="94" t="s">
        <v>949</v>
      </c>
      <c r="C21" s="94" t="s">
        <v>431</v>
      </c>
      <c r="D21" s="7"/>
      <c r="E21" s="7"/>
      <c r="F21" s="7">
        <f t="shared" si="1"/>
        <v>0</v>
      </c>
      <c r="G21" s="7"/>
      <c r="H21" s="7"/>
      <c r="I21" s="19"/>
    </row>
    <row r="22" spans="1:9" ht="15.75" customHeight="1" x14ac:dyDescent="0.3">
      <c r="A22" s="95">
        <v>5</v>
      </c>
      <c r="B22" s="94" t="s">
        <v>852</v>
      </c>
      <c r="C22" s="94" t="s">
        <v>842</v>
      </c>
      <c r="D22" s="7"/>
      <c r="E22" s="7"/>
      <c r="F22" s="7">
        <f t="shared" si="1"/>
        <v>0</v>
      </c>
      <c r="G22" s="7"/>
      <c r="H22" s="7"/>
      <c r="I22" s="19"/>
    </row>
    <row r="23" spans="1:9" ht="15.75" customHeight="1" x14ac:dyDescent="0.3">
      <c r="A23" s="95">
        <v>6</v>
      </c>
      <c r="B23" s="94" t="s">
        <v>716</v>
      </c>
      <c r="C23" s="94" t="s">
        <v>72</v>
      </c>
      <c r="D23" s="7"/>
      <c r="E23" s="7"/>
      <c r="F23" s="7">
        <f t="shared" si="1"/>
        <v>0</v>
      </c>
      <c r="G23" s="7"/>
      <c r="H23" s="7"/>
      <c r="I23" s="19"/>
    </row>
    <row r="24" spans="1:9" ht="15.75" customHeight="1" x14ac:dyDescent="0.3">
      <c r="A24" s="95">
        <v>7</v>
      </c>
      <c r="B24" s="94" t="s">
        <v>848</v>
      </c>
      <c r="C24" s="94" t="s">
        <v>210</v>
      </c>
      <c r="D24" s="7"/>
      <c r="E24" s="7"/>
      <c r="F24" s="7">
        <f t="shared" si="1"/>
        <v>0</v>
      </c>
      <c r="G24" s="7"/>
      <c r="H24" s="7"/>
      <c r="I24" s="19"/>
    </row>
    <row r="25" spans="1:9" ht="15.75" customHeight="1" x14ac:dyDescent="0.3">
      <c r="A25" s="95">
        <v>8</v>
      </c>
      <c r="B25" s="94" t="s">
        <v>950</v>
      </c>
      <c r="C25" s="94" t="s">
        <v>210</v>
      </c>
      <c r="D25" s="7"/>
      <c r="E25" s="7"/>
      <c r="F25" s="7">
        <f t="shared" si="1"/>
        <v>0</v>
      </c>
      <c r="G25" s="7"/>
      <c r="H25" s="7"/>
      <c r="I25" s="19"/>
    </row>
    <row r="26" spans="1:9" ht="15.75" customHeight="1" x14ac:dyDescent="0.3">
      <c r="A26" s="95">
        <v>9</v>
      </c>
      <c r="B26" s="94" t="s">
        <v>580</v>
      </c>
      <c r="C26" s="94" t="s">
        <v>431</v>
      </c>
      <c r="D26" s="7"/>
      <c r="E26" s="7"/>
      <c r="F26" s="7">
        <f t="shared" si="1"/>
        <v>0</v>
      </c>
      <c r="G26" s="7"/>
      <c r="H26" s="7"/>
      <c r="I26" s="19"/>
    </row>
    <row r="27" spans="1:9" ht="15.75" customHeight="1" x14ac:dyDescent="0.3">
      <c r="A27" s="97">
        <v>10</v>
      </c>
      <c r="B27" s="98" t="s">
        <v>914</v>
      </c>
      <c r="C27" s="98" t="s">
        <v>902</v>
      </c>
      <c r="D27" s="21"/>
      <c r="E27" s="21"/>
      <c r="F27" s="21">
        <f t="shared" si="1"/>
        <v>0</v>
      </c>
      <c r="G27" s="21"/>
      <c r="H27" s="21"/>
      <c r="I27" s="22"/>
    </row>
    <row r="28" spans="1:9" ht="15.75" customHeight="1" x14ac:dyDescent="0.3"/>
    <row r="29" spans="1:9" ht="15.75" customHeight="1" x14ac:dyDescent="0.3">
      <c r="A29" s="1"/>
      <c r="B29" s="2" t="s">
        <v>84</v>
      </c>
      <c r="C29" s="92" t="s">
        <v>955</v>
      </c>
      <c r="D29" s="92"/>
      <c r="E29" s="92"/>
      <c r="F29" s="2"/>
      <c r="G29" s="2"/>
      <c r="H29" s="2"/>
      <c r="I29" s="2"/>
    </row>
    <row r="30" spans="1:9" ht="15.75" customHeight="1" x14ac:dyDescent="0.3">
      <c r="A30" s="101">
        <v>2</v>
      </c>
      <c r="B30" s="102" t="s">
        <v>1</v>
      </c>
      <c r="C30" s="128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</row>
    <row r="31" spans="1:9" ht="15.75" customHeight="1" x14ac:dyDescent="0.3">
      <c r="A31" s="99">
        <v>1</v>
      </c>
      <c r="B31" s="127" t="s">
        <v>952</v>
      </c>
      <c r="C31" s="127" t="s">
        <v>431</v>
      </c>
      <c r="D31" s="16"/>
      <c r="E31" s="16"/>
      <c r="F31" s="16">
        <f>SUM(D31:E31)</f>
        <v>0</v>
      </c>
      <c r="G31" s="16"/>
      <c r="H31" s="47"/>
      <c r="I31" s="54"/>
    </row>
    <row r="32" spans="1:9" ht="15.75" customHeight="1" x14ac:dyDescent="0.3">
      <c r="A32" s="95">
        <v>2</v>
      </c>
      <c r="B32" s="94" t="s">
        <v>434</v>
      </c>
      <c r="C32" s="94" t="s">
        <v>435</v>
      </c>
      <c r="D32" s="7"/>
      <c r="E32" s="7"/>
      <c r="F32" s="7">
        <f t="shared" ref="F32:F39" si="2">SUM(D32:E32)</f>
        <v>0</v>
      </c>
      <c r="G32" s="7"/>
      <c r="H32" s="7"/>
      <c r="I32" s="19"/>
    </row>
    <row r="33" spans="1:9" ht="15.75" customHeight="1" x14ac:dyDescent="0.3">
      <c r="A33" s="95">
        <v>3</v>
      </c>
      <c r="B33" s="94" t="s">
        <v>466</v>
      </c>
      <c r="C33" s="94" t="s">
        <v>435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95">
        <v>4</v>
      </c>
      <c r="B34" s="94" t="s">
        <v>954</v>
      </c>
      <c r="C34" s="94" t="s">
        <v>431</v>
      </c>
      <c r="D34" s="7"/>
      <c r="E34" s="7"/>
      <c r="F34" s="7">
        <f t="shared" si="2"/>
        <v>0</v>
      </c>
      <c r="G34" s="7"/>
      <c r="H34" s="7"/>
      <c r="I34" s="19"/>
    </row>
    <row r="35" spans="1:9" ht="15.75" customHeight="1" x14ac:dyDescent="0.3">
      <c r="A35" s="95">
        <v>5</v>
      </c>
      <c r="B35" s="94" t="s">
        <v>640</v>
      </c>
      <c r="C35" s="94" t="s">
        <v>72</v>
      </c>
      <c r="D35" s="7"/>
      <c r="E35" s="7"/>
      <c r="F35" s="7">
        <f t="shared" si="2"/>
        <v>0</v>
      </c>
      <c r="G35" s="7"/>
      <c r="H35" s="7"/>
      <c r="I35" s="19"/>
    </row>
    <row r="36" spans="1:9" ht="15.75" customHeight="1" x14ac:dyDescent="0.3">
      <c r="A36" s="95">
        <v>6</v>
      </c>
      <c r="B36" s="94" t="s">
        <v>940</v>
      </c>
      <c r="C36" s="94" t="s">
        <v>79</v>
      </c>
      <c r="D36" s="7"/>
      <c r="E36" s="7"/>
      <c r="F36" s="7">
        <f t="shared" si="2"/>
        <v>0</v>
      </c>
      <c r="G36" s="7"/>
      <c r="H36" s="7"/>
      <c r="I36" s="19"/>
    </row>
    <row r="37" spans="1:9" ht="15.75" customHeight="1" x14ac:dyDescent="0.3">
      <c r="A37" s="95">
        <v>7</v>
      </c>
      <c r="B37" s="94" t="s">
        <v>901</v>
      </c>
      <c r="C37" s="94" t="s">
        <v>902</v>
      </c>
      <c r="D37" s="7"/>
      <c r="E37" s="7"/>
      <c r="F37" s="7">
        <f t="shared" si="2"/>
        <v>0</v>
      </c>
      <c r="G37" s="7"/>
      <c r="H37" s="7"/>
      <c r="I37" s="19"/>
    </row>
    <row r="38" spans="1:9" ht="15.75" customHeight="1" x14ac:dyDescent="0.3">
      <c r="A38" s="95">
        <v>8</v>
      </c>
      <c r="B38" s="94" t="s">
        <v>953</v>
      </c>
      <c r="C38" s="94" t="s">
        <v>416</v>
      </c>
      <c r="D38" s="7"/>
      <c r="E38" s="7"/>
      <c r="F38" s="7">
        <f t="shared" si="2"/>
        <v>0</v>
      </c>
      <c r="G38" s="7"/>
      <c r="H38" s="7"/>
      <c r="I38" s="19"/>
    </row>
    <row r="39" spans="1:9" ht="15.75" customHeight="1" x14ac:dyDescent="0.3">
      <c r="A39" s="97">
        <v>9</v>
      </c>
      <c r="B39" s="98" t="s">
        <v>859</v>
      </c>
      <c r="C39" s="98" t="s">
        <v>210</v>
      </c>
      <c r="D39" s="21"/>
      <c r="E39" s="21"/>
      <c r="F39" s="21">
        <f t="shared" si="2"/>
        <v>0</v>
      </c>
      <c r="G39" s="21"/>
      <c r="H39" s="21"/>
      <c r="I39" s="22"/>
    </row>
    <row r="40" spans="1:9" ht="15.75" customHeight="1" x14ac:dyDescent="0.3"/>
    <row r="41" spans="1:9" ht="15.75" customHeight="1" x14ac:dyDescent="0.3">
      <c r="A41" s="1"/>
      <c r="B41" s="2" t="s">
        <v>98</v>
      </c>
      <c r="C41" s="92" t="s">
        <v>958</v>
      </c>
      <c r="D41" s="92"/>
      <c r="E41" s="92"/>
      <c r="F41" s="2"/>
      <c r="G41" s="2"/>
      <c r="H41" s="2"/>
      <c r="I41" s="2"/>
    </row>
    <row r="42" spans="1:9" ht="15.75" customHeight="1" x14ac:dyDescent="0.3">
      <c r="A42" s="101">
        <v>2</v>
      </c>
      <c r="B42" s="102" t="s">
        <v>1</v>
      </c>
      <c r="C42" s="128" t="s">
        <v>2</v>
      </c>
      <c r="D42" s="12"/>
      <c r="E42" s="48"/>
      <c r="F42" s="49" t="s">
        <v>3</v>
      </c>
      <c r="G42" s="49" t="s">
        <v>4</v>
      </c>
      <c r="H42" s="49" t="s">
        <v>5</v>
      </c>
      <c r="I42" s="50" t="s">
        <v>6</v>
      </c>
    </row>
    <row r="43" spans="1:9" ht="15.75" customHeight="1" x14ac:dyDescent="0.3">
      <c r="A43" s="99">
        <v>1</v>
      </c>
      <c r="B43" s="127" t="s">
        <v>913</v>
      </c>
      <c r="C43" s="127" t="s">
        <v>902</v>
      </c>
      <c r="D43" s="16"/>
      <c r="E43" s="16"/>
      <c r="F43" s="16">
        <f>SUM(D43:E43)</f>
        <v>0</v>
      </c>
      <c r="G43" s="16"/>
      <c r="H43" s="47"/>
      <c r="I43" s="54"/>
    </row>
    <row r="44" spans="1:9" ht="15.75" customHeight="1" x14ac:dyDescent="0.3">
      <c r="A44" s="95">
        <v>2</v>
      </c>
      <c r="B44" s="94" t="s">
        <v>957</v>
      </c>
      <c r="C44" s="94" t="s">
        <v>902</v>
      </c>
      <c r="D44" s="7"/>
      <c r="E44" s="7"/>
      <c r="F44" s="7">
        <f t="shared" ref="F44:F51" si="3">SUM(D44:E44)</f>
        <v>0</v>
      </c>
      <c r="G44" s="7"/>
      <c r="H44" s="7"/>
      <c r="I44" s="19"/>
    </row>
    <row r="45" spans="1:9" ht="15.75" customHeight="1" x14ac:dyDescent="0.3">
      <c r="A45" s="95">
        <v>3</v>
      </c>
      <c r="B45" s="94" t="s">
        <v>915</v>
      </c>
      <c r="C45" s="94" t="s">
        <v>431</v>
      </c>
      <c r="D45" s="7"/>
      <c r="E45" s="7"/>
      <c r="F45" s="7">
        <f t="shared" si="3"/>
        <v>0</v>
      </c>
      <c r="G45" s="7"/>
      <c r="H45" s="7"/>
      <c r="I45" s="19"/>
    </row>
    <row r="46" spans="1:9" ht="15.75" customHeight="1" x14ac:dyDescent="0.3">
      <c r="A46" s="95">
        <v>4</v>
      </c>
      <c r="B46" s="94" t="s">
        <v>649</v>
      </c>
      <c r="C46" s="94" t="s">
        <v>102</v>
      </c>
      <c r="D46" s="7"/>
      <c r="E46" s="7"/>
      <c r="F46" s="7">
        <f t="shared" si="3"/>
        <v>0</v>
      </c>
      <c r="G46" s="7"/>
      <c r="H46" s="7"/>
      <c r="I46" s="19"/>
    </row>
    <row r="47" spans="1:9" ht="15.75" customHeight="1" x14ac:dyDescent="0.3">
      <c r="A47" s="95">
        <v>5</v>
      </c>
      <c r="B47" s="94" t="s">
        <v>856</v>
      </c>
      <c r="C47" s="94" t="s">
        <v>431</v>
      </c>
      <c r="D47" s="7"/>
      <c r="E47" s="7"/>
      <c r="F47" s="7">
        <f t="shared" si="3"/>
        <v>0</v>
      </c>
      <c r="G47" s="7"/>
      <c r="H47" s="7"/>
      <c r="I47" s="19"/>
    </row>
    <row r="48" spans="1:9" ht="15.75" customHeight="1" x14ac:dyDescent="0.3">
      <c r="A48" s="95">
        <v>6</v>
      </c>
      <c r="B48" s="94" t="s">
        <v>927</v>
      </c>
      <c r="C48" s="94" t="s">
        <v>431</v>
      </c>
      <c r="D48" s="7"/>
      <c r="E48" s="7"/>
      <c r="F48" s="7">
        <f t="shared" si="3"/>
        <v>0</v>
      </c>
      <c r="G48" s="7"/>
      <c r="H48" s="7"/>
      <c r="I48" s="19"/>
    </row>
    <row r="49" spans="1:9" ht="15.75" customHeight="1" x14ac:dyDescent="0.3">
      <c r="A49" s="95">
        <v>7</v>
      </c>
      <c r="B49" s="94" t="s">
        <v>560</v>
      </c>
      <c r="C49" s="94" t="s">
        <v>190</v>
      </c>
      <c r="D49" s="7"/>
      <c r="E49" s="7"/>
      <c r="F49" s="7">
        <f t="shared" si="3"/>
        <v>0</v>
      </c>
      <c r="G49" s="7"/>
      <c r="H49" s="7"/>
      <c r="I49" s="19"/>
    </row>
    <row r="50" spans="1:9" ht="15.75" customHeight="1" x14ac:dyDescent="0.3">
      <c r="A50" s="95">
        <v>8</v>
      </c>
      <c r="B50" s="94" t="s">
        <v>956</v>
      </c>
      <c r="C50" s="94" t="s">
        <v>190</v>
      </c>
      <c r="D50" s="7"/>
      <c r="E50" s="7"/>
      <c r="F50" s="7">
        <f t="shared" si="3"/>
        <v>0</v>
      </c>
      <c r="G50" s="7"/>
      <c r="H50" s="7"/>
      <c r="I50" s="19"/>
    </row>
    <row r="51" spans="1:9" ht="15.75" customHeight="1" x14ac:dyDescent="0.3">
      <c r="A51" s="97">
        <v>9</v>
      </c>
      <c r="B51" s="98" t="s">
        <v>173</v>
      </c>
      <c r="C51" s="98" t="s">
        <v>174</v>
      </c>
      <c r="D51" s="21"/>
      <c r="E51" s="21"/>
      <c r="F51" s="21">
        <f t="shared" si="3"/>
        <v>0</v>
      </c>
      <c r="G51" s="21"/>
      <c r="H51" s="21"/>
      <c r="I51" s="22"/>
    </row>
    <row r="52" spans="1:9" ht="15.75" customHeight="1" x14ac:dyDescent="0.3"/>
    <row r="53" spans="1:9" ht="15.75" customHeight="1" x14ac:dyDescent="0.3">
      <c r="B53" s="4" t="s">
        <v>39</v>
      </c>
      <c r="F53" s="86" t="s">
        <v>25</v>
      </c>
    </row>
    <row r="54" spans="1:9" ht="15.75" customHeight="1" x14ac:dyDescent="0.3">
      <c r="B54" s="4" t="s">
        <v>40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43:W51">
    <sortCondition ref="V43"/>
  </sortState>
  <hyperlinks>
    <hyperlink ref="B2" location="'Index'!A3" tooltip="Go to the Index sheet" display="á" xr:uid="{25BDD163-410E-480F-87AA-57A1E1AF78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D6CC-FFC4-4DD8-9270-5FC3FC4FECD2}">
  <sheetPr codeName="Sheet58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x14ac:dyDescent="0.3">
      <c r="A1" s="1"/>
      <c r="B1" s="2" t="s">
        <v>32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959</v>
      </c>
      <c r="D3" s="92"/>
      <c r="E3" s="92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"!$B$44"),"")</f>
        <v>A. Barrow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"!$C$44"),"")</f>
        <v>Warrington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"!$D$44"),"")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"!$E$44"),"")</f>
        <v/>
      </c>
      <c r="F5" s="16">
        <f ca="1">SUM(D5:E5)</f>
        <v>0</v>
      </c>
      <c r="G5" s="16"/>
      <c r="H5" s="47"/>
      <c r="I5" s="5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"!$B$18"),"")</f>
        <v>G. Dutton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"!$C$18"),"")</f>
        <v>Rotherham Chantry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"!$D$18"),"")</f>
        <v/>
      </c>
      <c r="E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"!$E$18"),"")</f>
        <v/>
      </c>
      <c r="F6" s="7">
        <f t="shared" ref="F6:F16" ca="1" si="0">SUM(D6:E6)</f>
        <v>0</v>
      </c>
      <c r="G6" s="106"/>
      <c r="H6" s="106"/>
      <c r="I6" s="108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"!$B$20"),"")</f>
        <v>D. Erskine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"!$C$20"),"")</f>
        <v>Cumb News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"!$D$20"),"")</f>
        <v/>
      </c>
      <c r="E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"!$E$20"),"")</f>
        <v/>
      </c>
      <c r="F7" s="7">
        <f t="shared" ca="1" si="0"/>
        <v>0</v>
      </c>
      <c r="G7" s="106"/>
      <c r="H7" s="106"/>
      <c r="I7" s="108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"!$B$8"),"")</f>
        <v>R. Marshall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"!$C$8"),"")</f>
        <v>Rotherham Chantry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"!$D$8"),"")</f>
        <v/>
      </c>
      <c r="E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"!$E$8")&lt;&gt;"",INDIRECT("'"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"!$E$8"),"")</f>
        <v/>
      </c>
      <c r="F8" s="7">
        <f t="shared" ca="1" si="0"/>
        <v>0</v>
      </c>
      <c r="G8" s="106"/>
      <c r="H8" s="106"/>
      <c r="I8" s="108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"!$B$22"),"")</f>
        <v>A. Michalski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"!$C$22"),"")</f>
        <v>Rotherham Chantry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"!$D$22"),"")</f>
        <v/>
      </c>
      <c r="E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"!$E$22"),"")</f>
        <v/>
      </c>
      <c r="F9" s="7">
        <f t="shared" ca="1" si="0"/>
        <v>0</v>
      </c>
      <c r="G9" s="106"/>
      <c r="H9" s="106"/>
      <c r="I9" s="108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"!$B$36"),"")</f>
        <v>J. Moffat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"!$C$36"),"")</f>
        <v>Callander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"!$D$36"),"")</f>
        <v/>
      </c>
      <c r="E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"!$E$36"),"")</f>
        <v/>
      </c>
      <c r="F10" s="7">
        <f t="shared" ca="1" si="0"/>
        <v>0</v>
      </c>
      <c r="G10" s="106"/>
      <c r="H10" s="106"/>
      <c r="I10" s="108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"!$B$37"),"")</f>
        <v>G. Newsholme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"!$C$37"),"")</f>
        <v>Warrington</v>
      </c>
      <c r="D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"!$D$37"),"")</f>
        <v/>
      </c>
      <c r="E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"!$E$37"),"")</f>
        <v/>
      </c>
      <c r="F11" s="7">
        <f t="shared" ca="1" si="0"/>
        <v>0</v>
      </c>
      <c r="G11" s="106"/>
      <c r="H11" s="106"/>
      <c r="I11" s="108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"!$B$39"),"")</f>
        <v>C. Oswald</v>
      </c>
      <c r="C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"!$C$39"),"")</f>
        <v>J.S.P.C.</v>
      </c>
      <c r="D1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"!$D$39"),"")</f>
        <v/>
      </c>
      <c r="E1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"!$E$39"),"")</f>
        <v/>
      </c>
      <c r="F12" s="7">
        <f t="shared" ca="1" si="0"/>
        <v>0</v>
      </c>
      <c r="G12" s="106"/>
      <c r="H12" s="106"/>
      <c r="I12" s="108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5">
        <v>9</v>
      </c>
      <c r="B1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"!$B$24"),"")</f>
        <v>W. Pow</v>
      </c>
      <c r="C1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"!$C$24"),"")</f>
        <v>J.S.P.C.</v>
      </c>
      <c r="D1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"!$D$24"),"")</f>
        <v/>
      </c>
      <c r="E1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"!$E$24"),"")</f>
        <v/>
      </c>
      <c r="F13" s="7">
        <f t="shared" ca="1" si="0"/>
        <v>0</v>
      </c>
      <c r="G13" s="106"/>
      <c r="H13" s="106"/>
      <c r="I13" s="108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7">
        <v>10</v>
      </c>
      <c r="B1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"!$B$12"),"")</f>
        <v>S. Russell</v>
      </c>
      <c r="C1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"!$C$12"),"")</f>
        <v>J.S.P.C.</v>
      </c>
      <c r="D1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"!$D$12"),"")</f>
        <v/>
      </c>
      <c r="E1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"!$E$12"),"")</f>
        <v/>
      </c>
      <c r="F14" s="7">
        <f t="shared" ca="1" si="0"/>
        <v>0</v>
      </c>
      <c r="G14" s="106"/>
      <c r="H14" s="106"/>
      <c r="I14" s="108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95">
        <v>11</v>
      </c>
      <c r="B1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"!$B$13"),"")</f>
        <v>J. Sinclair</v>
      </c>
      <c r="C1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"!$C$13"),"")</f>
        <v>Derby</v>
      </c>
      <c r="D1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"!$D$13"),"")</f>
        <v/>
      </c>
      <c r="E1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"!$E$13"),"")</f>
        <v/>
      </c>
      <c r="F15" s="7">
        <f t="shared" ca="1" si="0"/>
        <v>0</v>
      </c>
      <c r="G15" s="106"/>
      <c r="H15" s="106"/>
      <c r="I15" s="108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12">
        <v>12</v>
      </c>
      <c r="B16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"!$B$14"),"")</f>
        <v>J. Smith</v>
      </c>
      <c r="C16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"!$C$14"),"")</f>
        <v>Derby</v>
      </c>
      <c r="D16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"!$D$14"),"")</f>
        <v/>
      </c>
      <c r="E16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"!$E$14")&lt;&gt;"",INDIRECT("'"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"!$E$14"),"")</f>
        <v/>
      </c>
      <c r="F16" s="21">
        <f t="shared" ca="1" si="0"/>
        <v>0</v>
      </c>
      <c r="G16" s="110"/>
      <c r="H16" s="110"/>
      <c r="I16" s="111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4" t="s">
        <v>39</v>
      </c>
      <c r="F18" s="86" t="s">
        <v>25</v>
      </c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4" t="s">
        <v>40</v>
      </c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5:W16">
    <sortCondition ref="V5"/>
  </sortState>
  <hyperlinks>
    <hyperlink ref="B2" location="'Index'!A3" tooltip="Go to the Index sheet" display="á" xr:uid="{F73AA3FD-3A93-4D3E-BBA5-5395D12E3A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F165"/>
  <sheetViews>
    <sheetView showGridLines="0" zoomScaleNormal="100" workbookViewId="0">
      <selection activeCell="B1" sqref="B1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2" s="84" customFormat="1" ht="18" x14ac:dyDescent="0.35">
      <c r="A1" s="83"/>
      <c r="B1" s="81" t="s">
        <v>27</v>
      </c>
      <c r="C1" s="80"/>
      <c r="D1" s="80"/>
      <c r="E1" s="80"/>
      <c r="F1" s="80"/>
      <c r="G1" s="80"/>
      <c r="H1" s="80"/>
      <c r="I1" s="80"/>
      <c r="J1" s="80" t="s">
        <v>28</v>
      </c>
      <c r="K1" s="80"/>
      <c r="L1" s="80"/>
      <c r="N1" s="80"/>
      <c r="O1" s="80"/>
      <c r="P1" s="80"/>
      <c r="Q1" s="80"/>
      <c r="R1" s="80"/>
      <c r="S1" s="80"/>
      <c r="T1" s="80"/>
      <c r="U1" s="82"/>
      <c r="V1" s="82"/>
      <c r="W1" s="82"/>
      <c r="X1" s="82"/>
      <c r="Y1" s="82"/>
      <c r="Z1" s="82"/>
    </row>
    <row r="2" spans="1:32" ht="15.75" customHeight="1" x14ac:dyDescent="0.3">
      <c r="A2" s="1"/>
      <c r="B2" s="2"/>
      <c r="C2" s="2"/>
      <c r="D2" s="2"/>
      <c r="E2" s="2"/>
      <c r="F2" s="2"/>
      <c r="G2" s="2"/>
      <c r="H2" s="2"/>
      <c r="I2" s="2"/>
      <c r="J2" s="2"/>
    </row>
    <row r="3" spans="1:32" s="38" customFormat="1" ht="15.75" customHeight="1" x14ac:dyDescent="0.3">
      <c r="A3" s="37"/>
      <c r="B3" s="38" t="s">
        <v>0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B3" s="39"/>
      <c r="AC3" s="39"/>
      <c r="AD3" s="39"/>
      <c r="AE3" s="39"/>
      <c r="AF3" s="39"/>
    </row>
    <row r="4" spans="1:32" ht="15.75" customHeight="1" x14ac:dyDescent="0.3">
      <c r="A4" s="88">
        <v>2</v>
      </c>
      <c r="B4" s="48" t="s">
        <v>1</v>
      </c>
      <c r="C4" s="12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32" ht="15.75" customHeight="1" x14ac:dyDescent="0.3">
      <c r="A5" s="51">
        <v>1</v>
      </c>
      <c r="B5" s="16"/>
      <c r="C5" s="16"/>
      <c r="D5" s="16"/>
      <c r="E5" s="16"/>
      <c r="F5" s="16">
        <f>SUM(D5:E5)</f>
        <v>0</v>
      </c>
      <c r="G5" s="16"/>
      <c r="H5" s="47"/>
      <c r="I5" s="53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2" ht="15.75" customHeight="1" x14ac:dyDescent="0.3">
      <c r="A6" s="4"/>
    </row>
    <row r="7" spans="1:32" ht="15.75" customHeight="1" x14ac:dyDescent="0.3">
      <c r="B7" s="4" t="s">
        <v>39</v>
      </c>
      <c r="F7" s="86" t="s">
        <v>25</v>
      </c>
      <c r="I7" s="3"/>
      <c r="J7" s="10"/>
    </row>
    <row r="8" spans="1:32" ht="15.75" customHeight="1" x14ac:dyDescent="0.3">
      <c r="B8" s="4" t="s">
        <v>40</v>
      </c>
      <c r="K8" s="3"/>
    </row>
    <row r="9" spans="1:32" ht="15.75" customHeight="1" x14ac:dyDescent="0.3">
      <c r="A9" s="4"/>
    </row>
    <row r="10" spans="1:32" ht="15.75" customHeight="1" x14ac:dyDescent="0.3">
      <c r="A10" s="4"/>
    </row>
    <row r="11" spans="1:32" ht="15.75" customHeight="1" x14ac:dyDescent="0.3">
      <c r="A11" s="4"/>
    </row>
    <row r="12" spans="1:32" ht="15.75" customHeight="1" x14ac:dyDescent="0.3">
      <c r="A12" s="4"/>
    </row>
    <row r="13" spans="1:32" ht="15.75" customHeight="1" x14ac:dyDescent="0.3">
      <c r="A13" s="4"/>
    </row>
    <row r="14" spans="1:32" ht="15.75" customHeight="1" x14ac:dyDescent="0.3">
      <c r="A14" s="4"/>
    </row>
    <row r="15" spans="1:32" ht="15.75" customHeight="1" x14ac:dyDescent="0.3">
      <c r="A15" s="4"/>
    </row>
    <row r="16" spans="1:32" ht="15.75" customHeight="1" x14ac:dyDescent="0.3">
      <c r="A16" s="4"/>
    </row>
    <row r="17" spans="1:1" ht="15.75" customHeight="1" x14ac:dyDescent="0.3">
      <c r="A17" s="4"/>
    </row>
    <row r="18" spans="1:1" ht="15.75" customHeight="1" x14ac:dyDescent="0.3">
      <c r="A18" s="4"/>
    </row>
    <row r="19" spans="1:1" ht="15.75" customHeight="1" x14ac:dyDescent="0.3">
      <c r="A19" s="4"/>
    </row>
    <row r="20" spans="1:1" ht="15.75" customHeight="1" x14ac:dyDescent="0.3">
      <c r="A20" s="4"/>
    </row>
    <row r="21" spans="1:1" ht="15.75" customHeight="1" x14ac:dyDescent="0.3">
      <c r="A21" s="4"/>
    </row>
    <row r="22" spans="1:1" ht="15.75" customHeight="1" x14ac:dyDescent="0.3">
      <c r="A22" s="4"/>
    </row>
    <row r="23" spans="1:1" ht="15.75" customHeight="1" x14ac:dyDescent="0.3">
      <c r="A23" s="4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theme="6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x14ac:dyDescent="0.3">
      <c r="A1" s="2"/>
      <c r="B1" s="2" t="s">
        <v>48</v>
      </c>
      <c r="C1" s="91"/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"/>
      <c r="V1" s="9"/>
      <c r="W1" s="9"/>
      <c r="X1" s="9"/>
      <c r="Y1" s="9"/>
      <c r="Z1" s="9"/>
      <c r="AH1" s="3"/>
    </row>
    <row r="2" spans="1:34" ht="15.75" customHeight="1" x14ac:dyDescent="0.3">
      <c r="B2" s="176" t="s">
        <v>1272</v>
      </c>
      <c r="C2" s="2"/>
      <c r="D2" s="2"/>
      <c r="E2" s="2"/>
      <c r="H2" s="2"/>
    </row>
    <row r="3" spans="1:34" ht="15.75" customHeight="1" x14ac:dyDescent="0.3">
      <c r="B3" s="2" t="s">
        <v>0</v>
      </c>
      <c r="C3" s="92" t="s">
        <v>965</v>
      </c>
      <c r="D3" s="92"/>
      <c r="E3" s="92"/>
      <c r="J3" s="9"/>
      <c r="T3" s="9"/>
      <c r="U3" s="9"/>
      <c r="V3" s="9"/>
      <c r="W3" s="9"/>
      <c r="X3" s="9"/>
      <c r="Y3" s="9"/>
      <c r="Z3" s="9"/>
    </row>
    <row r="4" spans="1:34" ht="15.75" customHeight="1" x14ac:dyDescent="0.3">
      <c r="A4" s="101">
        <v>2</v>
      </c>
      <c r="B4" s="102" t="s">
        <v>1</v>
      </c>
      <c r="C4" s="128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99">
        <v>1</v>
      </c>
      <c r="B5" s="127" t="s">
        <v>962</v>
      </c>
      <c r="C5" s="127" t="s">
        <v>228</v>
      </c>
      <c r="D5" s="16"/>
      <c r="E5" s="16"/>
      <c r="F5" s="16">
        <f>SUM(D5:E5)</f>
        <v>0</v>
      </c>
      <c r="G5" s="16"/>
      <c r="H5" s="47"/>
      <c r="I5" s="54"/>
      <c r="J5" s="9"/>
      <c r="T5" s="9"/>
      <c r="U5" s="9"/>
      <c r="X5" s="9"/>
      <c r="Y5" s="9"/>
      <c r="Z5" s="9"/>
    </row>
    <row r="6" spans="1:34" ht="15.75" customHeight="1" x14ac:dyDescent="0.3">
      <c r="A6" s="95">
        <v>2</v>
      </c>
      <c r="B6" s="94" t="s">
        <v>961</v>
      </c>
      <c r="C6" s="94" t="s">
        <v>273</v>
      </c>
      <c r="D6" s="7"/>
      <c r="E6" s="7"/>
      <c r="F6" s="7">
        <f t="shared" ref="F6:F12" si="0">SUM(D6:E6)</f>
        <v>0</v>
      </c>
      <c r="G6" s="7"/>
      <c r="H6" s="7"/>
      <c r="I6" s="19"/>
    </row>
    <row r="7" spans="1:34" ht="15.75" customHeight="1" x14ac:dyDescent="0.3">
      <c r="A7" s="95">
        <v>3</v>
      </c>
      <c r="B7" s="94" t="s">
        <v>463</v>
      </c>
      <c r="C7" s="94" t="s">
        <v>152</v>
      </c>
      <c r="D7" s="7"/>
      <c r="E7" s="7"/>
      <c r="F7" s="7">
        <f t="shared" si="0"/>
        <v>0</v>
      </c>
      <c r="G7" s="7"/>
      <c r="H7" s="7"/>
      <c r="I7" s="19"/>
      <c r="J7" s="10"/>
    </row>
    <row r="8" spans="1:34" ht="15.75" customHeight="1" x14ac:dyDescent="0.3">
      <c r="A8" s="95">
        <v>4</v>
      </c>
      <c r="B8" s="94" t="s">
        <v>675</v>
      </c>
      <c r="C8" s="94" t="s">
        <v>152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95">
        <v>5</v>
      </c>
      <c r="B9" s="94" t="s">
        <v>890</v>
      </c>
      <c r="C9" s="94" t="s">
        <v>446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95">
        <v>6</v>
      </c>
      <c r="B10" s="94" t="s">
        <v>963</v>
      </c>
      <c r="C10" s="94" t="s">
        <v>446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95">
        <v>7</v>
      </c>
      <c r="B11" s="94" t="s">
        <v>960</v>
      </c>
      <c r="C11" s="94" t="s">
        <v>446</v>
      </c>
      <c r="D11" s="7"/>
      <c r="E11" s="7"/>
      <c r="F11" s="7">
        <f t="shared" si="0"/>
        <v>0</v>
      </c>
      <c r="G11" s="7"/>
      <c r="H11" s="7"/>
      <c r="I11" s="19"/>
      <c r="V11" s="9"/>
      <c r="W11" s="9"/>
    </row>
    <row r="12" spans="1:34" ht="15.75" customHeight="1" x14ac:dyDescent="0.3">
      <c r="A12" s="97">
        <v>8</v>
      </c>
      <c r="B12" s="98" t="s">
        <v>964</v>
      </c>
      <c r="C12" s="98" t="s">
        <v>446</v>
      </c>
      <c r="D12" s="21"/>
      <c r="E12" s="21"/>
      <c r="F12" s="21">
        <f t="shared" si="0"/>
        <v>0</v>
      </c>
      <c r="G12" s="21"/>
      <c r="H12" s="21"/>
      <c r="I12" s="22"/>
    </row>
    <row r="13" spans="1:34" ht="15.75" customHeight="1" x14ac:dyDescent="0.3"/>
    <row r="14" spans="1:34" ht="15.75" customHeight="1" x14ac:dyDescent="0.3">
      <c r="B14" s="4" t="s">
        <v>39</v>
      </c>
      <c r="F14" s="86" t="s">
        <v>25</v>
      </c>
    </row>
    <row r="15" spans="1:34" ht="15.75" customHeight="1" x14ac:dyDescent="0.3">
      <c r="B15" s="4" t="s">
        <v>40</v>
      </c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s="4" customFormat="1" ht="15.75" customHeight="1" x14ac:dyDescent="0.3"/>
    <row r="34" s="4" customFormat="1" ht="15.75" customHeight="1" x14ac:dyDescent="0.3"/>
    <row r="35" s="4" customFormat="1" ht="15.75" customHeight="1" x14ac:dyDescent="0.3"/>
    <row r="36" s="4" customFormat="1" ht="15.75" customHeight="1" x14ac:dyDescent="0.3"/>
    <row r="37" s="4" customFormat="1" ht="15.75" customHeight="1" x14ac:dyDescent="0.3"/>
    <row r="38" s="4" customFormat="1" ht="15.75" customHeight="1" x14ac:dyDescent="0.3"/>
    <row r="39" s="4" customFormat="1" ht="15.75" customHeight="1" x14ac:dyDescent="0.3"/>
    <row r="40" s="4" customFormat="1" ht="15.75" customHeight="1" x14ac:dyDescent="0.3"/>
    <row r="41" s="4" customFormat="1" ht="15.75" customHeight="1" x14ac:dyDescent="0.3"/>
    <row r="42" s="4" customFormat="1" ht="15.75" customHeight="1" x14ac:dyDescent="0.3"/>
    <row r="43" s="4" customFormat="1" ht="15.75" customHeight="1" x14ac:dyDescent="0.3"/>
    <row r="44" s="4" customFormat="1" ht="15.75" customHeight="1" x14ac:dyDescent="0.3"/>
    <row r="45" s="4" customFormat="1" ht="15.75" customHeight="1" x14ac:dyDescent="0.3"/>
    <row r="46" s="4" customFormat="1" ht="15.75" customHeight="1" x14ac:dyDescent="0.3"/>
    <row r="47" s="4" customFormat="1" ht="15.75" customHeight="1" x14ac:dyDescent="0.3"/>
    <row r="48" s="4" customFormat="1" ht="15.75" customHeight="1" x14ac:dyDescent="0.3"/>
    <row r="49" s="4" customFormat="1" ht="15.75" customHeight="1" x14ac:dyDescent="0.3"/>
    <row r="50" s="4" customFormat="1" ht="15.75" customHeight="1" x14ac:dyDescent="0.3"/>
    <row r="51" s="4" customFormat="1" ht="15.75" customHeight="1" x14ac:dyDescent="0.3"/>
    <row r="52" s="4" customFormat="1" ht="15.75" customHeight="1" x14ac:dyDescent="0.3"/>
    <row r="53" s="4" customFormat="1" ht="15.75" customHeight="1" x14ac:dyDescent="0.3"/>
    <row r="54" s="4" customFormat="1" ht="15.75" customHeight="1" x14ac:dyDescent="0.3"/>
    <row r="55" s="4" customFormat="1" ht="15.75" customHeight="1" x14ac:dyDescent="0.3"/>
    <row r="56" s="4" customFormat="1" ht="15.75" customHeight="1" x14ac:dyDescent="0.3"/>
    <row r="57" s="4" customFormat="1" ht="15.75" customHeight="1" x14ac:dyDescent="0.3"/>
    <row r="58" s="4" customFormat="1" ht="15.75" customHeight="1" x14ac:dyDescent="0.3"/>
    <row r="59" s="4" customFormat="1" ht="15.75" customHeight="1" x14ac:dyDescent="0.3"/>
    <row r="60" s="4" customFormat="1" ht="15.75" customHeight="1" x14ac:dyDescent="0.3"/>
    <row r="61" s="4" customFormat="1" ht="15.75" customHeight="1" x14ac:dyDescent="0.3"/>
    <row r="62" s="4" customFormat="1" ht="15.75" customHeight="1" x14ac:dyDescent="0.3"/>
    <row r="63" s="4" customFormat="1" ht="15.75" customHeight="1" x14ac:dyDescent="0.3"/>
    <row r="64" s="4" customFormat="1" ht="15.75" customHeight="1" x14ac:dyDescent="0.3"/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</sheetData>
  <sortState xmlns:xlrd2="http://schemas.microsoft.com/office/spreadsheetml/2017/richdata2" ref="V5:W12">
    <sortCondition ref="V5"/>
  </sortState>
  <hyperlinks>
    <hyperlink ref="B2" location="'Index'!A3" tooltip="Go to the Index sheet" display="á" xr:uid="{5419A6B9-1A3C-4721-872C-B0430FCB3A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theme="6"/>
    <pageSetUpPr fitToPage="1"/>
  </sheetPr>
  <dimension ref="A1:Z174"/>
  <sheetViews>
    <sheetView showGridLines="0" zoomScaleNormal="100" workbookViewId="0">
      <selection activeCell="J2" sqref="J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84" customFormat="1" ht="18" x14ac:dyDescent="0.35">
      <c r="A1" s="81" t="s">
        <v>49</v>
      </c>
      <c r="B1" s="81"/>
      <c r="C1" s="80"/>
      <c r="D1" s="80"/>
      <c r="E1" s="80"/>
      <c r="F1" s="80"/>
      <c r="G1" s="85"/>
      <c r="H1" s="80"/>
      <c r="I1" s="80"/>
      <c r="J1" s="80" t="s">
        <v>28</v>
      </c>
      <c r="L1" s="80"/>
      <c r="M1" s="80"/>
      <c r="O1" s="80"/>
      <c r="P1" s="80"/>
      <c r="Q1" s="80"/>
      <c r="R1" s="80"/>
      <c r="S1" s="80"/>
      <c r="T1" s="80"/>
      <c r="U1" s="82"/>
      <c r="V1" s="82"/>
      <c r="W1" s="82"/>
      <c r="X1" s="82"/>
      <c r="Y1" s="82"/>
      <c r="Z1" s="82"/>
    </row>
    <row r="2" spans="1:26" ht="15.75" customHeight="1" x14ac:dyDescent="0.35">
      <c r="J2" s="89">
        <v>2</v>
      </c>
    </row>
    <row r="3" spans="1:26" ht="15.75" customHeight="1" x14ac:dyDescent="0.3">
      <c r="A3" s="2" t="s">
        <v>0</v>
      </c>
      <c r="B3" s="2"/>
      <c r="C3" s="2"/>
      <c r="D3" s="2"/>
      <c r="E3" s="1"/>
      <c r="F3" s="2"/>
      <c r="G3" s="1"/>
      <c r="H3" s="2"/>
      <c r="I3" s="2"/>
      <c r="J3" s="2"/>
      <c r="K3" s="2"/>
      <c r="L3" s="2"/>
      <c r="M3" s="2"/>
      <c r="N3" s="2"/>
    </row>
    <row r="4" spans="1:26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6" ht="15.75" customHeight="1" x14ac:dyDescent="0.3">
      <c r="A5" s="31"/>
      <c r="B5" s="32"/>
      <c r="C5" s="33"/>
      <c r="D5" s="16"/>
      <c r="E5" s="16"/>
      <c r="F5" s="17">
        <f>SUM(D5:E5)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6" ht="15.75" customHeight="1" x14ac:dyDescent="0.3">
      <c r="A6" s="34"/>
      <c r="B6" s="27"/>
      <c r="C6" s="5"/>
      <c r="D6" s="7"/>
      <c r="E6" s="7"/>
      <c r="F6" s="19">
        <f>SUM(D6:E6)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6" ht="15.75" customHeight="1" x14ac:dyDescent="0.3">
      <c r="A7" s="35"/>
      <c r="B7" s="28"/>
      <c r="C7" s="29"/>
      <c r="D7" s="21"/>
      <c r="E7" s="21"/>
      <c r="F7" s="22">
        <f>SUM(D7:E7)</f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6" ht="15.7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6" s="9" customFormat="1" ht="15.75" customHeight="1" x14ac:dyDescent="0.3"/>
    <row r="10" spans="1:26" s="9" customFormat="1" ht="15.75" customHeight="1" x14ac:dyDescent="0.3"/>
    <row r="11" spans="1:26" s="9" customFormat="1" ht="15.75" customHeight="1" x14ac:dyDescent="0.3"/>
    <row r="12" spans="1:26" s="9" customFormat="1" ht="15.75" customHeight="1" x14ac:dyDescent="0.3"/>
    <row r="13" spans="1:26" s="9" customFormat="1" ht="15.75" customHeight="1" x14ac:dyDescent="0.3"/>
    <row r="14" spans="1:26" s="9" customFormat="1" ht="15.75" customHeight="1" x14ac:dyDescent="0.3"/>
    <row r="15" spans="1:26" s="9" customFormat="1" ht="15.75" customHeight="1" x14ac:dyDescent="0.3"/>
    <row r="16" spans="1:26" s="9" customFormat="1" ht="15.75" customHeight="1" x14ac:dyDescent="0.3"/>
    <row r="17" spans="1:20" s="9" customFormat="1" ht="15.75" customHeight="1" x14ac:dyDescent="0.3"/>
    <row r="18" spans="1:20" ht="15.75" customHeight="1" x14ac:dyDescent="0.3">
      <c r="A18" s="9"/>
      <c r="B18" s="9"/>
      <c r="C18" s="9"/>
      <c r="D18" s="9"/>
      <c r="E18" s="9"/>
      <c r="F18" s="9"/>
      <c r="G18" s="3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customHeight="1" x14ac:dyDescent="0.3">
      <c r="E19" s="4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20" ht="15.75" customHeight="1" x14ac:dyDescent="0.3">
      <c r="E20" s="4"/>
      <c r="H20" s="8"/>
      <c r="I20" s="8"/>
      <c r="J20" s="8"/>
      <c r="K20" s="8"/>
      <c r="L20" s="8"/>
      <c r="M20" s="8"/>
      <c r="N20" s="8"/>
      <c r="O20" s="9"/>
      <c r="P20" s="9"/>
    </row>
    <row r="21" spans="1:20" ht="15.75" customHeight="1" x14ac:dyDescent="0.3">
      <c r="E21" s="4"/>
      <c r="H21" s="9"/>
      <c r="I21" s="9"/>
      <c r="J21" s="9"/>
      <c r="K21" s="9"/>
      <c r="L21" s="9"/>
      <c r="M21" s="9"/>
      <c r="N21" s="9"/>
      <c r="O21" s="9"/>
      <c r="P21" s="9"/>
    </row>
    <row r="22" spans="1:20" ht="15.75" customHeight="1" x14ac:dyDescent="0.3">
      <c r="E22" s="4"/>
      <c r="H22" s="9"/>
      <c r="I22" s="9"/>
      <c r="J22" s="9"/>
      <c r="K22" s="9"/>
      <c r="L22" s="9"/>
      <c r="M22" s="9"/>
      <c r="N22" s="9"/>
      <c r="O22" s="9"/>
      <c r="P22" s="9"/>
    </row>
    <row r="23" spans="1:20" ht="15.75" customHeight="1" x14ac:dyDescent="0.3">
      <c r="E23" s="4"/>
      <c r="H23" s="9"/>
      <c r="I23" s="9"/>
      <c r="J23" s="9"/>
      <c r="K23" s="9"/>
      <c r="L23" s="9"/>
      <c r="M23" s="9"/>
      <c r="N23" s="9"/>
      <c r="O23" s="9"/>
      <c r="P23" s="9"/>
    </row>
    <row r="24" spans="1:20" ht="15.75" customHeight="1" x14ac:dyDescent="0.3"/>
    <row r="25" spans="1:20" ht="15.75" customHeight="1" x14ac:dyDescent="0.3">
      <c r="G25" s="4"/>
      <c r="P25" s="9"/>
    </row>
    <row r="26" spans="1:20" ht="15.75" customHeight="1" x14ac:dyDescent="0.3">
      <c r="G26" s="4"/>
    </row>
    <row r="27" spans="1:20" ht="15.75" customHeight="1" x14ac:dyDescent="0.3">
      <c r="A27" s="4" t="s">
        <v>41</v>
      </c>
      <c r="G27" s="87" t="s">
        <v>25</v>
      </c>
      <c r="P27" s="9"/>
    </row>
    <row r="28" spans="1:20" ht="15.75" customHeight="1" x14ac:dyDescent="0.3">
      <c r="A28" s="4" t="s">
        <v>40</v>
      </c>
      <c r="E28" s="4"/>
    </row>
    <row r="29" spans="1:20" ht="15.75" customHeight="1" x14ac:dyDescent="0.3"/>
    <row r="30" spans="1:20" ht="15.75" customHeight="1" x14ac:dyDescent="0.3"/>
    <row r="31" spans="1:20" ht="15.75" customHeight="1" x14ac:dyDescent="0.3"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38" customFormat="1" x14ac:dyDescent="0.3">
      <c r="B1" s="38" t="s">
        <v>42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G2" s="4"/>
      <c r="AH2" s="4"/>
    </row>
    <row r="3" spans="1:34" s="38" customFormat="1" ht="15.75" customHeight="1" x14ac:dyDescent="0.3">
      <c r="B3" s="38" t="s">
        <v>0</v>
      </c>
      <c r="C3" s="140" t="s">
        <v>946</v>
      </c>
      <c r="D3" s="140"/>
      <c r="E3" s="140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01">
        <v>1</v>
      </c>
      <c r="B4" s="152" t="s">
        <v>1</v>
      </c>
      <c r="C4" s="152" t="s">
        <v>2</v>
      </c>
      <c r="D4" s="55" t="s">
        <v>3</v>
      </c>
      <c r="E4" s="55" t="s">
        <v>4</v>
      </c>
      <c r="F4" s="55" t="s">
        <v>5</v>
      </c>
      <c r="G4" s="56" t="s">
        <v>6</v>
      </c>
    </row>
    <row r="5" spans="1:34" ht="15.75" customHeight="1" x14ac:dyDescent="0.3">
      <c r="A5" s="151">
        <v>1</v>
      </c>
      <c r="B5" s="141" t="s">
        <v>895</v>
      </c>
      <c r="C5" s="141" t="s">
        <v>174</v>
      </c>
      <c r="D5" s="142"/>
      <c r="E5" s="142"/>
      <c r="F5" s="47"/>
      <c r="G5" s="54"/>
    </row>
    <row r="6" spans="1:34" ht="15.75" customHeight="1" x14ac:dyDescent="0.3">
      <c r="A6" s="145">
        <v>2</v>
      </c>
      <c r="B6" s="144" t="s">
        <v>862</v>
      </c>
      <c r="C6" s="144" t="s">
        <v>174</v>
      </c>
      <c r="D6" s="143"/>
      <c r="E6" s="143"/>
      <c r="F6" s="143"/>
      <c r="G6" s="146"/>
      <c r="V6" s="4"/>
      <c r="W6" s="4"/>
    </row>
    <row r="7" spans="1:34" s="4" customFormat="1" ht="15.75" customHeight="1" x14ac:dyDescent="0.3">
      <c r="A7" s="145">
        <v>3</v>
      </c>
      <c r="B7" s="94" t="s">
        <v>944</v>
      </c>
      <c r="C7" s="94" t="s">
        <v>126</v>
      </c>
      <c r="D7" s="7"/>
      <c r="E7" s="7"/>
      <c r="F7" s="7"/>
      <c r="G7" s="19"/>
      <c r="J7" s="10"/>
    </row>
    <row r="8" spans="1:34" s="4" customFormat="1" ht="15.75" customHeight="1" x14ac:dyDescent="0.3">
      <c r="A8" s="145">
        <v>4</v>
      </c>
      <c r="B8" s="94" t="s">
        <v>844</v>
      </c>
      <c r="C8" s="94" t="s">
        <v>174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45">
        <v>5</v>
      </c>
      <c r="B9" s="94" t="s">
        <v>945</v>
      </c>
      <c r="C9" s="94" t="s">
        <v>905</v>
      </c>
      <c r="D9" s="143"/>
      <c r="E9" s="143"/>
      <c r="F9" s="143"/>
      <c r="G9" s="146"/>
    </row>
    <row r="10" spans="1:34" ht="15.75" customHeight="1" x14ac:dyDescent="0.3">
      <c r="A10" s="147">
        <v>6</v>
      </c>
      <c r="B10" s="98" t="s">
        <v>933</v>
      </c>
      <c r="C10" s="98" t="s">
        <v>174</v>
      </c>
      <c r="D10" s="149"/>
      <c r="E10" s="149"/>
      <c r="F10" s="149"/>
      <c r="G10" s="150"/>
    </row>
    <row r="11" spans="1:34" ht="15.75" customHeight="1" x14ac:dyDescent="0.3"/>
    <row r="12" spans="1:34" ht="15.75" customHeight="1" x14ac:dyDescent="0.3">
      <c r="B12" s="38" t="s">
        <v>879</v>
      </c>
    </row>
    <row r="13" spans="1:34" ht="15.75" customHeight="1" x14ac:dyDescent="0.3"/>
    <row r="14" spans="1:34" ht="15.75" customHeight="1" x14ac:dyDescent="0.3">
      <c r="B14" s="4" t="s">
        <v>39</v>
      </c>
      <c r="C14" s="4"/>
      <c r="D14" s="4"/>
      <c r="E14" s="4"/>
      <c r="F14" s="86" t="s">
        <v>25</v>
      </c>
      <c r="G14" s="4"/>
    </row>
    <row r="15" spans="1:34" ht="15.75" customHeight="1" x14ac:dyDescent="0.3">
      <c r="B15" s="4" t="s">
        <v>40</v>
      </c>
      <c r="C15" s="4"/>
      <c r="D15" s="4"/>
      <c r="E15" s="4"/>
      <c r="F15" s="4"/>
      <c r="G15" s="4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s="39" customFormat="1" ht="15.75" customHeight="1" x14ac:dyDescent="0.3"/>
    <row r="34" s="39" customFormat="1" ht="15.75" customHeight="1" x14ac:dyDescent="0.3"/>
    <row r="35" s="39" customFormat="1" ht="15.75" customHeight="1" x14ac:dyDescent="0.3"/>
    <row r="36" s="39" customFormat="1" ht="15.75" customHeight="1" x14ac:dyDescent="0.3"/>
    <row r="37" s="39" customFormat="1" ht="15.75" customHeight="1" x14ac:dyDescent="0.3"/>
    <row r="38" s="39" customFormat="1" ht="15.75" customHeight="1" x14ac:dyDescent="0.3"/>
    <row r="39" s="39" customFormat="1" ht="15.75" customHeight="1" x14ac:dyDescent="0.3"/>
    <row r="40" s="39" customFormat="1" ht="15.75" customHeight="1" x14ac:dyDescent="0.3"/>
    <row r="41" s="39" customFormat="1" ht="15.75" customHeight="1" x14ac:dyDescent="0.3"/>
    <row r="42" s="39" customFormat="1" ht="15.75" customHeight="1" x14ac:dyDescent="0.3"/>
    <row r="43" s="39" customFormat="1" ht="15.75" customHeight="1" x14ac:dyDescent="0.3"/>
    <row r="44" s="39" customFormat="1" ht="15.75" customHeight="1" x14ac:dyDescent="0.3"/>
    <row r="45" s="39" customFormat="1" ht="15.75" customHeight="1" x14ac:dyDescent="0.3"/>
    <row r="46" s="39" customFormat="1" ht="15.75" customHeight="1" x14ac:dyDescent="0.3"/>
    <row r="47" s="39" customFormat="1" ht="15.75" customHeight="1" x14ac:dyDescent="0.3"/>
    <row r="48" s="39" customFormat="1" ht="15.75" customHeight="1" x14ac:dyDescent="0.3"/>
    <row r="49" s="39" customFormat="1" ht="15.75" customHeight="1" x14ac:dyDescent="0.3"/>
    <row r="50" s="39" customFormat="1" ht="15.75" customHeight="1" x14ac:dyDescent="0.3"/>
    <row r="51" s="39" customFormat="1" ht="15.75" customHeight="1" x14ac:dyDescent="0.3"/>
    <row r="52" s="39" customFormat="1" ht="15.75" customHeight="1" x14ac:dyDescent="0.3"/>
    <row r="53" s="39" customFormat="1" ht="15.75" customHeight="1" x14ac:dyDescent="0.3"/>
    <row r="54" s="39" customFormat="1" ht="15.75" customHeight="1" x14ac:dyDescent="0.3"/>
    <row r="55" s="39" customFormat="1" ht="15.75" customHeight="1" x14ac:dyDescent="0.3"/>
    <row r="56" s="39" customFormat="1" ht="15.75" customHeight="1" x14ac:dyDescent="0.3"/>
    <row r="57" s="39" customFormat="1" ht="15.75" customHeight="1" x14ac:dyDescent="0.3"/>
    <row r="58" s="39" customFormat="1" ht="15.75" customHeight="1" x14ac:dyDescent="0.3"/>
    <row r="59" s="39" customFormat="1" ht="15.75" customHeight="1" x14ac:dyDescent="0.3"/>
    <row r="60" s="39" customFormat="1" ht="15.75" customHeight="1" x14ac:dyDescent="0.3"/>
    <row r="61" s="39" customFormat="1" ht="15.75" customHeight="1" x14ac:dyDescent="0.3"/>
    <row r="62" s="39" customFormat="1" ht="15.75" customHeight="1" x14ac:dyDescent="0.3"/>
    <row r="63" s="39" customFormat="1" ht="15.75" customHeight="1" x14ac:dyDescent="0.3"/>
    <row r="64" s="39" customFormat="1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  <row r="72" s="39" customFormat="1" ht="15.75" customHeight="1" x14ac:dyDescent="0.3"/>
    <row r="73" s="39" customFormat="1" ht="15.75" customHeight="1" x14ac:dyDescent="0.3"/>
    <row r="74" s="39" customFormat="1" ht="15.75" customHeight="1" x14ac:dyDescent="0.3"/>
    <row r="75" s="39" customFormat="1" ht="15.75" customHeight="1" x14ac:dyDescent="0.3"/>
    <row r="76" s="39" customFormat="1" ht="15.75" customHeight="1" x14ac:dyDescent="0.3"/>
    <row r="77" s="39" customFormat="1" ht="15.75" customHeight="1" x14ac:dyDescent="0.3"/>
    <row r="78" s="39" customFormat="1" ht="15.75" customHeight="1" x14ac:dyDescent="0.3"/>
    <row r="79" s="39" customFormat="1" ht="15.75" customHeight="1" x14ac:dyDescent="0.3"/>
    <row r="80" s="39" customFormat="1" ht="15.75" customHeight="1" x14ac:dyDescent="0.3"/>
    <row r="81" s="39" customFormat="1" ht="15.75" customHeight="1" x14ac:dyDescent="0.3"/>
    <row r="82" s="39" customFormat="1" ht="15.75" customHeight="1" x14ac:dyDescent="0.3"/>
    <row r="83" s="39" customFormat="1" ht="15.75" customHeight="1" x14ac:dyDescent="0.3"/>
    <row r="84" s="39" customFormat="1" ht="15.75" customHeight="1" x14ac:dyDescent="0.3"/>
    <row r="85" s="39" customFormat="1" ht="15.75" customHeight="1" x14ac:dyDescent="0.3"/>
    <row r="86" s="39" customFormat="1" ht="15.75" customHeight="1" x14ac:dyDescent="0.3"/>
    <row r="87" s="39" customFormat="1" ht="15.75" customHeight="1" x14ac:dyDescent="0.3"/>
    <row r="88" s="39" customFormat="1" ht="15.75" customHeight="1" x14ac:dyDescent="0.3"/>
    <row r="89" s="39" customFormat="1" ht="15.75" customHeight="1" x14ac:dyDescent="0.3"/>
    <row r="90" s="39" customFormat="1" ht="15.75" customHeight="1" x14ac:dyDescent="0.3"/>
    <row r="91" s="39" customFormat="1" ht="15.75" customHeight="1" x14ac:dyDescent="0.3"/>
    <row r="92" s="39" customFormat="1" ht="15.75" customHeight="1" x14ac:dyDescent="0.3"/>
    <row r="93" s="39" customFormat="1" ht="15.75" customHeight="1" x14ac:dyDescent="0.3"/>
    <row r="94" s="39" customFormat="1" ht="15.75" customHeight="1" x14ac:dyDescent="0.3"/>
    <row r="95" s="39" customFormat="1" ht="15.75" customHeight="1" x14ac:dyDescent="0.3"/>
    <row r="96" s="39" customFormat="1" ht="15.75" customHeight="1" x14ac:dyDescent="0.3"/>
    <row r="97" s="39" customFormat="1" ht="15.75" customHeight="1" x14ac:dyDescent="0.3"/>
    <row r="98" s="39" customFormat="1" ht="15.75" customHeight="1" x14ac:dyDescent="0.3"/>
    <row r="99" s="39" customFormat="1" ht="15.75" customHeight="1" x14ac:dyDescent="0.3"/>
    <row r="100" s="39" customFormat="1" ht="15.75" customHeight="1" x14ac:dyDescent="0.3"/>
    <row r="101" s="39" customFormat="1" ht="15.75" customHeight="1" x14ac:dyDescent="0.3"/>
    <row r="102" s="39" customFormat="1" ht="15.75" customHeight="1" x14ac:dyDescent="0.3"/>
    <row r="103" s="39" customFormat="1" ht="15.75" customHeight="1" x14ac:dyDescent="0.3"/>
    <row r="104" s="39" customFormat="1" ht="15.75" customHeight="1" x14ac:dyDescent="0.3"/>
    <row r="105" s="39" customFormat="1" ht="15.75" customHeight="1" x14ac:dyDescent="0.3"/>
    <row r="106" s="39" customFormat="1" ht="15.75" customHeight="1" x14ac:dyDescent="0.3"/>
    <row r="107" s="39" customFormat="1" ht="15.75" customHeight="1" x14ac:dyDescent="0.3"/>
    <row r="108" s="39" customFormat="1" ht="15.75" customHeight="1" x14ac:dyDescent="0.3"/>
    <row r="109" s="39" customFormat="1" ht="15.75" customHeight="1" x14ac:dyDescent="0.3"/>
    <row r="110" s="39" customFormat="1" ht="15.75" customHeight="1" x14ac:dyDescent="0.3"/>
    <row r="111" s="39" customFormat="1" ht="15.75" customHeight="1" x14ac:dyDescent="0.3"/>
  </sheetData>
  <sortState xmlns:xlrd2="http://schemas.microsoft.com/office/spreadsheetml/2017/richdata2" ref="V5:W10">
    <sortCondition ref="V5"/>
  </sortState>
  <hyperlinks>
    <hyperlink ref="B2" location="'Index'!A3" tooltip="Go to the Index sheet" display="á" xr:uid="{C57048E5-BAF1-486E-9D72-34FF49FA111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76E97-1D92-47E9-BC6D-8AE78D704F76}">
  <sheetPr codeName="Sheet37">
    <tabColor theme="9"/>
    <pageSetUpPr fitToPage="1"/>
  </sheetPr>
  <dimension ref="A1:AH7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x14ac:dyDescent="0.3">
      <c r="A1" s="1"/>
      <c r="B1" s="2" t="s">
        <v>22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A2" s="4"/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282</v>
      </c>
      <c r="D3" s="92"/>
      <c r="E3" s="92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"!$J$5"),"")</f>
        <v>G. Chambers</v>
      </c>
      <c r="C5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"!$K$5"),"")</f>
        <v>Altrincham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"!$L$5"),"")</f>
        <v/>
      </c>
      <c r="E5" s="16"/>
      <c r="F5" s="47"/>
      <c r="G5" s="5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"!$J$18"),"")</f>
        <v>B. Crossley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"!$K$18"),"")</f>
        <v>Blackburn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"!$L$18"),"")</f>
        <v/>
      </c>
      <c r="E6" s="106"/>
      <c r="F6" s="106"/>
      <c r="G6" s="108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"!$J$29"),"")</f>
        <v>P. Field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"!$K$29"),"")</f>
        <v>Altrincham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"!$L$29"),"")</f>
        <v/>
      </c>
      <c r="E7" s="106"/>
      <c r="F7" s="106"/>
      <c r="G7" s="108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"!$B$18"),"")</f>
        <v>D. Hall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"!$C$18"),"")</f>
        <v>Crewe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"!$D$18"),"")</f>
        <v/>
      </c>
      <c r="E8" s="106"/>
      <c r="F8" s="106"/>
      <c r="G8" s="108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"!$B$34"),"")</f>
        <v>J. Hough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"!$C$34"),"")</f>
        <v>Sutton Coldfield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"!$D$34"),"")</f>
        <v/>
      </c>
      <c r="E9" s="106"/>
      <c r="F9" s="106"/>
      <c r="G9" s="108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"!$B$11"),"")</f>
        <v>W. McGurk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"!$C$11"),"")</f>
        <v>Dechmont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"!$D$11"),"")</f>
        <v/>
      </c>
      <c r="E10" s="106"/>
      <c r="F10" s="106"/>
      <c r="G10" s="108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"!$J$22"),"")</f>
        <v>R. A. Shaw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"!$K$22"),"")</f>
        <v>Vickers</v>
      </c>
      <c r="D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"!$L$22"),"")</f>
        <v/>
      </c>
      <c r="E11" s="106"/>
      <c r="F11" s="106"/>
      <c r="G11" s="108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"!$J$25"),"")</f>
        <v>E. Wethered</v>
      </c>
      <c r="C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"!$K$25"),"")</f>
        <v>R &amp; L</v>
      </c>
      <c r="D1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"!$L$25"),"")</f>
        <v/>
      </c>
      <c r="E12" s="106"/>
      <c r="F12" s="106"/>
      <c r="G12" s="108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"!$B$37"),"")</f>
        <v>R. Wethered</v>
      </c>
      <c r="C1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"!$C$37"),"")</f>
        <v>R &amp; L</v>
      </c>
      <c r="D13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"!$D$37"),"")</f>
        <v/>
      </c>
      <c r="E13" s="110"/>
      <c r="F13" s="110"/>
      <c r="G13" s="111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67</v>
      </c>
      <c r="C15" s="92" t="s">
        <v>168</v>
      </c>
      <c r="D15" s="92"/>
      <c r="E15" s="92"/>
      <c r="F15" s="2"/>
      <c r="G15" s="2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1</v>
      </c>
      <c r="B16" s="102" t="s">
        <v>1</v>
      </c>
      <c r="C16" s="10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"!$J$43"),"")</f>
        <v>A. Hunton</v>
      </c>
      <c r="C17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"!$K$43"),"")</f>
        <v>Cumb News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"!$L$43"),"")</f>
        <v/>
      </c>
      <c r="E17" s="16"/>
      <c r="F17" s="47"/>
      <c r="G17" s="5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"!$J$59"),"")</f>
        <v>I. Jones</v>
      </c>
      <c r="C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"!$K$59"),"")</f>
        <v>Altrincham</v>
      </c>
      <c r="D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"!$L$59"),"")</f>
        <v/>
      </c>
      <c r="E18" s="106"/>
      <c r="F18" s="106"/>
      <c r="G18" s="108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"!$B$45"),"")</f>
        <v>M. Jupp</v>
      </c>
      <c r="C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"!$C$45"),"")</f>
        <v>Leek</v>
      </c>
      <c r="D1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"!$D$45"),"")</f>
        <v/>
      </c>
      <c r="E19" s="106"/>
      <c r="F19" s="106"/>
      <c r="G19" s="108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"!$J$35"),"")</f>
        <v>T. Mooney</v>
      </c>
      <c r="C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"!$K$35"),"")</f>
        <v>Crewe</v>
      </c>
      <c r="D2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"!$L$35"),"")</f>
        <v/>
      </c>
      <c r="E20" s="106"/>
      <c r="F20" s="106"/>
      <c r="G20" s="108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"!$B$56"),"")</f>
        <v>T. Purcell</v>
      </c>
      <c r="C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"!$C$56"),"")</f>
        <v>Altrincham</v>
      </c>
      <c r="D2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"!$D$56"),"")</f>
        <v/>
      </c>
      <c r="E21" s="106"/>
      <c r="F21" s="106"/>
      <c r="G21" s="108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"!$B$47"),"")</f>
        <v>P. Stokes</v>
      </c>
      <c r="C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"!$C$47"),"")</f>
        <v>Sutton Coldfield</v>
      </c>
      <c r="D2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"!$D$47"),"")</f>
        <v/>
      </c>
      <c r="E22" s="106"/>
      <c r="F22" s="106"/>
      <c r="G22" s="108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"!$B$58"),"")</f>
        <v>A. Thomas</v>
      </c>
      <c r="C2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"!$C$58"),"")</f>
        <v>Wellington</v>
      </c>
      <c r="D2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"!$D$58"),"")</f>
        <v/>
      </c>
      <c r="E23" s="106"/>
      <c r="F23" s="106"/>
      <c r="G23" s="108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7">
        <v>8</v>
      </c>
      <c r="B2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"!$B$48"),"")</f>
        <v>J. Thomson</v>
      </c>
      <c r="C2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"!$C$48"),"")</f>
        <v>Balerno &amp; Currie</v>
      </c>
      <c r="D2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"!$D$48"),"")</f>
        <v/>
      </c>
      <c r="E24" s="106"/>
      <c r="F24" s="106"/>
      <c r="G24" s="108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7">
        <v>9</v>
      </c>
      <c r="B2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"!$J$48"),"")</f>
        <v>P. Warwick</v>
      </c>
      <c r="C2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"!$K$48"),"")</f>
        <v>Blackpool</v>
      </c>
      <c r="D2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"!$L$48"),"")</f>
        <v/>
      </c>
      <c r="E25" s="110"/>
      <c r="F25" s="110"/>
      <c r="G25" s="111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"/>
      <c r="B27" s="2" t="s">
        <v>84</v>
      </c>
      <c r="C27" s="92" t="s">
        <v>283</v>
      </c>
      <c r="D27" s="92"/>
      <c r="E27" s="92"/>
      <c r="F27" s="2"/>
      <c r="G27" s="2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1">
        <v>1</v>
      </c>
      <c r="B28" s="102" t="s">
        <v>1</v>
      </c>
      <c r="C28" s="102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99">
        <v>1</v>
      </c>
      <c r="B29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"!$J$55"),"")</f>
        <v>A. Davis</v>
      </c>
      <c r="C29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"!$K$55"),"")</f>
        <v>Goodyear</v>
      </c>
      <c r="D29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"!$L$55"),"")</f>
        <v/>
      </c>
      <c r="E29" s="16"/>
      <c r="F29" s="47"/>
      <c r="G29" s="5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7">
        <v>2</v>
      </c>
      <c r="B3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"!$J$57"),"")</f>
        <v>D. Grocott</v>
      </c>
      <c r="C3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"!$K$57"),"")</f>
        <v>St Giles Yarners</v>
      </c>
      <c r="D3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"!$L$57"),"")</f>
        <v/>
      </c>
      <c r="E30" s="106"/>
      <c r="F30" s="106"/>
      <c r="G30" s="108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95">
        <v>3</v>
      </c>
      <c r="B3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"!$J$9"),"")</f>
        <v>C. Hendry</v>
      </c>
      <c r="C3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"!$K$9"),"")</f>
        <v>J.S.P.C.</v>
      </c>
      <c r="D3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"!$L$9"),"")</f>
        <v/>
      </c>
      <c r="E31" s="106"/>
      <c r="F31" s="106"/>
      <c r="G31" s="108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7">
        <v>4</v>
      </c>
      <c r="B3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"!$J$60"),"")</f>
        <v>T. Lumley</v>
      </c>
      <c r="C3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"!$K$60"),"")</f>
        <v>Cumb News</v>
      </c>
      <c r="D3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"!$L$60"),"")</f>
        <v/>
      </c>
      <c r="E32" s="106"/>
      <c r="F32" s="106"/>
      <c r="G32" s="108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95">
        <v>5</v>
      </c>
      <c r="B3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"!$B$8"),"")</f>
        <v>T. MacGregor</v>
      </c>
      <c r="C3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"!$C$8"),"")</f>
        <v>Balerno &amp; Currie</v>
      </c>
      <c r="D3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"!$D$8"),"")</f>
        <v/>
      </c>
      <c r="E33" s="106"/>
      <c r="F33" s="106"/>
      <c r="G33" s="108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7">
        <v>6</v>
      </c>
      <c r="B3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"!$B$10"),"")</f>
        <v>A. Reed</v>
      </c>
      <c r="C3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"!$C$10"),"")</f>
        <v>Little Clacton</v>
      </c>
      <c r="D3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"!$D$10"),"")</f>
        <v/>
      </c>
      <c r="E34" s="106"/>
      <c r="F34" s="106"/>
      <c r="G34" s="108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95">
        <v>7</v>
      </c>
      <c r="B3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"!$J$10"),"")</f>
        <v>A. Tew</v>
      </c>
      <c r="C3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"!$K$10"),"")</f>
        <v>Crewe</v>
      </c>
      <c r="D3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"!$L$10"),"")</f>
        <v/>
      </c>
      <c r="E35" s="106"/>
      <c r="F35" s="106"/>
      <c r="G35" s="108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7">
        <v>8</v>
      </c>
      <c r="B3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"!$B$12"),"")</f>
        <v>R. Wilce</v>
      </c>
      <c r="C3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"!$C$12"),"")</f>
        <v>Sutton Coldfield</v>
      </c>
      <c r="D3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"!$D$12"),"")</f>
        <v/>
      </c>
      <c r="E36" s="106"/>
      <c r="F36" s="106"/>
      <c r="G36" s="108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97">
        <v>9</v>
      </c>
      <c r="B37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"!$B$13"),"")</f>
        <v>C. Wilson</v>
      </c>
      <c r="C37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"!$C$13"),"")</f>
        <v>Cumb News</v>
      </c>
      <c r="D37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"!$D$13"),"")</f>
        <v/>
      </c>
      <c r="E37" s="110"/>
      <c r="F37" s="110"/>
      <c r="G37" s="111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"/>
      <c r="B39" s="2" t="s">
        <v>98</v>
      </c>
      <c r="C39" s="92" t="s">
        <v>284</v>
      </c>
      <c r="D39" s="92"/>
      <c r="E39" s="92"/>
      <c r="F39" s="2"/>
      <c r="G39" s="2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1">
        <v>1</v>
      </c>
      <c r="B40" s="102" t="s">
        <v>1</v>
      </c>
      <c r="C40" s="102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99">
        <v>1</v>
      </c>
      <c r="B41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"!$B$17"),"")</f>
        <v>F. Braganza</v>
      </c>
      <c r="C41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"!$C$17"),"")</f>
        <v>Altrincham</v>
      </c>
      <c r="D41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"!$D$17"),"")</f>
        <v/>
      </c>
      <c r="E41" s="16"/>
      <c r="F41" s="47"/>
      <c r="G41" s="5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7">
        <v>2</v>
      </c>
      <c r="B4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"!$J$6"),"")</f>
        <v>C. Brown</v>
      </c>
      <c r="C4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"!$K$6"),"")</f>
        <v>Blackpool</v>
      </c>
      <c r="D4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"!$L$6"),"")</f>
        <v/>
      </c>
      <c r="E42" s="106"/>
      <c r="F42" s="106"/>
      <c r="G42" s="108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95">
        <v>3</v>
      </c>
      <c r="B4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"!$J$19"),"")</f>
        <v>R. Ford</v>
      </c>
      <c r="C4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"!$K$19"),"")</f>
        <v>Blackpool</v>
      </c>
      <c r="D4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"!$L$19"),"")</f>
        <v/>
      </c>
      <c r="E43" s="106"/>
      <c r="F43" s="106"/>
      <c r="G43" s="108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7">
        <v>4</v>
      </c>
      <c r="B4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"!$B$22"),"")</f>
        <v>A. Germain</v>
      </c>
      <c r="C4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"!$C$22"),"")</f>
        <v>Cardiff</v>
      </c>
      <c r="D4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"!$D$22"),"")</f>
        <v/>
      </c>
      <c r="E44" s="106"/>
      <c r="F44" s="106"/>
      <c r="G44" s="108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95">
        <v>5</v>
      </c>
      <c r="B4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"!$J$8"),"")</f>
        <v>P. Harrison</v>
      </c>
      <c r="C4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"!$K$8"),"")</f>
        <v>Altrincham</v>
      </c>
      <c r="D4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"!$L$8"),"")</f>
        <v/>
      </c>
      <c r="E45" s="106"/>
      <c r="F45" s="106"/>
      <c r="G45" s="108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7">
        <v>6</v>
      </c>
      <c r="B4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"!$B$23"),"")</f>
        <v>A. Hughes</v>
      </c>
      <c r="C4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"!$C$23"),"")</f>
        <v>Altrincham</v>
      </c>
      <c r="D4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"!$D$23"),"")</f>
        <v/>
      </c>
      <c r="E46" s="106"/>
      <c r="F46" s="106"/>
      <c r="G46" s="108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95">
        <v>7</v>
      </c>
      <c r="B4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"!$B$24"),"")</f>
        <v>D. C. J. Poxon</v>
      </c>
      <c r="C4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"!$C$24"),"")</f>
        <v>Leicester</v>
      </c>
      <c r="D4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"!$D$24"),"")</f>
        <v/>
      </c>
      <c r="E47" s="106"/>
      <c r="F47" s="106"/>
      <c r="G47" s="108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12">
        <v>8</v>
      </c>
      <c r="B48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"!$B$25"),"")</f>
        <v>O. J. Spence</v>
      </c>
      <c r="C48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"!$C$25"),"")</f>
        <v>Leek</v>
      </c>
      <c r="D48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"!$D$25"),"")</f>
        <v/>
      </c>
      <c r="E48" s="110"/>
      <c r="F48" s="110"/>
      <c r="G48" s="111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"/>
      <c r="B50" s="2" t="s">
        <v>113</v>
      </c>
      <c r="C50" s="92" t="s">
        <v>285</v>
      </c>
      <c r="D50" s="92"/>
      <c r="E50" s="92"/>
      <c r="F50" s="2"/>
      <c r="G50" s="2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1">
        <v>1</v>
      </c>
      <c r="B51" s="102" t="s">
        <v>1</v>
      </c>
      <c r="C51" s="102" t="s">
        <v>2</v>
      </c>
      <c r="D51" s="49" t="s">
        <v>3</v>
      </c>
      <c r="E51" s="49" t="s">
        <v>4</v>
      </c>
      <c r="F51" s="49" t="s">
        <v>5</v>
      </c>
      <c r="G51" s="50" t="s">
        <v>6</v>
      </c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99">
        <v>1</v>
      </c>
      <c r="B52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"!$B$29"),"")</f>
        <v>M. Arnstein</v>
      </c>
      <c r="C52" s="10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"!$C$29"),"")</f>
        <v>Altrincham</v>
      </c>
      <c r="D52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"!$D$29"),"")</f>
        <v/>
      </c>
      <c r="E52" s="16"/>
      <c r="F52" s="47"/>
      <c r="G52" s="5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x14ac:dyDescent="0.3">
      <c r="A53" s="107">
        <v>2</v>
      </c>
      <c r="B5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"!$B$31"),"")</f>
        <v>N. Calder</v>
      </c>
      <c r="C5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"!$C$31"),"")</f>
        <v>St Andrews</v>
      </c>
      <c r="D5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"!$D$31"),"")</f>
        <v/>
      </c>
      <c r="E53" s="106"/>
      <c r="F53" s="106"/>
      <c r="G53" s="108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x14ac:dyDescent="0.3">
      <c r="A54" s="95">
        <v>3</v>
      </c>
      <c r="B5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"!$J$18"),"")</f>
        <v>R. Darwen</v>
      </c>
      <c r="C5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"!$K$18"),"")</f>
        <v>Crewe</v>
      </c>
      <c r="D5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"!$L$18"),"")</f>
        <v/>
      </c>
      <c r="E54" s="106"/>
      <c r="F54" s="106"/>
      <c r="G54" s="108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x14ac:dyDescent="0.3">
      <c r="A55" s="107">
        <v>4</v>
      </c>
      <c r="B5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"!$J$29"),"")</f>
        <v>A. Debnam</v>
      </c>
      <c r="C5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"!$K$29"),"")</f>
        <v>Little Clacton</v>
      </c>
      <c r="D5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"!$L$29"),"")</f>
        <v/>
      </c>
      <c r="E55" s="106"/>
      <c r="F55" s="106"/>
      <c r="G55" s="108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x14ac:dyDescent="0.3">
      <c r="A56" s="95">
        <v>5</v>
      </c>
      <c r="B5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"!$J$21"),"")</f>
        <v>J. Machin</v>
      </c>
      <c r="C5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"!$K$21"),"")</f>
        <v>Leek</v>
      </c>
      <c r="D5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"!$L$21"),"")</f>
        <v/>
      </c>
      <c r="E56" s="106"/>
      <c r="F56" s="106"/>
      <c r="G56" s="108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x14ac:dyDescent="0.3">
      <c r="A57" s="107">
        <v>6</v>
      </c>
      <c r="B5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"!$J$32"),"")</f>
        <v>M. Peacock</v>
      </c>
      <c r="C5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"!$K$32"),"")</f>
        <v>Leek</v>
      </c>
      <c r="D5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"!$L$32"),"")</f>
        <v/>
      </c>
      <c r="E57" s="106"/>
      <c r="F57" s="106"/>
      <c r="G57" s="108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x14ac:dyDescent="0.3">
      <c r="A58" s="95">
        <v>7</v>
      </c>
      <c r="B5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"!$J$33"),"")</f>
        <v>D. Platt</v>
      </c>
      <c r="C5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"!$K$33"),"")</f>
        <v>Crewe</v>
      </c>
      <c r="D5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"!$L$33"),"")</f>
        <v/>
      </c>
      <c r="E58" s="106"/>
      <c r="F58" s="106"/>
      <c r="G58" s="108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x14ac:dyDescent="0.3">
      <c r="A59" s="112">
        <v>8</v>
      </c>
      <c r="B59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"!$B$48"),"")</f>
        <v>G. Standley</v>
      </c>
      <c r="C59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"!$C$48"),"")</f>
        <v>Wellington</v>
      </c>
      <c r="D59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"!$D$48"),"")</f>
        <v/>
      </c>
      <c r="E59" s="110"/>
      <c r="F59" s="110"/>
      <c r="G59" s="111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x14ac:dyDescent="0.3">
      <c r="A61" s="104"/>
      <c r="B61" s="4" t="s">
        <v>39</v>
      </c>
      <c r="F61" s="86" t="s">
        <v>25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x14ac:dyDescent="0.3">
      <c r="A62" s="104"/>
      <c r="B62" s="4" t="s">
        <v>40</v>
      </c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s="3" customForma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s="3" customForma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s="3" customForma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s="3" customForma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s="3" customForma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s="3" customForma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s="3" customForma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s="3" customFormat="1" x14ac:dyDescent="0.3">
      <c r="B72" s="4"/>
      <c r="C72" s="4"/>
      <c r="D72" s="4"/>
      <c r="E72" s="4"/>
      <c r="F72" s="4"/>
      <c r="G72" s="4"/>
      <c r="H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s="3" customFormat="1" x14ac:dyDescent="0.3">
      <c r="B73" s="4"/>
      <c r="C73" s="4"/>
      <c r="D73" s="4"/>
      <c r="E73" s="4"/>
      <c r="F73" s="4"/>
      <c r="G73" s="4"/>
      <c r="H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</sheetData>
  <sheetProtection sheet="1" objects="1" scenarios="1" selectLockedCells="1"/>
  <sortState xmlns:xlrd2="http://schemas.microsoft.com/office/spreadsheetml/2017/richdata2" ref="V52:W59">
    <sortCondition ref="V52"/>
  </sortState>
  <hyperlinks>
    <hyperlink ref="B2" location="'Index'!A3" tooltip="Go to the Index sheet" display="á" xr:uid="{25B6ED9E-255F-45A6-9188-074D800577F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8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38" customFormat="1" x14ac:dyDescent="0.3">
      <c r="B1" s="38" t="s">
        <v>36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G2" s="4"/>
      <c r="AH2" s="4"/>
    </row>
    <row r="3" spans="1:34" s="38" customFormat="1" ht="15.75" customHeight="1" x14ac:dyDescent="0.3">
      <c r="B3" s="38" t="s">
        <v>0</v>
      </c>
      <c r="C3" s="140" t="s">
        <v>935</v>
      </c>
      <c r="D3" s="140"/>
      <c r="E3" s="140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01">
        <v>1</v>
      </c>
      <c r="B4" s="152" t="s">
        <v>1</v>
      </c>
      <c r="C4" s="152" t="s">
        <v>2</v>
      </c>
      <c r="D4" s="55" t="s">
        <v>3</v>
      </c>
      <c r="E4" s="55" t="s">
        <v>4</v>
      </c>
      <c r="F4" s="55" t="s">
        <v>5</v>
      </c>
      <c r="G4" s="56" t="s">
        <v>6</v>
      </c>
    </row>
    <row r="5" spans="1:34" ht="15.75" customHeight="1" x14ac:dyDescent="0.3">
      <c r="A5" s="151">
        <v>1</v>
      </c>
      <c r="B5" s="141" t="s">
        <v>495</v>
      </c>
      <c r="C5" s="141" t="s">
        <v>435</v>
      </c>
      <c r="D5" s="142"/>
      <c r="E5" s="142"/>
      <c r="F5" s="47"/>
      <c r="G5" s="54"/>
    </row>
    <row r="6" spans="1:34" ht="15.75" customHeight="1" x14ac:dyDescent="0.3">
      <c r="A6" s="145">
        <v>2</v>
      </c>
      <c r="B6" s="144" t="s">
        <v>934</v>
      </c>
      <c r="C6" s="144" t="s">
        <v>435</v>
      </c>
      <c r="D6" s="143"/>
      <c r="E6" s="143"/>
      <c r="F6" s="143"/>
      <c r="G6" s="146"/>
    </row>
    <row r="7" spans="1:34" s="4" customFormat="1" ht="15.75" customHeight="1" x14ac:dyDescent="0.3">
      <c r="A7" s="145">
        <v>3</v>
      </c>
      <c r="B7" s="94" t="s">
        <v>883</v>
      </c>
      <c r="C7" s="94" t="s">
        <v>485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45">
        <v>4</v>
      </c>
      <c r="B8" s="94" t="s">
        <v>135</v>
      </c>
      <c r="C8" s="94" t="s">
        <v>136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45">
        <v>5</v>
      </c>
      <c r="B9" s="94" t="s">
        <v>62</v>
      </c>
      <c r="C9" s="94" t="s">
        <v>63</v>
      </c>
      <c r="D9" s="143"/>
      <c r="E9" s="143"/>
      <c r="F9" s="143"/>
      <c r="G9" s="146"/>
      <c r="V9" s="4"/>
      <c r="W9" s="4"/>
    </row>
    <row r="10" spans="1:34" ht="15.75" customHeight="1" x14ac:dyDescent="0.3">
      <c r="A10" s="145">
        <v>6</v>
      </c>
      <c r="B10" s="94" t="s">
        <v>400</v>
      </c>
      <c r="C10" s="94" t="s">
        <v>136</v>
      </c>
      <c r="D10" s="143"/>
      <c r="E10" s="143"/>
      <c r="F10" s="143"/>
      <c r="G10" s="146"/>
    </row>
    <row r="11" spans="1:34" ht="15.75" customHeight="1" x14ac:dyDescent="0.3">
      <c r="A11" s="145">
        <v>7</v>
      </c>
      <c r="B11" s="144" t="s">
        <v>88</v>
      </c>
      <c r="C11" s="144" t="s">
        <v>63</v>
      </c>
      <c r="D11" s="143"/>
      <c r="E11" s="143"/>
      <c r="F11" s="143"/>
      <c r="G11" s="146"/>
      <c r="V11" s="4"/>
      <c r="W11" s="4"/>
    </row>
    <row r="12" spans="1:34" ht="15.75" customHeight="1" x14ac:dyDescent="0.3">
      <c r="A12" s="145">
        <v>8</v>
      </c>
      <c r="B12" s="144" t="s">
        <v>933</v>
      </c>
      <c r="C12" s="144" t="s">
        <v>174</v>
      </c>
      <c r="D12" s="143"/>
      <c r="E12" s="143"/>
      <c r="F12" s="143"/>
      <c r="G12" s="146"/>
    </row>
    <row r="13" spans="1:34" ht="15.75" customHeight="1" x14ac:dyDescent="0.3">
      <c r="A13" s="145">
        <v>9</v>
      </c>
      <c r="B13" s="144" t="s">
        <v>515</v>
      </c>
      <c r="C13" s="144" t="s">
        <v>435</v>
      </c>
      <c r="D13" s="143"/>
      <c r="E13" s="143"/>
      <c r="F13" s="143"/>
      <c r="G13" s="146"/>
    </row>
    <row r="14" spans="1:34" ht="15.75" customHeight="1" x14ac:dyDescent="0.3">
      <c r="A14" s="147">
        <v>10</v>
      </c>
      <c r="B14" s="148" t="s">
        <v>197</v>
      </c>
      <c r="C14" s="148" t="s">
        <v>1329</v>
      </c>
      <c r="D14" s="149"/>
      <c r="E14" s="149"/>
      <c r="F14" s="149"/>
      <c r="G14" s="150"/>
    </row>
    <row r="15" spans="1:34" ht="15.75" customHeight="1" x14ac:dyDescent="0.3"/>
    <row r="16" spans="1:34" ht="15.75" customHeight="1" x14ac:dyDescent="0.3">
      <c r="B16" s="38" t="s">
        <v>879</v>
      </c>
    </row>
    <row r="17" spans="2:7" ht="15.75" customHeight="1" x14ac:dyDescent="0.3"/>
    <row r="18" spans="2:7" ht="15.75" customHeight="1" x14ac:dyDescent="0.3">
      <c r="B18" s="4" t="s">
        <v>39</v>
      </c>
      <c r="C18" s="4"/>
      <c r="D18" s="4"/>
      <c r="E18" s="4"/>
      <c r="F18" s="86" t="s">
        <v>25</v>
      </c>
      <c r="G18" s="4"/>
    </row>
    <row r="19" spans="2:7" ht="15.75" customHeight="1" x14ac:dyDescent="0.3">
      <c r="B19" s="4" t="s">
        <v>40</v>
      </c>
      <c r="C19" s="4"/>
      <c r="D19" s="4"/>
      <c r="E19" s="4"/>
      <c r="F19" s="4"/>
      <c r="G19" s="4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s="39" customFormat="1" ht="15.75" customHeight="1" x14ac:dyDescent="0.3"/>
    <row r="34" s="39" customFormat="1" ht="15.75" customHeight="1" x14ac:dyDescent="0.3"/>
    <row r="35" s="39" customFormat="1" ht="15.75" customHeight="1" x14ac:dyDescent="0.3"/>
    <row r="36" s="39" customFormat="1" ht="15.75" customHeight="1" x14ac:dyDescent="0.3"/>
    <row r="37" s="39" customFormat="1" ht="15.75" customHeight="1" x14ac:dyDescent="0.3"/>
    <row r="38" s="39" customFormat="1" ht="15.75" customHeight="1" x14ac:dyDescent="0.3"/>
    <row r="39" s="39" customFormat="1" ht="15.75" customHeight="1" x14ac:dyDescent="0.3"/>
    <row r="40" s="39" customFormat="1" ht="15.75" customHeight="1" x14ac:dyDescent="0.3"/>
    <row r="41" s="39" customFormat="1" ht="15.75" customHeight="1" x14ac:dyDescent="0.3"/>
    <row r="42" s="39" customFormat="1" ht="15.75" customHeight="1" x14ac:dyDescent="0.3"/>
    <row r="43" s="39" customFormat="1" ht="15.75" customHeight="1" x14ac:dyDescent="0.3"/>
    <row r="44" s="39" customFormat="1" ht="15.75" customHeight="1" x14ac:dyDescent="0.3"/>
    <row r="45" s="39" customFormat="1" ht="15.75" customHeight="1" x14ac:dyDescent="0.3"/>
    <row r="46" s="39" customFormat="1" ht="15.75" customHeight="1" x14ac:dyDescent="0.3"/>
    <row r="47" s="39" customFormat="1" ht="15.75" customHeight="1" x14ac:dyDescent="0.3"/>
    <row r="48" s="39" customFormat="1" ht="15.75" customHeight="1" x14ac:dyDescent="0.3"/>
    <row r="49" s="39" customFormat="1" ht="15.75" customHeight="1" x14ac:dyDescent="0.3"/>
    <row r="50" s="39" customFormat="1" ht="15.75" customHeight="1" x14ac:dyDescent="0.3"/>
    <row r="51" s="39" customFormat="1" ht="15.75" customHeight="1" x14ac:dyDescent="0.3"/>
    <row r="52" s="39" customFormat="1" ht="15.75" customHeight="1" x14ac:dyDescent="0.3"/>
    <row r="53" s="39" customFormat="1" ht="15.75" customHeight="1" x14ac:dyDescent="0.3"/>
    <row r="54" s="39" customFormat="1" ht="15.75" customHeight="1" x14ac:dyDescent="0.3"/>
    <row r="55" s="39" customFormat="1" ht="15.75" customHeight="1" x14ac:dyDescent="0.3"/>
    <row r="56" s="39" customFormat="1" ht="15.75" customHeight="1" x14ac:dyDescent="0.3"/>
    <row r="57" s="39" customFormat="1" ht="15.75" customHeight="1" x14ac:dyDescent="0.3"/>
    <row r="58" s="39" customFormat="1" ht="15.75" customHeight="1" x14ac:dyDescent="0.3"/>
    <row r="59" s="39" customFormat="1" ht="15.75" customHeight="1" x14ac:dyDescent="0.3"/>
    <row r="60" s="39" customFormat="1" ht="15.75" customHeight="1" x14ac:dyDescent="0.3"/>
    <row r="61" s="39" customFormat="1" ht="15.75" customHeight="1" x14ac:dyDescent="0.3"/>
    <row r="62" s="39" customFormat="1" ht="15.75" customHeight="1" x14ac:dyDescent="0.3"/>
    <row r="63" s="39" customFormat="1" ht="15.75" customHeight="1" x14ac:dyDescent="0.3"/>
    <row r="64" s="39" customFormat="1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</sheetData>
  <sortState xmlns:xlrd2="http://schemas.microsoft.com/office/spreadsheetml/2017/richdata2" ref="V5:W14">
    <sortCondition ref="V5"/>
  </sortState>
  <hyperlinks>
    <hyperlink ref="B2" location="'Index'!A3" tooltip="Go to the Index sheet" display="á" xr:uid="{2DE7A229-CAFC-4A5A-98CE-227B096A610D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rgb="FF1F4E78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38" customFormat="1" x14ac:dyDescent="0.3">
      <c r="B1" s="38" t="s">
        <v>17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G2" s="4"/>
      <c r="AH2" s="4"/>
    </row>
    <row r="3" spans="1:34" s="38" customFormat="1" ht="15.75" customHeight="1" x14ac:dyDescent="0.3">
      <c r="B3" s="38" t="s">
        <v>0</v>
      </c>
      <c r="C3" s="140" t="s">
        <v>939</v>
      </c>
      <c r="D3" s="140"/>
      <c r="E3" s="140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01">
        <v>1</v>
      </c>
      <c r="B4" s="152" t="s">
        <v>1</v>
      </c>
      <c r="C4" s="152" t="s">
        <v>2</v>
      </c>
      <c r="D4" s="55" t="s">
        <v>3</v>
      </c>
      <c r="E4" s="55" t="s">
        <v>4</v>
      </c>
      <c r="F4" s="55" t="s">
        <v>5</v>
      </c>
      <c r="G4" s="56" t="s">
        <v>6</v>
      </c>
    </row>
    <row r="5" spans="1:34" ht="15.75" customHeight="1" x14ac:dyDescent="0.3">
      <c r="A5" s="151">
        <v>1</v>
      </c>
      <c r="B5" s="141" t="s">
        <v>883</v>
      </c>
      <c r="C5" s="141" t="s">
        <v>485</v>
      </c>
      <c r="D5" s="142"/>
      <c r="E5" s="142"/>
      <c r="F5" s="47"/>
      <c r="G5" s="54"/>
    </row>
    <row r="6" spans="1:34" ht="15.75" customHeight="1" x14ac:dyDescent="0.3">
      <c r="A6" s="145">
        <v>2</v>
      </c>
      <c r="B6" s="144" t="s">
        <v>938</v>
      </c>
      <c r="C6" s="144" t="s">
        <v>431</v>
      </c>
      <c r="D6" s="143"/>
      <c r="E6" s="143"/>
      <c r="F6" s="143"/>
      <c r="G6" s="146"/>
    </row>
    <row r="7" spans="1:34" s="4" customFormat="1" ht="15.75" customHeight="1" x14ac:dyDescent="0.3">
      <c r="A7" s="145">
        <v>3</v>
      </c>
      <c r="B7" s="94" t="s">
        <v>937</v>
      </c>
      <c r="C7" s="94" t="s">
        <v>431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45">
        <v>4</v>
      </c>
      <c r="B8" s="94" t="s">
        <v>875</v>
      </c>
      <c r="C8" s="94" t="s">
        <v>190</v>
      </c>
      <c r="D8" s="7"/>
      <c r="E8" s="7"/>
      <c r="F8" s="7"/>
      <c r="G8" s="19"/>
      <c r="K8" s="3"/>
    </row>
    <row r="9" spans="1:34" ht="15.75" customHeight="1" x14ac:dyDescent="0.3">
      <c r="A9" s="145">
        <v>5</v>
      </c>
      <c r="B9" s="94" t="s">
        <v>936</v>
      </c>
      <c r="C9" s="94" t="s">
        <v>63</v>
      </c>
      <c r="D9" s="143"/>
      <c r="E9" s="143"/>
      <c r="F9" s="143"/>
      <c r="G9" s="146"/>
    </row>
    <row r="10" spans="1:34" ht="15.75" customHeight="1" x14ac:dyDescent="0.3">
      <c r="A10" s="145">
        <v>6</v>
      </c>
      <c r="B10" s="94" t="s">
        <v>933</v>
      </c>
      <c r="C10" s="94" t="s">
        <v>174</v>
      </c>
      <c r="D10" s="143"/>
      <c r="E10" s="143"/>
      <c r="F10" s="143"/>
      <c r="G10" s="146"/>
      <c r="V10" s="4"/>
      <c r="W10" s="4"/>
    </row>
    <row r="11" spans="1:34" ht="15.75" customHeight="1" x14ac:dyDescent="0.3">
      <c r="A11" s="147">
        <v>7</v>
      </c>
      <c r="B11" s="148" t="s">
        <v>165</v>
      </c>
      <c r="C11" s="148" t="s">
        <v>63</v>
      </c>
      <c r="D11" s="149"/>
      <c r="E11" s="149"/>
      <c r="F11" s="149"/>
      <c r="G11" s="150"/>
    </row>
    <row r="12" spans="1:34" ht="15.75" customHeight="1" x14ac:dyDescent="0.3"/>
    <row r="13" spans="1:34" ht="15.75" customHeight="1" x14ac:dyDescent="0.3">
      <c r="A13" s="38"/>
      <c r="B13" s="38" t="s">
        <v>67</v>
      </c>
      <c r="C13" s="140" t="s">
        <v>943</v>
      </c>
      <c r="D13" s="140"/>
      <c r="E13" s="140"/>
      <c r="F13" s="38"/>
      <c r="G13" s="38"/>
    </row>
    <row r="14" spans="1:34" ht="15.75" customHeight="1" x14ac:dyDescent="0.3">
      <c r="A14" s="101">
        <v>1</v>
      </c>
      <c r="B14" s="152" t="s">
        <v>1</v>
      </c>
      <c r="C14" s="152" t="s">
        <v>2</v>
      </c>
      <c r="D14" s="55" t="s">
        <v>3</v>
      </c>
      <c r="E14" s="55" t="s">
        <v>4</v>
      </c>
      <c r="F14" s="55" t="s">
        <v>5</v>
      </c>
      <c r="G14" s="56" t="s">
        <v>6</v>
      </c>
    </row>
    <row r="15" spans="1:34" ht="15.75" customHeight="1" x14ac:dyDescent="0.3">
      <c r="A15" s="151">
        <v>1</v>
      </c>
      <c r="B15" s="141" t="s">
        <v>874</v>
      </c>
      <c r="C15" s="141" t="s">
        <v>190</v>
      </c>
      <c r="D15" s="142"/>
      <c r="E15" s="142"/>
      <c r="F15" s="47"/>
      <c r="G15" s="54"/>
    </row>
    <row r="16" spans="1:34" ht="15.75" customHeight="1" x14ac:dyDescent="0.3">
      <c r="A16" s="145">
        <v>2</v>
      </c>
      <c r="B16" s="144" t="s">
        <v>742</v>
      </c>
      <c r="C16" s="144" t="s">
        <v>79</v>
      </c>
      <c r="D16" s="143"/>
      <c r="E16" s="143"/>
      <c r="F16" s="143"/>
      <c r="G16" s="146"/>
    </row>
    <row r="17" spans="1:7" ht="15.75" customHeight="1" x14ac:dyDescent="0.3">
      <c r="A17" s="145">
        <v>3</v>
      </c>
      <c r="B17" s="144" t="s">
        <v>927</v>
      </c>
      <c r="C17" s="144" t="s">
        <v>431</v>
      </c>
      <c r="D17" s="143"/>
      <c r="E17" s="143"/>
      <c r="F17" s="143"/>
      <c r="G17" s="146"/>
    </row>
    <row r="18" spans="1:7" ht="15.75" customHeight="1" x14ac:dyDescent="0.3">
      <c r="A18" s="145">
        <v>4</v>
      </c>
      <c r="B18" s="144" t="s">
        <v>940</v>
      </c>
      <c r="C18" s="144" t="s">
        <v>79</v>
      </c>
      <c r="D18" s="143"/>
      <c r="E18" s="143"/>
      <c r="F18" s="143"/>
      <c r="G18" s="146"/>
    </row>
    <row r="19" spans="1:7" ht="15.75" customHeight="1" x14ac:dyDescent="0.3">
      <c r="A19" s="145">
        <v>5</v>
      </c>
      <c r="B19" s="144" t="s">
        <v>942</v>
      </c>
      <c r="C19" s="144" t="s">
        <v>435</v>
      </c>
      <c r="D19" s="143"/>
      <c r="E19" s="143"/>
      <c r="F19" s="143"/>
      <c r="G19" s="146"/>
    </row>
    <row r="20" spans="1:7" ht="15.75" customHeight="1" x14ac:dyDescent="0.3">
      <c r="A20" s="145">
        <v>6</v>
      </c>
      <c r="B20" s="144" t="s">
        <v>197</v>
      </c>
      <c r="C20" s="144" t="s">
        <v>1329</v>
      </c>
      <c r="D20" s="143"/>
      <c r="E20" s="143"/>
      <c r="F20" s="143"/>
      <c r="G20" s="146"/>
    </row>
    <row r="21" spans="1:7" ht="15.75" customHeight="1" x14ac:dyDescent="0.3">
      <c r="A21" s="147">
        <v>7</v>
      </c>
      <c r="B21" s="148" t="s">
        <v>941</v>
      </c>
      <c r="C21" s="148" t="s">
        <v>431</v>
      </c>
      <c r="D21" s="149"/>
      <c r="E21" s="149"/>
      <c r="F21" s="149"/>
      <c r="G21" s="150"/>
    </row>
    <row r="22" spans="1:7" ht="15.75" customHeight="1" x14ac:dyDescent="0.3"/>
    <row r="23" spans="1:7" ht="15.75" customHeight="1" x14ac:dyDescent="0.3">
      <c r="B23" s="38" t="s">
        <v>879</v>
      </c>
    </row>
    <row r="24" spans="1:7" ht="15.75" customHeight="1" x14ac:dyDescent="0.3"/>
    <row r="25" spans="1:7" ht="15.75" customHeight="1" x14ac:dyDescent="0.3">
      <c r="B25" s="4" t="s">
        <v>39</v>
      </c>
      <c r="C25" s="4"/>
      <c r="D25" s="4"/>
      <c r="E25" s="4"/>
      <c r="F25" s="86" t="s">
        <v>25</v>
      </c>
      <c r="G25" s="4"/>
    </row>
    <row r="26" spans="1:7" ht="15.75" customHeight="1" x14ac:dyDescent="0.3">
      <c r="B26" s="4" t="s">
        <v>40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s="39" customFormat="1" ht="15.75" customHeight="1" x14ac:dyDescent="0.3"/>
    <row r="50" s="39" customFormat="1" ht="15.75" customHeight="1" x14ac:dyDescent="0.3"/>
    <row r="51" s="39" customFormat="1" ht="15.75" customHeight="1" x14ac:dyDescent="0.3"/>
    <row r="52" s="39" customFormat="1" ht="15.75" customHeight="1" x14ac:dyDescent="0.3"/>
    <row r="53" s="39" customFormat="1" ht="15.75" customHeight="1" x14ac:dyDescent="0.3"/>
    <row r="54" s="39" customFormat="1" ht="15.75" customHeight="1" x14ac:dyDescent="0.3"/>
    <row r="55" s="39" customFormat="1" ht="15.75" customHeight="1" x14ac:dyDescent="0.3"/>
    <row r="56" s="39" customFormat="1" ht="15.75" customHeight="1" x14ac:dyDescent="0.3"/>
    <row r="57" s="39" customFormat="1" ht="15.75" customHeight="1" x14ac:dyDescent="0.3"/>
    <row r="58" s="39" customFormat="1" ht="15.75" customHeight="1" x14ac:dyDescent="0.3"/>
    <row r="59" s="39" customFormat="1" ht="15.75" customHeight="1" x14ac:dyDescent="0.3"/>
    <row r="60" s="39" customFormat="1" ht="15.75" customHeight="1" x14ac:dyDescent="0.3"/>
    <row r="61" s="39" customFormat="1" ht="15.75" customHeight="1" x14ac:dyDescent="0.3"/>
    <row r="62" s="39" customFormat="1" ht="15.75" customHeight="1" x14ac:dyDescent="0.3"/>
    <row r="63" s="39" customFormat="1" ht="15.75" customHeight="1" x14ac:dyDescent="0.3"/>
    <row r="64" s="39" customFormat="1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ht="15.75" customHeight="1" x14ac:dyDescent="0.3"/>
    <row r="70" s="39" customFormat="1" ht="15.75" customHeight="1" x14ac:dyDescent="0.3"/>
    <row r="71" s="39" customFormat="1" ht="15.75" customHeight="1" x14ac:dyDescent="0.3"/>
    <row r="72" s="39" customFormat="1" ht="15.75" customHeight="1" x14ac:dyDescent="0.3"/>
    <row r="73" s="39" customFormat="1" ht="15.75" customHeight="1" x14ac:dyDescent="0.3"/>
    <row r="74" s="39" customFormat="1" ht="15.75" customHeight="1" x14ac:dyDescent="0.3"/>
    <row r="75" s="39" customFormat="1" ht="15.75" customHeight="1" x14ac:dyDescent="0.3"/>
    <row r="76" s="39" customFormat="1" ht="15.75" customHeight="1" x14ac:dyDescent="0.3"/>
    <row r="77" s="39" customFormat="1" ht="15.75" customHeight="1" x14ac:dyDescent="0.3"/>
    <row r="78" s="39" customFormat="1" ht="15.75" customHeight="1" x14ac:dyDescent="0.3"/>
    <row r="79" s="39" customFormat="1" ht="15.75" customHeight="1" x14ac:dyDescent="0.3"/>
    <row r="80" s="39" customFormat="1" ht="15.75" customHeight="1" x14ac:dyDescent="0.3"/>
    <row r="81" s="39" customFormat="1" ht="15.75" customHeight="1" x14ac:dyDescent="0.3"/>
    <row r="82" s="39" customFormat="1" ht="15.75" customHeight="1" x14ac:dyDescent="0.3"/>
    <row r="83" s="39" customFormat="1" ht="15.75" customHeight="1" x14ac:dyDescent="0.3"/>
    <row r="84" s="39" customFormat="1" ht="15.75" customHeight="1" x14ac:dyDescent="0.3"/>
    <row r="85" s="39" customFormat="1" ht="15.75" customHeight="1" x14ac:dyDescent="0.3"/>
    <row r="86" s="39" customFormat="1" ht="15.75" customHeight="1" x14ac:dyDescent="0.3"/>
    <row r="87" s="39" customFormat="1" ht="15.75" customHeight="1" x14ac:dyDescent="0.3"/>
    <row r="88" s="39" customFormat="1" ht="15.75" customHeight="1" x14ac:dyDescent="0.3"/>
    <row r="89" s="39" customFormat="1" ht="15.75" customHeight="1" x14ac:dyDescent="0.3"/>
    <row r="90" s="39" customFormat="1" ht="15.75" customHeight="1" x14ac:dyDescent="0.3"/>
    <row r="91" s="39" customFormat="1" ht="15.75" customHeight="1" x14ac:dyDescent="0.3"/>
    <row r="92" s="39" customFormat="1" ht="15.75" customHeight="1" x14ac:dyDescent="0.3"/>
    <row r="93" s="39" customFormat="1" ht="15.75" customHeight="1" x14ac:dyDescent="0.3"/>
    <row r="94" s="39" customFormat="1" ht="15.75" customHeight="1" x14ac:dyDescent="0.3"/>
    <row r="95" s="39" customFormat="1" ht="15.75" customHeight="1" x14ac:dyDescent="0.3"/>
    <row r="96" s="39" customFormat="1" ht="15.75" customHeight="1" x14ac:dyDescent="0.3"/>
    <row r="97" s="39" customFormat="1" ht="15.75" customHeight="1" x14ac:dyDescent="0.3"/>
    <row r="98" s="39" customFormat="1" ht="15.75" customHeight="1" x14ac:dyDescent="0.3"/>
    <row r="99" s="39" customFormat="1" ht="15.75" customHeight="1" x14ac:dyDescent="0.3"/>
    <row r="100" s="39" customFormat="1" ht="15.75" customHeight="1" x14ac:dyDescent="0.3"/>
    <row r="101" s="39" customFormat="1" ht="15.75" customHeight="1" x14ac:dyDescent="0.3"/>
    <row r="102" s="39" customFormat="1" ht="15.75" customHeight="1" x14ac:dyDescent="0.3"/>
    <row r="103" s="39" customFormat="1" ht="15.75" customHeight="1" x14ac:dyDescent="0.3"/>
    <row r="104" s="39" customFormat="1" ht="15.75" customHeight="1" x14ac:dyDescent="0.3"/>
    <row r="105" s="39" customFormat="1" ht="15.75" customHeight="1" x14ac:dyDescent="0.3"/>
    <row r="106" s="39" customFormat="1" ht="15.75" customHeight="1" x14ac:dyDescent="0.3"/>
    <row r="107" s="39" customFormat="1" ht="15.75" customHeight="1" x14ac:dyDescent="0.3"/>
    <row r="108" s="39" customFormat="1" ht="15.75" customHeight="1" x14ac:dyDescent="0.3"/>
    <row r="109" s="39" customFormat="1" ht="15.75" customHeight="1" x14ac:dyDescent="0.3"/>
    <row r="110" s="39" customFormat="1" ht="15.75" customHeight="1" x14ac:dyDescent="0.3"/>
    <row r="111" s="39" customFormat="1" ht="15.75" customHeight="1" x14ac:dyDescent="0.3"/>
  </sheetData>
  <sortState xmlns:xlrd2="http://schemas.microsoft.com/office/spreadsheetml/2017/richdata2" ref="V15:W21">
    <sortCondition ref="V15"/>
  </sortState>
  <hyperlinks>
    <hyperlink ref="B2" location="'Index'!A3" tooltip="Go to the Index sheet" display="á" xr:uid="{46431250-96A5-4694-83DA-BCB9D3979C0F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2" customFormat="1" x14ac:dyDescent="0.3">
      <c r="A1" s="1"/>
      <c r="B1" s="2" t="s">
        <v>31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O1" s="91"/>
      <c r="P1" s="91"/>
      <c r="Q1" s="91"/>
      <c r="R1" s="91"/>
      <c r="S1" s="91"/>
      <c r="T1" s="91"/>
      <c r="U1" s="91"/>
      <c r="V1" s="91"/>
      <c r="W1" s="91"/>
      <c r="X1" s="91"/>
      <c r="AG1" s="4"/>
      <c r="AH1" s="3"/>
    </row>
    <row r="2" spans="1:34" ht="15.75" customHeight="1" x14ac:dyDescent="0.3">
      <c r="B2" s="176" t="s">
        <v>1272</v>
      </c>
      <c r="AH2" s="26"/>
    </row>
    <row r="3" spans="1:34" s="2" customFormat="1" ht="15.75" customHeight="1" x14ac:dyDescent="0.3">
      <c r="A3" s="1"/>
      <c r="B3" s="2" t="s">
        <v>0</v>
      </c>
      <c r="C3" s="92" t="s">
        <v>966</v>
      </c>
      <c r="D3" s="92"/>
      <c r="E3" s="92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4</v>
      </c>
      <c r="B4" s="102" t="s">
        <v>1</v>
      </c>
      <c r="C4" s="128" t="s">
        <v>2</v>
      </c>
      <c r="D4" s="63"/>
      <c r="E4" s="63"/>
      <c r="F4" s="63"/>
      <c r="G4" s="64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99">
        <v>1</v>
      </c>
      <c r="B5" s="127" t="s">
        <v>784</v>
      </c>
      <c r="C5" s="127" t="s">
        <v>70</v>
      </c>
      <c r="D5" s="16"/>
      <c r="E5" s="16"/>
      <c r="F5" s="16"/>
      <c r="G5" s="16"/>
      <c r="H5" s="16">
        <f>SUM(D5:G5)</f>
        <v>0</v>
      </c>
      <c r="I5" s="16"/>
      <c r="J5" s="47"/>
      <c r="K5" s="54"/>
    </row>
    <row r="6" spans="1:34" ht="15.75" customHeight="1" x14ac:dyDescent="0.3">
      <c r="A6" s="95">
        <v>2</v>
      </c>
      <c r="B6" s="94" t="s">
        <v>245</v>
      </c>
      <c r="C6" s="94" t="s">
        <v>59</v>
      </c>
      <c r="D6" s="7"/>
      <c r="E6" s="7"/>
      <c r="F6" s="7"/>
      <c r="G6" s="7"/>
      <c r="H6" s="7">
        <f t="shared" ref="H6:H15" si="0">SUM(D6:G6)</f>
        <v>0</v>
      </c>
      <c r="I6" s="7"/>
      <c r="J6" s="7"/>
      <c r="K6" s="19"/>
    </row>
    <row r="7" spans="1:34" ht="15.75" customHeight="1" x14ac:dyDescent="0.3">
      <c r="A7" s="95">
        <v>3</v>
      </c>
      <c r="B7" s="94" t="s">
        <v>191</v>
      </c>
      <c r="C7" s="94" t="s">
        <v>70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95">
        <v>4</v>
      </c>
      <c r="B8" s="94" t="s">
        <v>221</v>
      </c>
      <c r="C8" s="94" t="s">
        <v>70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95">
        <v>5</v>
      </c>
      <c r="B9" s="94" t="s">
        <v>68</v>
      </c>
      <c r="C9" s="94" t="s">
        <v>59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95">
        <v>6</v>
      </c>
      <c r="B10" s="94" t="s">
        <v>64</v>
      </c>
      <c r="C10" s="94" t="s">
        <v>63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95">
        <v>7</v>
      </c>
      <c r="B11" s="94" t="s">
        <v>729</v>
      </c>
      <c r="C11" s="94" t="s">
        <v>70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95">
        <v>8</v>
      </c>
      <c r="B12" s="94" t="s">
        <v>62</v>
      </c>
      <c r="C12" s="94" t="s">
        <v>63</v>
      </c>
      <c r="D12" s="7"/>
      <c r="E12" s="7"/>
      <c r="F12" s="7"/>
      <c r="G12" s="7"/>
      <c r="H12" s="7">
        <f t="shared" si="0"/>
        <v>0</v>
      </c>
      <c r="I12" s="7"/>
      <c r="J12" s="7"/>
      <c r="K12" s="19"/>
    </row>
    <row r="13" spans="1:34" ht="15.75" customHeight="1" x14ac:dyDescent="0.3">
      <c r="A13" s="95">
        <v>9</v>
      </c>
      <c r="B13" s="94" t="s">
        <v>239</v>
      </c>
      <c r="C13" s="94" t="s">
        <v>1329</v>
      </c>
      <c r="D13" s="7"/>
      <c r="E13" s="7"/>
      <c r="F13" s="7"/>
      <c r="G13" s="7"/>
      <c r="H13" s="7">
        <f t="shared" si="0"/>
        <v>0</v>
      </c>
      <c r="I13" s="7"/>
      <c r="J13" s="7"/>
      <c r="K13" s="19"/>
    </row>
    <row r="14" spans="1:34" ht="15.75" customHeight="1" x14ac:dyDescent="0.3">
      <c r="A14" s="95">
        <v>10</v>
      </c>
      <c r="B14" s="94" t="s">
        <v>69</v>
      </c>
      <c r="C14" s="94" t="s">
        <v>70</v>
      </c>
      <c r="D14" s="7"/>
      <c r="E14" s="7"/>
      <c r="F14" s="7"/>
      <c r="G14" s="7"/>
      <c r="H14" s="7">
        <f t="shared" si="0"/>
        <v>0</v>
      </c>
      <c r="I14" s="7"/>
      <c r="J14" s="7"/>
      <c r="K14" s="19"/>
    </row>
    <row r="15" spans="1:34" ht="15.75" customHeight="1" x14ac:dyDescent="0.3">
      <c r="A15" s="97">
        <v>11</v>
      </c>
      <c r="B15" s="98" t="s">
        <v>165</v>
      </c>
      <c r="C15" s="98" t="s">
        <v>63</v>
      </c>
      <c r="D15" s="21"/>
      <c r="E15" s="21"/>
      <c r="F15" s="21"/>
      <c r="G15" s="21"/>
      <c r="H15" s="21">
        <f t="shared" si="0"/>
        <v>0</v>
      </c>
      <c r="I15" s="21"/>
      <c r="J15" s="21"/>
      <c r="K15" s="22"/>
    </row>
    <row r="16" spans="1:34" ht="15.75" customHeight="1" x14ac:dyDescent="0.3">
      <c r="A16" s="4"/>
    </row>
    <row r="17" spans="1:6" ht="15.75" customHeight="1" x14ac:dyDescent="0.3">
      <c r="A17" s="4"/>
      <c r="B17" s="2" t="s">
        <v>967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39</v>
      </c>
      <c r="F19" s="86" t="s">
        <v>25</v>
      </c>
    </row>
    <row r="20" spans="1:6" ht="15.75" customHeight="1" x14ac:dyDescent="0.3">
      <c r="A20" s="4"/>
      <c r="B20" s="4" t="s">
        <v>40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="4" customFormat="1" ht="15.75" customHeight="1" x14ac:dyDescent="0.3"/>
    <row r="34" s="4" customFormat="1" ht="15.75" customHeight="1" x14ac:dyDescent="0.3"/>
    <row r="35" s="4" customFormat="1" ht="15.75" customHeight="1" x14ac:dyDescent="0.3"/>
    <row r="36" s="4" customFormat="1" ht="15.75" customHeight="1" x14ac:dyDescent="0.3"/>
    <row r="37" s="4" customFormat="1" ht="15.75" customHeight="1" x14ac:dyDescent="0.3"/>
    <row r="38" s="4" customFormat="1" ht="15.75" customHeight="1" x14ac:dyDescent="0.3"/>
    <row r="39" s="4" customFormat="1" ht="15.75" customHeight="1" x14ac:dyDescent="0.3"/>
    <row r="40" s="4" customFormat="1" ht="15.75" customHeight="1" x14ac:dyDescent="0.3"/>
    <row r="41" s="4" customFormat="1" ht="15.75" customHeight="1" x14ac:dyDescent="0.3"/>
    <row r="42" s="4" customFormat="1" ht="15.75" customHeight="1" x14ac:dyDescent="0.3"/>
    <row r="43" s="4" customFormat="1" ht="15.75" customHeight="1" x14ac:dyDescent="0.3"/>
    <row r="44" s="4" customFormat="1" ht="15.75" customHeight="1" x14ac:dyDescent="0.3"/>
    <row r="45" s="4" customFormat="1" ht="15.75" customHeight="1" x14ac:dyDescent="0.3"/>
    <row r="46" s="4" customFormat="1" ht="15.75" customHeight="1" x14ac:dyDescent="0.3"/>
    <row r="47" s="4" customFormat="1" ht="15.75" customHeight="1" x14ac:dyDescent="0.3"/>
    <row r="48" s="4" customFormat="1" ht="15.75" customHeight="1" x14ac:dyDescent="0.3"/>
    <row r="49" s="4" customFormat="1" ht="15.75" customHeight="1" x14ac:dyDescent="0.3"/>
    <row r="50" s="4" customFormat="1" ht="15.75" customHeight="1" x14ac:dyDescent="0.3"/>
    <row r="51" s="4" customFormat="1" ht="15.75" customHeight="1" x14ac:dyDescent="0.3"/>
    <row r="52" s="4" customFormat="1" ht="15.75" customHeight="1" x14ac:dyDescent="0.3"/>
    <row r="53" s="4" customFormat="1" ht="15.75" customHeight="1" x14ac:dyDescent="0.3"/>
    <row r="54" s="4" customFormat="1" ht="15.75" customHeight="1" x14ac:dyDescent="0.3"/>
    <row r="55" s="4" customFormat="1" ht="15.75" customHeight="1" x14ac:dyDescent="0.3"/>
    <row r="56" s="4" customFormat="1" ht="15.75" customHeight="1" x14ac:dyDescent="0.3"/>
    <row r="57" s="4" customFormat="1" ht="15.75" customHeight="1" x14ac:dyDescent="0.3"/>
    <row r="58" s="4" customFormat="1" ht="15.75" customHeight="1" x14ac:dyDescent="0.3"/>
    <row r="59" s="4" customFormat="1" ht="15.75" customHeight="1" x14ac:dyDescent="0.3"/>
    <row r="60" s="4" customFormat="1" ht="15.75" customHeight="1" x14ac:dyDescent="0.3"/>
    <row r="61" s="4" customFormat="1" ht="15.75" customHeight="1" x14ac:dyDescent="0.3"/>
    <row r="62" s="4" customFormat="1" ht="15.75" customHeight="1" x14ac:dyDescent="0.3"/>
    <row r="63" s="4" customFormat="1" ht="15.75" customHeight="1" x14ac:dyDescent="0.3"/>
    <row r="64" s="4" customFormat="1" ht="15.75" customHeight="1" x14ac:dyDescent="0.3"/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5:W15">
    <sortCondition ref="V5"/>
  </sortState>
  <hyperlinks>
    <hyperlink ref="B2" location="'Index'!A3" tooltip="Go to the Index sheet" display="á" xr:uid="{5642023F-BE1E-4E39-B774-2A0509EE924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2" customFormat="1" x14ac:dyDescent="0.3">
      <c r="A1" s="1"/>
      <c r="B1" s="2" t="s">
        <v>18</v>
      </c>
      <c r="D1" s="91"/>
      <c r="E1" s="91"/>
      <c r="F1" s="91"/>
      <c r="G1" s="91"/>
      <c r="H1" s="91"/>
      <c r="I1" s="91" t="s">
        <v>28</v>
      </c>
      <c r="J1" s="91"/>
      <c r="K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970</v>
      </c>
      <c r="D3" s="92"/>
      <c r="E3" s="92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3</v>
      </c>
      <c r="B4" s="102" t="s">
        <v>1</v>
      </c>
      <c r="C4" s="102" t="s">
        <v>2</v>
      </c>
      <c r="D4" s="49">
        <v>150</v>
      </c>
      <c r="E4" s="49">
        <v>20</v>
      </c>
      <c r="F4" s="49">
        <v>10</v>
      </c>
      <c r="G4" s="49" t="s">
        <v>3</v>
      </c>
      <c r="H4" s="49" t="s">
        <v>4</v>
      </c>
      <c r="I4" s="49" t="s">
        <v>5</v>
      </c>
      <c r="J4" s="50" t="s">
        <v>6</v>
      </c>
    </row>
    <row r="5" spans="1:34" ht="15.75" customHeight="1" x14ac:dyDescent="0.3">
      <c r="A5" s="99">
        <v>1</v>
      </c>
      <c r="B5" s="127" t="s">
        <v>915</v>
      </c>
      <c r="C5" s="127" t="s">
        <v>431</v>
      </c>
      <c r="D5" s="16"/>
      <c r="E5" s="16"/>
      <c r="F5" s="16"/>
      <c r="G5" s="16">
        <f>SUM(D5:F5)</f>
        <v>0</v>
      </c>
      <c r="H5" s="16"/>
      <c r="I5" s="47"/>
      <c r="J5" s="54"/>
    </row>
    <row r="6" spans="1:34" ht="15.75" customHeight="1" x14ac:dyDescent="0.3">
      <c r="A6" s="95">
        <v>2</v>
      </c>
      <c r="B6" s="94" t="s">
        <v>399</v>
      </c>
      <c r="C6" s="94" t="s">
        <v>1329</v>
      </c>
      <c r="D6" s="7"/>
      <c r="E6" s="7"/>
      <c r="F6" s="7"/>
      <c r="G6" s="7">
        <f t="shared" ref="G6:G13" si="0">SUM(D6:F6)</f>
        <v>0</v>
      </c>
      <c r="H6" s="7"/>
      <c r="I6" s="7"/>
      <c r="J6" s="19"/>
    </row>
    <row r="7" spans="1:34" ht="15.75" customHeight="1" x14ac:dyDescent="0.3">
      <c r="A7" s="95">
        <v>3</v>
      </c>
      <c r="B7" s="94" t="s">
        <v>858</v>
      </c>
      <c r="C7" s="94" t="s">
        <v>431</v>
      </c>
      <c r="D7" s="7"/>
      <c r="E7" s="7"/>
      <c r="F7" s="7"/>
      <c r="G7" s="7">
        <f t="shared" si="0"/>
        <v>0</v>
      </c>
      <c r="H7" s="7"/>
      <c r="I7" s="7"/>
      <c r="J7" s="19"/>
    </row>
    <row r="8" spans="1:34" ht="15.75" customHeight="1" x14ac:dyDescent="0.3">
      <c r="A8" s="95">
        <v>4</v>
      </c>
      <c r="B8" s="94" t="s">
        <v>783</v>
      </c>
      <c r="C8" s="94" t="s">
        <v>72</v>
      </c>
      <c r="D8" s="7"/>
      <c r="E8" s="7"/>
      <c r="F8" s="7"/>
      <c r="G8" s="7">
        <f t="shared" si="0"/>
        <v>0</v>
      </c>
      <c r="H8" s="7"/>
      <c r="I8" s="7"/>
      <c r="J8" s="19"/>
      <c r="K8" s="3"/>
    </row>
    <row r="9" spans="1:34" ht="15.75" customHeight="1" x14ac:dyDescent="0.3">
      <c r="A9" s="95">
        <v>5</v>
      </c>
      <c r="B9" s="94" t="s">
        <v>456</v>
      </c>
      <c r="C9" s="94" t="s">
        <v>79</v>
      </c>
      <c r="D9" s="7"/>
      <c r="E9" s="7"/>
      <c r="F9" s="7"/>
      <c r="G9" s="7">
        <f t="shared" si="0"/>
        <v>0</v>
      </c>
      <c r="H9" s="7"/>
      <c r="I9" s="7"/>
      <c r="J9" s="19"/>
    </row>
    <row r="10" spans="1:34" ht="15.75" customHeight="1" x14ac:dyDescent="0.3">
      <c r="A10" s="95">
        <v>6</v>
      </c>
      <c r="B10" s="94" t="s">
        <v>921</v>
      </c>
      <c r="C10" s="94" t="s">
        <v>431</v>
      </c>
      <c r="D10" s="7"/>
      <c r="E10" s="7"/>
      <c r="F10" s="7"/>
      <c r="G10" s="7">
        <f t="shared" si="0"/>
        <v>0</v>
      </c>
      <c r="H10" s="7"/>
      <c r="I10" s="7"/>
      <c r="J10" s="19"/>
    </row>
    <row r="11" spans="1:34" ht="15.75" customHeight="1" x14ac:dyDescent="0.3">
      <c r="A11" s="95">
        <v>7</v>
      </c>
      <c r="B11" s="94" t="s">
        <v>645</v>
      </c>
      <c r="C11" s="94" t="s">
        <v>1329</v>
      </c>
      <c r="D11" s="7"/>
      <c r="E11" s="7"/>
      <c r="F11" s="7"/>
      <c r="G11" s="7">
        <f t="shared" si="0"/>
        <v>0</v>
      </c>
      <c r="H11" s="7"/>
      <c r="I11" s="7"/>
      <c r="J11" s="19"/>
    </row>
    <row r="12" spans="1:34" ht="15.75" customHeight="1" x14ac:dyDescent="0.3">
      <c r="A12" s="95">
        <v>8</v>
      </c>
      <c r="B12" s="94" t="s">
        <v>968</v>
      </c>
      <c r="C12" s="94" t="s">
        <v>100</v>
      </c>
      <c r="D12" s="7"/>
      <c r="E12" s="7"/>
      <c r="F12" s="7"/>
      <c r="G12" s="7">
        <f t="shared" si="0"/>
        <v>0</v>
      </c>
      <c r="H12" s="7"/>
      <c r="I12" s="7"/>
      <c r="J12" s="19"/>
    </row>
    <row r="13" spans="1:34" ht="15.75" customHeight="1" x14ac:dyDescent="0.3">
      <c r="A13" s="97">
        <v>9</v>
      </c>
      <c r="B13" s="98" t="s">
        <v>969</v>
      </c>
      <c r="C13" s="98" t="s">
        <v>431</v>
      </c>
      <c r="D13" s="21"/>
      <c r="E13" s="21"/>
      <c r="F13" s="21"/>
      <c r="G13" s="21">
        <f t="shared" si="0"/>
        <v>0</v>
      </c>
      <c r="H13" s="21"/>
      <c r="I13" s="21"/>
      <c r="J13" s="22"/>
    </row>
    <row r="14" spans="1:34" ht="15.75" customHeight="1" x14ac:dyDescent="0.3">
      <c r="A14" s="4"/>
    </row>
    <row r="15" spans="1:34" ht="15.75" customHeight="1" x14ac:dyDescent="0.3">
      <c r="A15" s="1"/>
      <c r="B15" s="2" t="s">
        <v>67</v>
      </c>
      <c r="C15" s="92" t="s">
        <v>976</v>
      </c>
      <c r="D15" s="92"/>
      <c r="E15" s="92"/>
      <c r="F15" s="2"/>
      <c r="G15" s="2"/>
      <c r="H15" s="2"/>
      <c r="I15" s="2"/>
      <c r="J15" s="2"/>
    </row>
    <row r="16" spans="1:34" ht="15.75" customHeight="1" x14ac:dyDescent="0.3">
      <c r="A16" s="101">
        <v>3</v>
      </c>
      <c r="B16" s="102" t="s">
        <v>1</v>
      </c>
      <c r="C16" s="102" t="s">
        <v>2</v>
      </c>
      <c r="D16" s="49">
        <v>150</v>
      </c>
      <c r="E16" s="49">
        <v>20</v>
      </c>
      <c r="F16" s="49">
        <v>10</v>
      </c>
      <c r="G16" s="49" t="s">
        <v>3</v>
      </c>
      <c r="H16" s="49" t="s">
        <v>4</v>
      </c>
      <c r="I16" s="49" t="s">
        <v>5</v>
      </c>
      <c r="J16" s="50" t="s">
        <v>6</v>
      </c>
    </row>
    <row r="17" spans="1:10" ht="15.75" customHeight="1" x14ac:dyDescent="0.3">
      <c r="A17" s="99">
        <v>1</v>
      </c>
      <c r="B17" s="127" t="s">
        <v>975</v>
      </c>
      <c r="C17" s="127" t="s">
        <v>100</v>
      </c>
      <c r="D17" s="16"/>
      <c r="E17" s="16"/>
      <c r="F17" s="16"/>
      <c r="G17" s="16">
        <f>SUM(D17:F17)</f>
        <v>0</v>
      </c>
      <c r="H17" s="16"/>
      <c r="I17" s="47"/>
      <c r="J17" s="54"/>
    </row>
    <row r="18" spans="1:10" ht="15.75" customHeight="1" x14ac:dyDescent="0.3">
      <c r="A18" s="95">
        <v>2</v>
      </c>
      <c r="B18" s="94" t="s">
        <v>751</v>
      </c>
      <c r="C18" s="94" t="s">
        <v>100</v>
      </c>
      <c r="D18" s="7"/>
      <c r="E18" s="7"/>
      <c r="F18" s="7"/>
      <c r="G18" s="7">
        <f t="shared" ref="G18:G26" si="1">SUM(D18:F18)</f>
        <v>0</v>
      </c>
      <c r="H18" s="7"/>
      <c r="I18" s="7"/>
      <c r="J18" s="19"/>
    </row>
    <row r="19" spans="1:10" ht="15.75" customHeight="1" x14ac:dyDescent="0.3">
      <c r="A19" s="95">
        <v>3</v>
      </c>
      <c r="B19" s="94" t="s">
        <v>974</v>
      </c>
      <c r="C19" s="94" t="s">
        <v>429</v>
      </c>
      <c r="D19" s="7"/>
      <c r="E19" s="7"/>
      <c r="F19" s="7"/>
      <c r="G19" s="7">
        <f t="shared" si="1"/>
        <v>0</v>
      </c>
      <c r="H19" s="7"/>
      <c r="I19" s="7"/>
      <c r="J19" s="19"/>
    </row>
    <row r="20" spans="1:10" ht="15.75" customHeight="1" x14ac:dyDescent="0.3">
      <c r="A20" s="95">
        <v>4</v>
      </c>
      <c r="B20" s="94" t="s">
        <v>971</v>
      </c>
      <c r="C20" s="94" t="s">
        <v>79</v>
      </c>
      <c r="D20" s="7"/>
      <c r="E20" s="7"/>
      <c r="F20" s="7"/>
      <c r="G20" s="7">
        <f t="shared" si="1"/>
        <v>0</v>
      </c>
      <c r="H20" s="7"/>
      <c r="I20" s="7"/>
      <c r="J20" s="19"/>
    </row>
    <row r="21" spans="1:10" ht="15.75" customHeight="1" x14ac:dyDescent="0.3">
      <c r="A21" s="95">
        <v>5</v>
      </c>
      <c r="B21" s="94" t="s">
        <v>422</v>
      </c>
      <c r="C21" s="94" t="s">
        <v>565</v>
      </c>
      <c r="D21" s="7"/>
      <c r="E21" s="7"/>
      <c r="F21" s="7"/>
      <c r="G21" s="7">
        <f t="shared" si="1"/>
        <v>0</v>
      </c>
      <c r="H21" s="7"/>
      <c r="I21" s="7"/>
      <c r="J21" s="19"/>
    </row>
    <row r="22" spans="1:10" ht="15.75" customHeight="1" x14ac:dyDescent="0.3">
      <c r="A22" s="95">
        <v>6</v>
      </c>
      <c r="B22" s="94" t="s">
        <v>973</v>
      </c>
      <c r="C22" s="94" t="s">
        <v>100</v>
      </c>
      <c r="D22" s="7"/>
      <c r="E22" s="7"/>
      <c r="F22" s="7"/>
      <c r="G22" s="7">
        <f t="shared" si="1"/>
        <v>0</v>
      </c>
      <c r="H22" s="7"/>
      <c r="I22" s="7"/>
      <c r="J22" s="19"/>
    </row>
    <row r="23" spans="1:10" ht="15.75" customHeight="1" x14ac:dyDescent="0.3">
      <c r="A23" s="95">
        <v>7</v>
      </c>
      <c r="B23" s="94" t="s">
        <v>474</v>
      </c>
      <c r="C23" s="94" t="s">
        <v>475</v>
      </c>
      <c r="D23" s="7"/>
      <c r="E23" s="7"/>
      <c r="F23" s="7"/>
      <c r="G23" s="7">
        <f t="shared" si="1"/>
        <v>0</v>
      </c>
      <c r="H23" s="7"/>
      <c r="I23" s="7"/>
      <c r="J23" s="19"/>
    </row>
    <row r="24" spans="1:10" ht="15.75" customHeight="1" x14ac:dyDescent="0.3">
      <c r="A24" s="95">
        <v>8</v>
      </c>
      <c r="B24" s="94" t="s">
        <v>927</v>
      </c>
      <c r="C24" s="94" t="s">
        <v>431</v>
      </c>
      <c r="D24" s="7"/>
      <c r="E24" s="7"/>
      <c r="F24" s="7"/>
      <c r="G24" s="7">
        <f t="shared" si="1"/>
        <v>0</v>
      </c>
      <c r="H24" s="7"/>
      <c r="I24" s="7"/>
      <c r="J24" s="19"/>
    </row>
    <row r="25" spans="1:10" ht="15.75" customHeight="1" x14ac:dyDescent="0.3">
      <c r="A25" s="95">
        <v>9</v>
      </c>
      <c r="B25" s="94" t="s">
        <v>110</v>
      </c>
      <c r="C25" s="94" t="s">
        <v>79</v>
      </c>
      <c r="D25" s="7"/>
      <c r="E25" s="7"/>
      <c r="F25" s="7"/>
      <c r="G25" s="7">
        <f t="shared" si="1"/>
        <v>0</v>
      </c>
      <c r="H25" s="7"/>
      <c r="I25" s="7"/>
      <c r="J25" s="19"/>
    </row>
    <row r="26" spans="1:10" ht="15.75" customHeight="1" x14ac:dyDescent="0.3">
      <c r="A26" s="97">
        <v>10</v>
      </c>
      <c r="B26" s="98" t="s">
        <v>972</v>
      </c>
      <c r="C26" s="98" t="s">
        <v>79</v>
      </c>
      <c r="D26" s="21"/>
      <c r="E26" s="21"/>
      <c r="F26" s="21"/>
      <c r="G26" s="21">
        <f t="shared" si="1"/>
        <v>0</v>
      </c>
      <c r="H26" s="21"/>
      <c r="I26" s="21"/>
      <c r="J26" s="22"/>
    </row>
    <row r="27" spans="1:10" ht="15.75" customHeight="1" x14ac:dyDescent="0.3">
      <c r="A27" s="4"/>
    </row>
    <row r="28" spans="1:10" ht="15.75" customHeight="1" x14ac:dyDescent="0.3">
      <c r="A28" s="4"/>
      <c r="B28" s="2" t="s">
        <v>977</v>
      </c>
    </row>
    <row r="29" spans="1:10" ht="15.75" customHeight="1" x14ac:dyDescent="0.3">
      <c r="A29" s="4"/>
    </row>
    <row r="30" spans="1:10" ht="15.75" customHeight="1" x14ac:dyDescent="0.3">
      <c r="A30" s="4"/>
      <c r="B30" s="4" t="s">
        <v>39</v>
      </c>
      <c r="F30" s="86" t="s">
        <v>25</v>
      </c>
    </row>
    <row r="31" spans="1:10" ht="15.75" customHeight="1" x14ac:dyDescent="0.3">
      <c r="A31" s="4"/>
      <c r="B31" s="4" t="s">
        <v>40</v>
      </c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="4" customFormat="1" ht="15.75" customHeight="1" x14ac:dyDescent="0.3"/>
    <row r="50" s="4" customFormat="1" ht="15.75" customHeight="1" x14ac:dyDescent="0.3"/>
    <row r="51" s="4" customFormat="1" ht="15.75" customHeight="1" x14ac:dyDescent="0.3"/>
    <row r="52" s="4" customFormat="1" ht="15.75" customHeight="1" x14ac:dyDescent="0.3"/>
    <row r="53" s="4" customFormat="1" ht="15.75" customHeight="1" x14ac:dyDescent="0.3"/>
    <row r="54" s="4" customFormat="1" ht="15.75" customHeight="1" x14ac:dyDescent="0.3"/>
    <row r="55" s="4" customFormat="1" ht="15.75" customHeight="1" x14ac:dyDescent="0.3"/>
    <row r="56" s="4" customFormat="1" ht="15.75" customHeight="1" x14ac:dyDescent="0.3"/>
    <row r="57" s="4" customFormat="1" ht="15.75" customHeight="1" x14ac:dyDescent="0.3"/>
    <row r="58" s="4" customFormat="1" ht="15.75" customHeight="1" x14ac:dyDescent="0.3"/>
    <row r="59" s="4" customFormat="1" ht="15.75" customHeight="1" x14ac:dyDescent="0.3"/>
    <row r="60" s="4" customFormat="1" ht="15.75" customHeight="1" x14ac:dyDescent="0.3"/>
    <row r="61" s="4" customFormat="1" ht="15.75" customHeight="1" x14ac:dyDescent="0.3"/>
    <row r="62" s="4" customFormat="1" ht="15.75" customHeight="1" x14ac:dyDescent="0.3"/>
    <row r="63" s="4" customFormat="1" ht="15.75" customHeight="1" x14ac:dyDescent="0.3"/>
    <row r="64" s="4" customFormat="1" ht="15.75" customHeight="1" x14ac:dyDescent="0.3"/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17:W26">
    <sortCondition ref="V17"/>
  </sortState>
  <hyperlinks>
    <hyperlink ref="B2" location="'Index'!A3" tooltip="Go to the Index sheet" display="á" xr:uid="{A20E2BF1-C445-44C7-8512-7874D07BAEA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x14ac:dyDescent="0.3">
      <c r="A1" s="1"/>
      <c r="B1" s="2" t="s">
        <v>19</v>
      </c>
      <c r="D1" s="91"/>
      <c r="E1" s="91"/>
      <c r="F1" s="91"/>
      <c r="G1" s="91"/>
      <c r="H1" s="91"/>
      <c r="I1" s="91"/>
      <c r="J1" s="91" t="s">
        <v>28</v>
      </c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0</v>
      </c>
      <c r="C3" s="92" t="s">
        <v>1113</v>
      </c>
      <c r="D3" s="92"/>
      <c r="E3" s="92"/>
      <c r="I3" s="1"/>
      <c r="J3" s="2" t="s">
        <v>67</v>
      </c>
      <c r="K3" s="92" t="s">
        <v>1122</v>
      </c>
      <c r="L3" s="92"/>
      <c r="M3" s="92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01">
        <v>1</v>
      </c>
      <c r="J4" s="102" t="s">
        <v>1</v>
      </c>
      <c r="K4" s="102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99">
        <v>1</v>
      </c>
      <c r="B5" s="127" t="s">
        <v>1107</v>
      </c>
      <c r="C5" s="127" t="s">
        <v>152</v>
      </c>
      <c r="D5" s="16"/>
      <c r="E5" s="16"/>
      <c r="F5" s="47"/>
      <c r="G5" s="54"/>
      <c r="I5" s="99">
        <v>1</v>
      </c>
      <c r="J5" s="127" t="s">
        <v>1118</v>
      </c>
      <c r="K5" s="127" t="s">
        <v>756</v>
      </c>
      <c r="L5" s="16"/>
      <c r="M5" s="16"/>
      <c r="N5" s="47"/>
      <c r="O5" s="54"/>
    </row>
    <row r="6" spans="1:34" ht="15.75" customHeight="1" x14ac:dyDescent="0.3">
      <c r="A6" s="95">
        <v>2</v>
      </c>
      <c r="B6" s="94" t="s">
        <v>1109</v>
      </c>
      <c r="C6" s="94" t="s">
        <v>681</v>
      </c>
      <c r="D6" s="7"/>
      <c r="E6" s="7"/>
      <c r="F6" s="7"/>
      <c r="G6" s="19"/>
      <c r="I6" s="95">
        <v>2</v>
      </c>
      <c r="J6" s="94" t="s">
        <v>125</v>
      </c>
      <c r="K6" s="94" t="s">
        <v>126</v>
      </c>
      <c r="L6" s="7"/>
      <c r="M6" s="7"/>
      <c r="N6" s="7"/>
      <c r="O6" s="19"/>
    </row>
    <row r="7" spans="1:34" ht="15.75" customHeight="1" x14ac:dyDescent="0.3">
      <c r="A7" s="95">
        <v>3</v>
      </c>
      <c r="B7" s="94" t="s">
        <v>883</v>
      </c>
      <c r="C7" s="94" t="s">
        <v>485</v>
      </c>
      <c r="D7" s="7"/>
      <c r="E7" s="7"/>
      <c r="F7" s="7"/>
      <c r="G7" s="19"/>
      <c r="I7" s="95">
        <v>3</v>
      </c>
      <c r="J7" s="103" t="s">
        <v>1115</v>
      </c>
      <c r="K7" s="94" t="s">
        <v>1329</v>
      </c>
      <c r="L7" s="7"/>
      <c r="M7" s="7"/>
      <c r="N7" s="7"/>
      <c r="O7" s="19"/>
    </row>
    <row r="8" spans="1:34" ht="15.75" customHeight="1" x14ac:dyDescent="0.3">
      <c r="A8" s="95">
        <v>4</v>
      </c>
      <c r="B8" s="94" t="s">
        <v>1106</v>
      </c>
      <c r="C8" s="94" t="s">
        <v>104</v>
      </c>
      <c r="D8" s="7"/>
      <c r="E8" s="7"/>
      <c r="F8" s="7"/>
      <c r="G8" s="19"/>
      <c r="I8" s="95">
        <v>4</v>
      </c>
      <c r="J8" s="94" t="s">
        <v>1120</v>
      </c>
      <c r="K8" s="94" t="s">
        <v>269</v>
      </c>
      <c r="L8" s="7"/>
      <c r="M8" s="7"/>
      <c r="N8" s="7"/>
      <c r="O8" s="19"/>
    </row>
    <row r="9" spans="1:34" ht="15.75" customHeight="1" x14ac:dyDescent="0.3">
      <c r="A9" s="95">
        <v>5</v>
      </c>
      <c r="B9" s="94" t="s">
        <v>1110</v>
      </c>
      <c r="C9" s="94" t="s">
        <v>1111</v>
      </c>
      <c r="D9" s="7"/>
      <c r="E9" s="7"/>
      <c r="F9" s="7"/>
      <c r="G9" s="19"/>
      <c r="I9" s="95">
        <v>5</v>
      </c>
      <c r="J9" s="94" t="s">
        <v>1119</v>
      </c>
      <c r="K9" s="94" t="s">
        <v>681</v>
      </c>
      <c r="L9" s="7"/>
      <c r="M9" s="7"/>
      <c r="N9" s="7"/>
      <c r="O9" s="19"/>
    </row>
    <row r="10" spans="1:34" ht="15.75" customHeight="1" x14ac:dyDescent="0.3">
      <c r="A10" s="95">
        <v>6</v>
      </c>
      <c r="B10" s="94" t="s">
        <v>1108</v>
      </c>
      <c r="C10" s="94" t="s">
        <v>57</v>
      </c>
      <c r="D10" s="7"/>
      <c r="E10" s="7"/>
      <c r="F10" s="7"/>
      <c r="G10" s="19"/>
      <c r="I10" s="95">
        <v>6</v>
      </c>
      <c r="J10" s="94" t="s">
        <v>1114</v>
      </c>
      <c r="K10" s="94" t="s">
        <v>756</v>
      </c>
      <c r="L10" s="7"/>
      <c r="M10" s="7"/>
      <c r="N10" s="7"/>
      <c r="O10" s="19"/>
    </row>
    <row r="11" spans="1:34" ht="15.75" customHeight="1" x14ac:dyDescent="0.3">
      <c r="A11" s="95">
        <v>7</v>
      </c>
      <c r="B11" s="94" t="s">
        <v>675</v>
      </c>
      <c r="C11" s="94" t="s">
        <v>152</v>
      </c>
      <c r="D11" s="7"/>
      <c r="E11" s="7"/>
      <c r="F11" s="7"/>
      <c r="G11" s="19"/>
      <c r="I11" s="95">
        <v>7</v>
      </c>
      <c r="J11" s="94" t="s">
        <v>1117</v>
      </c>
      <c r="K11" s="94" t="s">
        <v>63</v>
      </c>
      <c r="L11" s="7"/>
      <c r="M11" s="7"/>
      <c r="N11" s="7"/>
      <c r="O11" s="19"/>
    </row>
    <row r="12" spans="1:34" ht="15.75" customHeight="1" x14ac:dyDescent="0.3">
      <c r="A12" s="95">
        <v>8</v>
      </c>
      <c r="B12" s="94" t="s">
        <v>1112</v>
      </c>
      <c r="C12" s="94" t="s">
        <v>681</v>
      </c>
      <c r="D12" s="7"/>
      <c r="E12" s="7"/>
      <c r="F12" s="7"/>
      <c r="G12" s="19"/>
      <c r="I12" s="95">
        <v>8</v>
      </c>
      <c r="J12" s="94" t="s">
        <v>1116</v>
      </c>
      <c r="K12" s="94" t="s">
        <v>681</v>
      </c>
      <c r="L12" s="7"/>
      <c r="M12" s="7"/>
      <c r="N12" s="7"/>
      <c r="O12" s="19"/>
    </row>
    <row r="13" spans="1:34" ht="15.75" customHeight="1" x14ac:dyDescent="0.3">
      <c r="A13" s="97">
        <v>9</v>
      </c>
      <c r="B13" s="98" t="s">
        <v>103</v>
      </c>
      <c r="C13" s="98" t="s">
        <v>104</v>
      </c>
      <c r="D13" s="21"/>
      <c r="E13" s="21"/>
      <c r="F13" s="21"/>
      <c r="G13" s="22"/>
      <c r="I13" s="97">
        <v>9</v>
      </c>
      <c r="J13" s="98" t="s">
        <v>1121</v>
      </c>
      <c r="K13" s="98" t="s">
        <v>485</v>
      </c>
      <c r="L13" s="21"/>
      <c r="M13" s="21"/>
      <c r="N13" s="21"/>
      <c r="O13" s="22"/>
    </row>
    <row r="14" spans="1:34" ht="15.75" customHeight="1" x14ac:dyDescent="0.3">
      <c r="A14" s="4"/>
      <c r="I14" s="4"/>
    </row>
    <row r="15" spans="1:34" ht="15.75" customHeight="1" x14ac:dyDescent="0.3">
      <c r="A15" s="1"/>
      <c r="B15" s="2" t="s">
        <v>84</v>
      </c>
      <c r="C15" s="92" t="s">
        <v>1130</v>
      </c>
      <c r="D15" s="92"/>
      <c r="E15" s="92"/>
      <c r="F15" s="2"/>
      <c r="G15" s="2"/>
      <c r="I15" s="1"/>
      <c r="J15" s="2" t="s">
        <v>98</v>
      </c>
      <c r="K15" s="92" t="s">
        <v>1139</v>
      </c>
      <c r="L15" s="92"/>
      <c r="M15" s="92"/>
      <c r="N15" s="2"/>
      <c r="O15" s="2"/>
    </row>
    <row r="16" spans="1:34" ht="15.75" customHeight="1" x14ac:dyDescent="0.3">
      <c r="A16" s="101">
        <v>1</v>
      </c>
      <c r="B16" s="102" t="s">
        <v>1</v>
      </c>
      <c r="C16" s="10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I16" s="101">
        <v>1</v>
      </c>
      <c r="J16" s="102" t="s">
        <v>1</v>
      </c>
      <c r="K16" s="102" t="s">
        <v>2</v>
      </c>
      <c r="L16" s="49" t="s">
        <v>3</v>
      </c>
      <c r="M16" s="49" t="s">
        <v>4</v>
      </c>
      <c r="N16" s="49" t="s">
        <v>5</v>
      </c>
      <c r="O16" s="50" t="s">
        <v>6</v>
      </c>
    </row>
    <row r="17" spans="1:15" ht="15.75" customHeight="1" x14ac:dyDescent="0.3">
      <c r="A17" s="99">
        <v>1</v>
      </c>
      <c r="B17" s="127" t="s">
        <v>1127</v>
      </c>
      <c r="C17" s="127" t="s">
        <v>104</v>
      </c>
      <c r="D17" s="16"/>
      <c r="E17" s="16"/>
      <c r="F17" s="47"/>
      <c r="G17" s="54"/>
      <c r="I17" s="99">
        <v>1</v>
      </c>
      <c r="J17" s="127" t="s">
        <v>1134</v>
      </c>
      <c r="K17" s="127" t="s">
        <v>756</v>
      </c>
      <c r="L17" s="16"/>
      <c r="M17" s="16"/>
      <c r="N17" s="47"/>
      <c r="O17" s="54"/>
    </row>
    <row r="18" spans="1:15" ht="15.75" customHeight="1" x14ac:dyDescent="0.3">
      <c r="A18" s="95">
        <v>2</v>
      </c>
      <c r="B18" s="94" t="s">
        <v>668</v>
      </c>
      <c r="C18" s="94" t="s">
        <v>143</v>
      </c>
      <c r="D18" s="7"/>
      <c r="E18" s="7"/>
      <c r="F18" s="7"/>
      <c r="G18" s="19"/>
      <c r="I18" s="95">
        <v>2</v>
      </c>
      <c r="J18" s="94" t="s">
        <v>1135</v>
      </c>
      <c r="K18" s="94" t="s">
        <v>152</v>
      </c>
      <c r="L18" s="7"/>
      <c r="M18" s="7"/>
      <c r="N18" s="7"/>
      <c r="O18" s="19"/>
    </row>
    <row r="19" spans="1:15" ht="15.75" customHeight="1" x14ac:dyDescent="0.3">
      <c r="A19" s="95">
        <v>3</v>
      </c>
      <c r="B19" s="94" t="s">
        <v>1123</v>
      </c>
      <c r="C19" s="94" t="s">
        <v>63</v>
      </c>
      <c r="D19" s="7"/>
      <c r="E19" s="7"/>
      <c r="F19" s="7"/>
      <c r="G19" s="19"/>
      <c r="I19" s="95">
        <v>3</v>
      </c>
      <c r="J19" s="94" t="s">
        <v>1137</v>
      </c>
      <c r="K19" s="94" t="s">
        <v>57</v>
      </c>
      <c r="L19" s="7"/>
      <c r="M19" s="7"/>
      <c r="N19" s="7"/>
      <c r="O19" s="19"/>
    </row>
    <row r="20" spans="1:15" ht="15.75" customHeight="1" x14ac:dyDescent="0.3">
      <c r="A20" s="95">
        <v>4</v>
      </c>
      <c r="B20" s="94" t="s">
        <v>1128</v>
      </c>
      <c r="C20" s="94" t="s">
        <v>104</v>
      </c>
      <c r="D20" s="7"/>
      <c r="E20" s="7"/>
      <c r="F20" s="7"/>
      <c r="G20" s="19"/>
      <c r="I20" s="95">
        <v>4</v>
      </c>
      <c r="J20" s="94" t="s">
        <v>1138</v>
      </c>
      <c r="K20" s="94" t="s">
        <v>979</v>
      </c>
      <c r="L20" s="7"/>
      <c r="M20" s="7"/>
      <c r="N20" s="7"/>
      <c r="O20" s="19"/>
    </row>
    <row r="21" spans="1:15" ht="15.75" customHeight="1" x14ac:dyDescent="0.3">
      <c r="A21" s="95">
        <v>5</v>
      </c>
      <c r="B21" s="94" t="s">
        <v>1124</v>
      </c>
      <c r="C21" s="94" t="s">
        <v>756</v>
      </c>
      <c r="D21" s="7"/>
      <c r="E21" s="7"/>
      <c r="F21" s="7"/>
      <c r="G21" s="19"/>
      <c r="I21" s="95">
        <v>5</v>
      </c>
      <c r="J21" s="94" t="s">
        <v>1133</v>
      </c>
      <c r="K21" s="94" t="s">
        <v>485</v>
      </c>
      <c r="L21" s="7"/>
      <c r="M21" s="7"/>
      <c r="N21" s="7"/>
      <c r="O21" s="19"/>
    </row>
    <row r="22" spans="1:15" ht="15.75" customHeight="1" x14ac:dyDescent="0.3">
      <c r="A22" s="95">
        <v>6</v>
      </c>
      <c r="B22" s="94" t="s">
        <v>1129</v>
      </c>
      <c r="C22" s="94" t="s">
        <v>79</v>
      </c>
      <c r="D22" s="7"/>
      <c r="E22" s="7"/>
      <c r="F22" s="7"/>
      <c r="G22" s="19"/>
      <c r="I22" s="95">
        <v>6</v>
      </c>
      <c r="J22" s="94" t="s">
        <v>272</v>
      </c>
      <c r="K22" s="94" t="s">
        <v>273</v>
      </c>
      <c r="L22" s="7"/>
      <c r="M22" s="7"/>
      <c r="N22" s="7"/>
      <c r="O22" s="19"/>
    </row>
    <row r="23" spans="1:15" ht="15.75" customHeight="1" x14ac:dyDescent="0.3">
      <c r="A23" s="95">
        <v>7</v>
      </c>
      <c r="B23" s="94" t="s">
        <v>1126</v>
      </c>
      <c r="C23" s="94" t="s">
        <v>75</v>
      </c>
      <c r="D23" s="7"/>
      <c r="E23" s="7"/>
      <c r="F23" s="7"/>
      <c r="G23" s="19"/>
      <c r="I23" s="95">
        <v>7</v>
      </c>
      <c r="J23" s="94" t="s">
        <v>1136</v>
      </c>
      <c r="K23" s="94" t="s">
        <v>100</v>
      </c>
      <c r="L23" s="7"/>
      <c r="M23" s="7"/>
      <c r="N23" s="7"/>
      <c r="O23" s="19"/>
    </row>
    <row r="24" spans="1:15" ht="15.75" customHeight="1" x14ac:dyDescent="0.3">
      <c r="A24" s="95">
        <v>8</v>
      </c>
      <c r="B24" s="94" t="s">
        <v>670</v>
      </c>
      <c r="C24" s="94" t="s">
        <v>143</v>
      </c>
      <c r="D24" s="7"/>
      <c r="E24" s="7"/>
      <c r="F24" s="7"/>
      <c r="G24" s="19"/>
      <c r="I24" s="95">
        <v>8</v>
      </c>
      <c r="J24" s="94" t="s">
        <v>1132</v>
      </c>
      <c r="K24" s="94" t="s">
        <v>1111</v>
      </c>
      <c r="L24" s="7"/>
      <c r="M24" s="7"/>
      <c r="N24" s="7"/>
      <c r="O24" s="19"/>
    </row>
    <row r="25" spans="1:15" ht="15.75" customHeight="1" x14ac:dyDescent="0.3">
      <c r="A25" s="97">
        <v>9</v>
      </c>
      <c r="B25" s="98" t="s">
        <v>1125</v>
      </c>
      <c r="C25" s="98" t="s">
        <v>104</v>
      </c>
      <c r="D25" s="21"/>
      <c r="E25" s="21"/>
      <c r="F25" s="21"/>
      <c r="G25" s="22"/>
      <c r="I25" s="97">
        <v>9</v>
      </c>
      <c r="J25" s="98" t="s">
        <v>1131</v>
      </c>
      <c r="K25" s="98" t="s">
        <v>756</v>
      </c>
      <c r="L25" s="21"/>
      <c r="M25" s="21"/>
      <c r="N25" s="21"/>
      <c r="O25" s="22"/>
    </row>
    <row r="26" spans="1:15" ht="15.75" customHeight="1" x14ac:dyDescent="0.3">
      <c r="A26" s="4"/>
      <c r="I26" s="4"/>
    </row>
    <row r="27" spans="1:15" ht="15.75" customHeight="1" x14ac:dyDescent="0.3">
      <c r="A27" s="1"/>
      <c r="B27" s="2" t="s">
        <v>113</v>
      </c>
      <c r="C27" s="92" t="s">
        <v>1148</v>
      </c>
      <c r="D27" s="92"/>
      <c r="E27" s="92"/>
      <c r="F27" s="2"/>
      <c r="G27" s="2"/>
      <c r="I27" s="1"/>
      <c r="J27" s="2" t="s">
        <v>128</v>
      </c>
      <c r="K27" s="92" t="s">
        <v>1154</v>
      </c>
      <c r="L27" s="92"/>
      <c r="M27" s="92"/>
      <c r="N27" s="2"/>
      <c r="O27" s="2"/>
    </row>
    <row r="28" spans="1:15" ht="15.75" customHeight="1" x14ac:dyDescent="0.3">
      <c r="A28" s="101">
        <v>1</v>
      </c>
      <c r="B28" s="102" t="s">
        <v>1</v>
      </c>
      <c r="C28" s="102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I28" s="101">
        <v>1</v>
      </c>
      <c r="J28" s="102" t="s">
        <v>1</v>
      </c>
      <c r="K28" s="102" t="s">
        <v>2</v>
      </c>
      <c r="L28" s="49" t="s">
        <v>3</v>
      </c>
      <c r="M28" s="49" t="s">
        <v>4</v>
      </c>
      <c r="N28" s="49" t="s">
        <v>5</v>
      </c>
      <c r="O28" s="50" t="s">
        <v>6</v>
      </c>
    </row>
    <row r="29" spans="1:15" ht="15.75" customHeight="1" x14ac:dyDescent="0.3">
      <c r="A29" s="99">
        <v>1</v>
      </c>
      <c r="B29" s="127" t="s">
        <v>1140</v>
      </c>
      <c r="C29" s="127" t="s">
        <v>104</v>
      </c>
      <c r="D29" s="16"/>
      <c r="E29" s="16"/>
      <c r="F29" s="47"/>
      <c r="G29" s="54"/>
      <c r="I29" s="99">
        <v>1</v>
      </c>
      <c r="J29" s="127" t="s">
        <v>1153</v>
      </c>
      <c r="K29" s="127" t="s">
        <v>485</v>
      </c>
      <c r="L29" s="16"/>
      <c r="M29" s="16"/>
      <c r="N29" s="47"/>
      <c r="O29" s="54"/>
    </row>
    <row r="30" spans="1:15" ht="15.75" customHeight="1" x14ac:dyDescent="0.3">
      <c r="A30" s="95">
        <v>2</v>
      </c>
      <c r="B30" s="94" t="s">
        <v>1145</v>
      </c>
      <c r="C30" s="94" t="s">
        <v>57</v>
      </c>
      <c r="D30" s="7"/>
      <c r="E30" s="7"/>
      <c r="F30" s="7"/>
      <c r="G30" s="19"/>
      <c r="I30" s="95">
        <v>2</v>
      </c>
      <c r="J30" s="94" t="s">
        <v>212</v>
      </c>
      <c r="K30" s="94" t="s">
        <v>63</v>
      </c>
      <c r="L30" s="7"/>
      <c r="M30" s="7"/>
      <c r="N30" s="7"/>
      <c r="O30" s="19"/>
    </row>
    <row r="31" spans="1:15" ht="15.75" customHeight="1" x14ac:dyDescent="0.3">
      <c r="A31" s="95">
        <v>3</v>
      </c>
      <c r="B31" s="94" t="s">
        <v>1142</v>
      </c>
      <c r="C31" s="94" t="s">
        <v>482</v>
      </c>
      <c r="D31" s="7"/>
      <c r="E31" s="7"/>
      <c r="F31" s="7"/>
      <c r="G31" s="19"/>
      <c r="I31" s="95">
        <v>3</v>
      </c>
      <c r="J31" s="94" t="s">
        <v>1150</v>
      </c>
      <c r="K31" s="94" t="s">
        <v>681</v>
      </c>
      <c r="L31" s="7"/>
      <c r="M31" s="7"/>
      <c r="N31" s="7"/>
      <c r="O31" s="19"/>
    </row>
    <row r="32" spans="1:15" ht="15.75" customHeight="1" x14ac:dyDescent="0.3">
      <c r="A32" s="95">
        <v>4</v>
      </c>
      <c r="B32" s="94" t="s">
        <v>1143</v>
      </c>
      <c r="C32" s="94" t="s">
        <v>269</v>
      </c>
      <c r="D32" s="7"/>
      <c r="E32" s="7"/>
      <c r="F32" s="7"/>
      <c r="G32" s="19"/>
      <c r="I32" s="95">
        <v>4</v>
      </c>
      <c r="J32" s="94" t="s">
        <v>199</v>
      </c>
      <c r="K32" s="94" t="s">
        <v>126</v>
      </c>
      <c r="L32" s="7"/>
      <c r="M32" s="7"/>
      <c r="N32" s="7"/>
      <c r="O32" s="19"/>
    </row>
    <row r="33" spans="1:15" ht="15.75" customHeight="1" x14ac:dyDescent="0.3">
      <c r="A33" s="95">
        <v>5</v>
      </c>
      <c r="B33" s="94" t="s">
        <v>158</v>
      </c>
      <c r="C33" s="94" t="s">
        <v>159</v>
      </c>
      <c r="D33" s="7"/>
      <c r="E33" s="7"/>
      <c r="F33" s="7"/>
      <c r="G33" s="19"/>
      <c r="I33" s="95">
        <v>5</v>
      </c>
      <c r="J33" s="94" t="s">
        <v>1149</v>
      </c>
      <c r="K33" s="94" t="s">
        <v>681</v>
      </c>
      <c r="L33" s="7"/>
      <c r="M33" s="7"/>
      <c r="N33" s="7"/>
      <c r="O33" s="19"/>
    </row>
    <row r="34" spans="1:15" ht="15.75" customHeight="1" x14ac:dyDescent="0.3">
      <c r="A34" s="95">
        <v>6</v>
      </c>
      <c r="B34" s="94" t="s">
        <v>1147</v>
      </c>
      <c r="C34" s="94" t="s">
        <v>269</v>
      </c>
      <c r="D34" s="7"/>
      <c r="E34" s="7"/>
      <c r="F34" s="7"/>
      <c r="G34" s="19"/>
      <c r="I34" s="95">
        <v>6</v>
      </c>
      <c r="J34" s="94" t="s">
        <v>866</v>
      </c>
      <c r="K34" s="94" t="s">
        <v>133</v>
      </c>
      <c r="L34" s="7"/>
      <c r="M34" s="7"/>
      <c r="N34" s="7"/>
      <c r="O34" s="19"/>
    </row>
    <row r="35" spans="1:15" ht="15.75" customHeight="1" x14ac:dyDescent="0.3">
      <c r="A35" s="95">
        <v>7</v>
      </c>
      <c r="B35" s="94" t="s">
        <v>1146</v>
      </c>
      <c r="C35" s="94" t="s">
        <v>152</v>
      </c>
      <c r="D35" s="7"/>
      <c r="E35" s="7"/>
      <c r="F35" s="7"/>
      <c r="G35" s="19"/>
      <c r="I35" s="95">
        <v>7</v>
      </c>
      <c r="J35" s="94" t="s">
        <v>845</v>
      </c>
      <c r="K35" s="94" t="s">
        <v>1329</v>
      </c>
      <c r="L35" s="7"/>
      <c r="M35" s="7"/>
      <c r="N35" s="7"/>
      <c r="O35" s="19"/>
    </row>
    <row r="36" spans="1:15" ht="15.75" customHeight="1" x14ac:dyDescent="0.3">
      <c r="A36" s="95">
        <v>8</v>
      </c>
      <c r="B36" s="94" t="s">
        <v>1144</v>
      </c>
      <c r="C36" s="94" t="s">
        <v>57</v>
      </c>
      <c r="D36" s="7"/>
      <c r="E36" s="7"/>
      <c r="F36" s="7"/>
      <c r="G36" s="19"/>
      <c r="I36" s="95">
        <v>8</v>
      </c>
      <c r="J36" s="94" t="s">
        <v>1152</v>
      </c>
      <c r="K36" s="94" t="s">
        <v>159</v>
      </c>
      <c r="L36" s="7"/>
      <c r="M36" s="7"/>
      <c r="N36" s="7"/>
      <c r="O36" s="19"/>
    </row>
    <row r="37" spans="1:15" ht="15.75" customHeight="1" x14ac:dyDescent="0.3">
      <c r="A37" s="97">
        <v>9</v>
      </c>
      <c r="B37" s="98" t="s">
        <v>1141</v>
      </c>
      <c r="C37" s="98" t="s">
        <v>482</v>
      </c>
      <c r="D37" s="21"/>
      <c r="E37" s="21"/>
      <c r="F37" s="21"/>
      <c r="G37" s="22"/>
      <c r="I37" s="97">
        <v>9</v>
      </c>
      <c r="J37" s="98" t="s">
        <v>1151</v>
      </c>
      <c r="K37" s="98" t="s">
        <v>159</v>
      </c>
      <c r="L37" s="21"/>
      <c r="M37" s="21"/>
      <c r="N37" s="21"/>
      <c r="O37" s="22"/>
    </row>
    <row r="38" spans="1:15" ht="15.75" customHeight="1" x14ac:dyDescent="0.3">
      <c r="A38" s="4"/>
      <c r="I38" s="4"/>
    </row>
    <row r="39" spans="1:15" ht="15.75" customHeight="1" x14ac:dyDescent="0.3">
      <c r="A39" s="1"/>
      <c r="B39" s="2" t="s">
        <v>141</v>
      </c>
      <c r="C39" s="92" t="s">
        <v>990</v>
      </c>
      <c r="D39" s="92"/>
      <c r="E39" s="92"/>
      <c r="F39" s="2"/>
      <c r="G39" s="2"/>
      <c r="I39" s="1"/>
      <c r="J39" s="2" t="s">
        <v>155</v>
      </c>
      <c r="K39" s="92" t="s">
        <v>1083</v>
      </c>
      <c r="L39" s="92"/>
      <c r="M39" s="92"/>
      <c r="N39" s="2"/>
      <c r="O39" s="2"/>
    </row>
    <row r="40" spans="1:15" ht="15.75" customHeight="1" x14ac:dyDescent="0.3">
      <c r="A40" s="101">
        <v>1</v>
      </c>
      <c r="B40" s="102" t="s">
        <v>1</v>
      </c>
      <c r="C40" s="102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I40" s="101">
        <v>1</v>
      </c>
      <c r="J40" s="102" t="s">
        <v>1</v>
      </c>
      <c r="K40" s="102" t="s">
        <v>2</v>
      </c>
      <c r="L40" s="49" t="s">
        <v>3</v>
      </c>
      <c r="M40" s="49" t="s">
        <v>4</v>
      </c>
      <c r="N40" s="49" t="s">
        <v>5</v>
      </c>
      <c r="O40" s="50" t="s">
        <v>6</v>
      </c>
    </row>
    <row r="41" spans="1:15" ht="15.75" customHeight="1" x14ac:dyDescent="0.3">
      <c r="A41" s="99">
        <v>1</v>
      </c>
      <c r="B41" s="127" t="s">
        <v>1158</v>
      </c>
      <c r="C41" s="127" t="s">
        <v>57</v>
      </c>
      <c r="D41" s="16"/>
      <c r="E41" s="16"/>
      <c r="F41" s="47"/>
      <c r="G41" s="54"/>
      <c r="I41" s="99">
        <v>1</v>
      </c>
      <c r="J41" s="127" t="s">
        <v>1170</v>
      </c>
      <c r="K41" s="127" t="s">
        <v>159</v>
      </c>
      <c r="L41" s="16"/>
      <c r="M41" s="16"/>
      <c r="N41" s="47"/>
      <c r="O41" s="54"/>
    </row>
    <row r="42" spans="1:15" ht="15.75" customHeight="1" x14ac:dyDescent="0.3">
      <c r="A42" s="95">
        <v>2</v>
      </c>
      <c r="B42" s="94" t="s">
        <v>1155</v>
      </c>
      <c r="C42" s="94" t="s">
        <v>225</v>
      </c>
      <c r="D42" s="7"/>
      <c r="E42" s="7"/>
      <c r="F42" s="7"/>
      <c r="G42" s="19"/>
      <c r="I42" s="95">
        <v>2</v>
      </c>
      <c r="J42" s="94" t="s">
        <v>1167</v>
      </c>
      <c r="K42" s="94" t="s">
        <v>152</v>
      </c>
      <c r="L42" s="7"/>
      <c r="M42" s="7"/>
      <c r="N42" s="7"/>
      <c r="O42" s="19"/>
    </row>
    <row r="43" spans="1:15" ht="15.75" customHeight="1" x14ac:dyDescent="0.3">
      <c r="A43" s="95">
        <v>3</v>
      </c>
      <c r="B43" s="94" t="s">
        <v>486</v>
      </c>
      <c r="C43" s="94" t="s">
        <v>126</v>
      </c>
      <c r="D43" s="7"/>
      <c r="E43" s="7"/>
      <c r="F43" s="7"/>
      <c r="G43" s="19"/>
      <c r="I43" s="95">
        <v>3</v>
      </c>
      <c r="J43" s="94" t="s">
        <v>1164</v>
      </c>
      <c r="K43" s="94" t="s">
        <v>482</v>
      </c>
      <c r="L43" s="7"/>
      <c r="M43" s="7"/>
      <c r="N43" s="7"/>
      <c r="O43" s="19"/>
    </row>
    <row r="44" spans="1:15" ht="15.75" customHeight="1" x14ac:dyDescent="0.3">
      <c r="A44" s="95">
        <v>4</v>
      </c>
      <c r="B44" s="94" t="s">
        <v>1161</v>
      </c>
      <c r="C44" s="94" t="s">
        <v>1162</v>
      </c>
      <c r="D44" s="7"/>
      <c r="E44" s="7"/>
      <c r="F44" s="7"/>
      <c r="G44" s="19"/>
      <c r="I44" s="95">
        <v>4</v>
      </c>
      <c r="J44" s="94" t="s">
        <v>196</v>
      </c>
      <c r="K44" s="94" t="s">
        <v>159</v>
      </c>
      <c r="L44" s="7"/>
      <c r="M44" s="7"/>
      <c r="N44" s="7"/>
      <c r="O44" s="19"/>
    </row>
    <row r="45" spans="1:15" ht="15.75" customHeight="1" x14ac:dyDescent="0.3">
      <c r="A45" s="95">
        <v>5</v>
      </c>
      <c r="B45" s="94" t="s">
        <v>1056</v>
      </c>
      <c r="C45" s="94" t="s">
        <v>126</v>
      </c>
      <c r="D45" s="7"/>
      <c r="E45" s="7"/>
      <c r="F45" s="7"/>
      <c r="G45" s="19"/>
      <c r="I45" s="95">
        <v>5</v>
      </c>
      <c r="J45" s="94" t="s">
        <v>1166</v>
      </c>
      <c r="K45" s="94" t="s">
        <v>159</v>
      </c>
      <c r="L45" s="7"/>
      <c r="M45" s="7"/>
      <c r="N45" s="7"/>
      <c r="O45" s="19"/>
    </row>
    <row r="46" spans="1:15" ht="15.75" customHeight="1" x14ac:dyDescent="0.3">
      <c r="A46" s="95">
        <v>6</v>
      </c>
      <c r="B46" s="94" t="s">
        <v>1157</v>
      </c>
      <c r="C46" s="94" t="s">
        <v>905</v>
      </c>
      <c r="D46" s="7"/>
      <c r="E46" s="7"/>
      <c r="F46" s="7"/>
      <c r="G46" s="19"/>
      <c r="I46" s="95">
        <v>6</v>
      </c>
      <c r="J46" s="94" t="s">
        <v>1163</v>
      </c>
      <c r="K46" s="94" t="s">
        <v>482</v>
      </c>
      <c r="L46" s="7"/>
      <c r="M46" s="7"/>
      <c r="N46" s="7"/>
      <c r="O46" s="19"/>
    </row>
    <row r="47" spans="1:15" ht="15.75" customHeight="1" x14ac:dyDescent="0.3">
      <c r="A47" s="95">
        <v>7</v>
      </c>
      <c r="B47" s="94" t="s">
        <v>1156</v>
      </c>
      <c r="C47" s="94" t="s">
        <v>269</v>
      </c>
      <c r="D47" s="7"/>
      <c r="E47" s="7"/>
      <c r="F47" s="7"/>
      <c r="G47" s="19"/>
      <c r="I47" s="95">
        <v>7</v>
      </c>
      <c r="J47" s="94" t="s">
        <v>1168</v>
      </c>
      <c r="K47" s="94" t="s">
        <v>152</v>
      </c>
      <c r="L47" s="7"/>
      <c r="M47" s="7"/>
      <c r="N47" s="7"/>
      <c r="O47" s="19"/>
    </row>
    <row r="48" spans="1:15" ht="15.75" customHeight="1" x14ac:dyDescent="0.3">
      <c r="A48" s="95">
        <v>8</v>
      </c>
      <c r="B48" s="94" t="s">
        <v>1159</v>
      </c>
      <c r="C48" s="94" t="s">
        <v>482</v>
      </c>
      <c r="D48" s="7"/>
      <c r="E48" s="7"/>
      <c r="F48" s="7"/>
      <c r="G48" s="19"/>
      <c r="I48" s="95">
        <v>8</v>
      </c>
      <c r="J48" s="94" t="s">
        <v>1169</v>
      </c>
      <c r="K48" s="94" t="s">
        <v>681</v>
      </c>
      <c r="L48" s="7"/>
      <c r="M48" s="7"/>
      <c r="N48" s="7"/>
      <c r="O48" s="19"/>
    </row>
    <row r="49" spans="1:15" ht="15.75" customHeight="1" x14ac:dyDescent="0.3">
      <c r="A49" s="97">
        <v>9</v>
      </c>
      <c r="B49" s="98" t="s">
        <v>1160</v>
      </c>
      <c r="C49" s="98" t="s">
        <v>75</v>
      </c>
      <c r="D49" s="21"/>
      <c r="E49" s="21"/>
      <c r="F49" s="21"/>
      <c r="G49" s="22"/>
      <c r="I49" s="97">
        <v>9</v>
      </c>
      <c r="J49" s="98" t="s">
        <v>1165</v>
      </c>
      <c r="K49" s="98" t="s">
        <v>681</v>
      </c>
      <c r="L49" s="21"/>
      <c r="M49" s="21"/>
      <c r="N49" s="21"/>
      <c r="O49" s="22"/>
    </row>
    <row r="50" spans="1:15" ht="15.75" customHeight="1" x14ac:dyDescent="0.3">
      <c r="A50" s="4"/>
      <c r="I50" s="4"/>
    </row>
    <row r="51" spans="1:15" ht="15.75" customHeight="1" x14ac:dyDescent="0.3">
      <c r="A51" s="1"/>
      <c r="B51" s="2" t="s">
        <v>169</v>
      </c>
      <c r="C51" s="92" t="s">
        <v>1181</v>
      </c>
      <c r="D51" s="92"/>
      <c r="E51" s="92"/>
      <c r="F51" s="2"/>
      <c r="G51" s="2"/>
      <c r="I51" s="1"/>
      <c r="J51" s="2" t="s">
        <v>182</v>
      </c>
      <c r="K51" s="92" t="s">
        <v>1188</v>
      </c>
      <c r="L51" s="92"/>
      <c r="M51" s="92"/>
      <c r="N51" s="2"/>
      <c r="O51" s="2"/>
    </row>
    <row r="52" spans="1:15" ht="15.75" customHeight="1" x14ac:dyDescent="0.3">
      <c r="A52" s="101">
        <v>1</v>
      </c>
      <c r="B52" s="102" t="s">
        <v>1</v>
      </c>
      <c r="C52" s="102" t="s">
        <v>2</v>
      </c>
      <c r="D52" s="49" t="s">
        <v>3</v>
      </c>
      <c r="E52" s="49" t="s">
        <v>4</v>
      </c>
      <c r="F52" s="49" t="s">
        <v>5</v>
      </c>
      <c r="G52" s="50" t="s">
        <v>6</v>
      </c>
      <c r="I52" s="101">
        <v>1</v>
      </c>
      <c r="J52" s="102" t="s">
        <v>1</v>
      </c>
      <c r="K52" s="102" t="s">
        <v>2</v>
      </c>
      <c r="L52" s="49" t="s">
        <v>3</v>
      </c>
      <c r="M52" s="49" t="s">
        <v>4</v>
      </c>
      <c r="N52" s="49" t="s">
        <v>5</v>
      </c>
      <c r="O52" s="50" t="s">
        <v>6</v>
      </c>
    </row>
    <row r="53" spans="1:15" ht="15.75" customHeight="1" x14ac:dyDescent="0.3">
      <c r="A53" s="99">
        <v>1</v>
      </c>
      <c r="B53" s="127" t="s">
        <v>1179</v>
      </c>
      <c r="C53" s="127" t="s">
        <v>756</v>
      </c>
      <c r="D53" s="16"/>
      <c r="E53" s="16"/>
      <c r="F53" s="47"/>
      <c r="G53" s="54"/>
      <c r="I53" s="99">
        <v>1</v>
      </c>
      <c r="J53" s="127" t="s">
        <v>1186</v>
      </c>
      <c r="K53" s="127" t="s">
        <v>681</v>
      </c>
      <c r="L53" s="16"/>
      <c r="M53" s="16"/>
      <c r="N53" s="47"/>
      <c r="O53" s="54"/>
    </row>
    <row r="54" spans="1:15" ht="15.75" customHeight="1" x14ac:dyDescent="0.3">
      <c r="A54" s="95">
        <v>2</v>
      </c>
      <c r="B54" s="94" t="s">
        <v>1177</v>
      </c>
      <c r="C54" s="94" t="s">
        <v>756</v>
      </c>
      <c r="D54" s="7"/>
      <c r="E54" s="7"/>
      <c r="F54" s="7"/>
      <c r="G54" s="19"/>
      <c r="I54" s="95">
        <v>2</v>
      </c>
      <c r="J54" s="94" t="s">
        <v>1182</v>
      </c>
      <c r="K54" s="94" t="s">
        <v>70</v>
      </c>
      <c r="L54" s="7"/>
      <c r="M54" s="7"/>
      <c r="N54" s="7"/>
      <c r="O54" s="19"/>
    </row>
    <row r="55" spans="1:15" ht="15.75" customHeight="1" x14ac:dyDescent="0.3">
      <c r="A55" s="95">
        <v>3</v>
      </c>
      <c r="B55" s="94" t="s">
        <v>1176</v>
      </c>
      <c r="C55" s="94" t="s">
        <v>159</v>
      </c>
      <c r="D55" s="7"/>
      <c r="E55" s="7"/>
      <c r="F55" s="7"/>
      <c r="G55" s="19"/>
      <c r="I55" s="95">
        <v>3</v>
      </c>
      <c r="J55" s="94" t="s">
        <v>1064</v>
      </c>
      <c r="K55" s="94" t="s">
        <v>152</v>
      </c>
      <c r="L55" s="7"/>
      <c r="M55" s="7"/>
      <c r="N55" s="7"/>
      <c r="O55" s="19"/>
    </row>
    <row r="56" spans="1:15" ht="15.75" customHeight="1" x14ac:dyDescent="0.3">
      <c r="A56" s="95">
        <v>4</v>
      </c>
      <c r="B56" s="94" t="s">
        <v>1178</v>
      </c>
      <c r="C56" s="94" t="s">
        <v>905</v>
      </c>
      <c r="D56" s="7"/>
      <c r="E56" s="7"/>
      <c r="F56" s="7"/>
      <c r="G56" s="19"/>
      <c r="I56" s="95">
        <v>4</v>
      </c>
      <c r="J56" s="94" t="s">
        <v>1183</v>
      </c>
      <c r="K56" s="94" t="s">
        <v>63</v>
      </c>
      <c r="L56" s="7"/>
      <c r="M56" s="7"/>
      <c r="N56" s="7"/>
      <c r="O56" s="19"/>
    </row>
    <row r="57" spans="1:15" ht="15.75" customHeight="1" x14ac:dyDescent="0.3">
      <c r="A57" s="95">
        <v>5</v>
      </c>
      <c r="B57" s="94" t="s">
        <v>1173</v>
      </c>
      <c r="C57" s="94" t="s">
        <v>65</v>
      </c>
      <c r="D57" s="7"/>
      <c r="E57" s="7"/>
      <c r="F57" s="7"/>
      <c r="G57" s="19"/>
      <c r="I57" s="95">
        <v>5</v>
      </c>
      <c r="J57" s="94" t="s">
        <v>1184</v>
      </c>
      <c r="K57" s="94" t="s">
        <v>159</v>
      </c>
      <c r="L57" s="7"/>
      <c r="M57" s="7"/>
      <c r="N57" s="7"/>
      <c r="O57" s="19"/>
    </row>
    <row r="58" spans="1:15" ht="15.75" customHeight="1" x14ac:dyDescent="0.3">
      <c r="A58" s="95">
        <v>6</v>
      </c>
      <c r="B58" s="94" t="s">
        <v>1172</v>
      </c>
      <c r="C58" s="94" t="s">
        <v>681</v>
      </c>
      <c r="D58" s="7"/>
      <c r="E58" s="7"/>
      <c r="F58" s="7"/>
      <c r="G58" s="19"/>
      <c r="I58" s="95">
        <v>6</v>
      </c>
      <c r="J58" s="94" t="s">
        <v>1187</v>
      </c>
      <c r="K58" s="94" t="s">
        <v>1329</v>
      </c>
      <c r="L58" s="7"/>
      <c r="M58" s="7"/>
      <c r="N58" s="7"/>
      <c r="O58" s="19"/>
    </row>
    <row r="59" spans="1:15" ht="15.75" customHeight="1" x14ac:dyDescent="0.3">
      <c r="A59" s="95">
        <v>7</v>
      </c>
      <c r="B59" s="94" t="s">
        <v>1174</v>
      </c>
      <c r="C59" s="94" t="s">
        <v>1175</v>
      </c>
      <c r="D59" s="7"/>
      <c r="E59" s="7"/>
      <c r="F59" s="7"/>
      <c r="G59" s="19"/>
      <c r="I59" s="95">
        <v>7</v>
      </c>
      <c r="J59" s="94" t="s">
        <v>463</v>
      </c>
      <c r="K59" s="94" t="s">
        <v>152</v>
      </c>
      <c r="L59" s="7"/>
      <c r="M59" s="7"/>
      <c r="N59" s="7"/>
      <c r="O59" s="19"/>
    </row>
    <row r="60" spans="1:15" ht="15.75" customHeight="1" x14ac:dyDescent="0.3">
      <c r="A60" s="95">
        <v>8</v>
      </c>
      <c r="B60" s="94" t="s">
        <v>1180</v>
      </c>
      <c r="C60" s="94" t="s">
        <v>1175</v>
      </c>
      <c r="D60" s="7"/>
      <c r="E60" s="7"/>
      <c r="F60" s="7"/>
      <c r="G60" s="19"/>
      <c r="I60" s="95">
        <v>8</v>
      </c>
      <c r="J60" s="94" t="s">
        <v>1185</v>
      </c>
      <c r="K60" s="94" t="s">
        <v>152</v>
      </c>
      <c r="L60" s="7"/>
      <c r="M60" s="7"/>
      <c r="N60" s="7"/>
      <c r="O60" s="19"/>
    </row>
    <row r="61" spans="1:15" ht="15.75" customHeight="1" x14ac:dyDescent="0.3">
      <c r="A61" s="97">
        <v>9</v>
      </c>
      <c r="B61" s="98" t="s">
        <v>1171</v>
      </c>
      <c r="C61" s="98" t="s">
        <v>104</v>
      </c>
      <c r="D61" s="21"/>
      <c r="E61" s="21"/>
      <c r="F61" s="21"/>
      <c r="G61" s="22"/>
      <c r="I61" s="97">
        <v>9</v>
      </c>
      <c r="J61" s="98" t="s">
        <v>164</v>
      </c>
      <c r="K61" s="98" t="s">
        <v>159</v>
      </c>
      <c r="L61" s="21"/>
      <c r="M61" s="21"/>
      <c r="N61" s="21"/>
      <c r="O61" s="22"/>
    </row>
    <row r="62" spans="1:15" ht="15.75" customHeight="1" x14ac:dyDescent="0.3">
      <c r="A62" s="4"/>
      <c r="I62" s="4"/>
    </row>
    <row r="63" spans="1:15" ht="15.75" customHeight="1" x14ac:dyDescent="0.3">
      <c r="A63" s="4"/>
      <c r="B63" s="4" t="s">
        <v>39</v>
      </c>
      <c r="F63" s="86" t="s">
        <v>25</v>
      </c>
      <c r="I63" s="4"/>
    </row>
    <row r="64" spans="1:15" ht="15.75" customHeight="1" x14ac:dyDescent="0.3">
      <c r="A64" s="4"/>
      <c r="B64" s="4" t="s">
        <v>40</v>
      </c>
      <c r="I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2E83DAEE-3169-4FB3-B027-8241A7D9ACD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8D2F-5CE1-4B85-8E0A-BC371E428372}">
  <sheetPr codeName="Sheet59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x14ac:dyDescent="0.3">
      <c r="A1" s="1"/>
      <c r="B1" s="2" t="s">
        <v>19</v>
      </c>
      <c r="D1" s="91"/>
      <c r="E1" s="91"/>
      <c r="F1" s="91"/>
      <c r="G1" s="91"/>
      <c r="H1" s="91"/>
      <c r="I1" s="91"/>
      <c r="J1" s="91" t="s">
        <v>28</v>
      </c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4"/>
    </row>
    <row r="2" spans="1:34" ht="15.75" customHeight="1" x14ac:dyDescent="0.3">
      <c r="B2" s="176" t="s">
        <v>1272</v>
      </c>
    </row>
    <row r="3" spans="1:34" s="2" customFormat="1" ht="15.75" customHeight="1" x14ac:dyDescent="0.3">
      <c r="A3" s="1"/>
      <c r="B3" s="2" t="s">
        <v>194</v>
      </c>
      <c r="C3" s="92" t="s">
        <v>1197</v>
      </c>
      <c r="D3" s="92"/>
      <c r="E3" s="92"/>
      <c r="H3" s="104"/>
      <c r="I3" s="1"/>
      <c r="J3" s="2" t="s">
        <v>206</v>
      </c>
      <c r="K3" s="92" t="s">
        <v>1206</v>
      </c>
      <c r="L3" s="92"/>
      <c r="M3" s="92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04"/>
      <c r="I4" s="101">
        <v>1</v>
      </c>
      <c r="J4" s="102" t="s">
        <v>1</v>
      </c>
      <c r="K4" s="102" t="s">
        <v>2</v>
      </c>
      <c r="L4" s="49" t="s">
        <v>3</v>
      </c>
      <c r="M4" s="49" t="s">
        <v>4</v>
      </c>
      <c r="N4" s="49" t="s">
        <v>5</v>
      </c>
      <c r="O4" s="50" t="s">
        <v>6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">
        <v>1195</v>
      </c>
      <c r="C5" s="127" t="s">
        <v>1175</v>
      </c>
      <c r="D5" s="16"/>
      <c r="E5" s="16"/>
      <c r="F5" s="47"/>
      <c r="G5" s="54"/>
      <c r="H5" s="104"/>
      <c r="I5" s="99">
        <v>1</v>
      </c>
      <c r="J5" s="127" t="s">
        <v>1204</v>
      </c>
      <c r="K5" s="127" t="s">
        <v>159</v>
      </c>
      <c r="L5" s="16"/>
      <c r="M5" s="16"/>
      <c r="N5" s="47"/>
      <c r="O5" s="5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">
        <v>1194</v>
      </c>
      <c r="C6" s="105" t="s">
        <v>756</v>
      </c>
      <c r="D6" s="106"/>
      <c r="E6" s="106"/>
      <c r="F6" s="106"/>
      <c r="G6" s="108"/>
      <c r="H6" s="104"/>
      <c r="I6" s="107">
        <v>2</v>
      </c>
      <c r="J6" s="105" t="s">
        <v>1201</v>
      </c>
      <c r="K6" s="105" t="s">
        <v>65</v>
      </c>
      <c r="L6" s="106"/>
      <c r="M6" s="106"/>
      <c r="N6" s="106"/>
      <c r="O6" s="108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">
        <v>1189</v>
      </c>
      <c r="C7" s="105" t="s">
        <v>126</v>
      </c>
      <c r="D7" s="106"/>
      <c r="E7" s="106"/>
      <c r="F7" s="106"/>
      <c r="G7" s="108"/>
      <c r="H7" s="104"/>
      <c r="I7" s="95">
        <v>3</v>
      </c>
      <c r="J7" s="105" t="s">
        <v>998</v>
      </c>
      <c r="K7" s="105" t="s">
        <v>126</v>
      </c>
      <c r="L7" s="106"/>
      <c r="M7" s="106"/>
      <c r="N7" s="106"/>
      <c r="O7" s="108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">
        <v>1191</v>
      </c>
      <c r="C8" s="105" t="s">
        <v>143</v>
      </c>
      <c r="D8" s="106"/>
      <c r="E8" s="106"/>
      <c r="F8" s="106"/>
      <c r="G8" s="108"/>
      <c r="H8" s="104"/>
      <c r="I8" s="107">
        <v>4</v>
      </c>
      <c r="J8" s="105" t="s">
        <v>1202</v>
      </c>
      <c r="K8" s="105" t="s">
        <v>756</v>
      </c>
      <c r="L8" s="106"/>
      <c r="M8" s="106"/>
      <c r="N8" s="106"/>
      <c r="O8" s="108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">
        <v>1190</v>
      </c>
      <c r="C9" s="105" t="s">
        <v>102</v>
      </c>
      <c r="D9" s="106"/>
      <c r="E9" s="106"/>
      <c r="F9" s="106"/>
      <c r="G9" s="108"/>
      <c r="H9" s="104"/>
      <c r="I9" s="95">
        <v>5</v>
      </c>
      <c r="J9" s="105" t="s">
        <v>1199</v>
      </c>
      <c r="K9" s="105" t="s">
        <v>756</v>
      </c>
      <c r="L9" s="106"/>
      <c r="M9" s="106"/>
      <c r="N9" s="106"/>
      <c r="O9" s="108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">
        <v>1193</v>
      </c>
      <c r="C10" s="105" t="s">
        <v>756</v>
      </c>
      <c r="D10" s="106"/>
      <c r="E10" s="106"/>
      <c r="F10" s="106"/>
      <c r="G10" s="108"/>
      <c r="H10" s="104"/>
      <c r="I10" s="107">
        <v>6</v>
      </c>
      <c r="J10" s="105" t="s">
        <v>1203</v>
      </c>
      <c r="K10" s="105" t="s">
        <v>100</v>
      </c>
      <c r="L10" s="106"/>
      <c r="M10" s="106"/>
      <c r="N10" s="106"/>
      <c r="O10" s="108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">
        <v>1192</v>
      </c>
      <c r="C11" s="105" t="s">
        <v>1329</v>
      </c>
      <c r="D11" s="106"/>
      <c r="E11" s="106"/>
      <c r="F11" s="106"/>
      <c r="G11" s="108"/>
      <c r="H11" s="104"/>
      <c r="I11" s="95">
        <v>7</v>
      </c>
      <c r="J11" s="105" t="s">
        <v>1198</v>
      </c>
      <c r="K11" s="105" t="s">
        <v>70</v>
      </c>
      <c r="L11" s="106"/>
      <c r="M11" s="106"/>
      <c r="N11" s="106"/>
      <c r="O11" s="108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">
        <v>166</v>
      </c>
      <c r="C12" s="105" t="s">
        <v>167</v>
      </c>
      <c r="D12" s="106"/>
      <c r="E12" s="106"/>
      <c r="F12" s="106"/>
      <c r="G12" s="108"/>
      <c r="H12" s="104"/>
      <c r="I12" s="107">
        <v>8</v>
      </c>
      <c r="J12" s="105" t="s">
        <v>1205</v>
      </c>
      <c r="K12" s="105" t="s">
        <v>979</v>
      </c>
      <c r="L12" s="106"/>
      <c r="M12" s="106"/>
      <c r="N12" s="106"/>
      <c r="O12" s="108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">
        <v>1196</v>
      </c>
      <c r="C13" s="109" t="s">
        <v>65</v>
      </c>
      <c r="D13" s="110"/>
      <c r="E13" s="110"/>
      <c r="F13" s="110"/>
      <c r="G13" s="111"/>
      <c r="H13" s="104"/>
      <c r="I13" s="97">
        <v>9</v>
      </c>
      <c r="J13" s="109" t="s">
        <v>1200</v>
      </c>
      <c r="K13" s="109" t="s">
        <v>1175</v>
      </c>
      <c r="L13" s="110"/>
      <c r="M13" s="110"/>
      <c r="N13" s="110"/>
      <c r="O13" s="111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218</v>
      </c>
      <c r="C15" s="92" t="s">
        <v>1214</v>
      </c>
      <c r="D15" s="92"/>
      <c r="E15" s="92"/>
      <c r="F15" s="2"/>
      <c r="G15" s="2"/>
      <c r="H15" s="104"/>
      <c r="I15" s="1"/>
      <c r="J15" s="2" t="s">
        <v>231</v>
      </c>
      <c r="K15" s="92" t="s">
        <v>1220</v>
      </c>
      <c r="L15" s="92"/>
      <c r="M15" s="92"/>
      <c r="N15" s="2"/>
      <c r="O15" s="2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1</v>
      </c>
      <c r="B16" s="102" t="s">
        <v>1</v>
      </c>
      <c r="C16" s="10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04"/>
      <c r="I16" s="101">
        <v>1</v>
      </c>
      <c r="J16" s="102" t="s">
        <v>1</v>
      </c>
      <c r="K16" s="102" t="s">
        <v>2</v>
      </c>
      <c r="L16" s="49" t="s">
        <v>3</v>
      </c>
      <c r="M16" s="49" t="s">
        <v>4</v>
      </c>
      <c r="N16" s="49" t="s">
        <v>5</v>
      </c>
      <c r="O16" s="50" t="s">
        <v>6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27" t="s">
        <v>1213</v>
      </c>
      <c r="C17" s="127" t="s">
        <v>159</v>
      </c>
      <c r="D17" s="16"/>
      <c r="E17" s="16"/>
      <c r="F17" s="47"/>
      <c r="G17" s="54"/>
      <c r="H17" s="104"/>
      <c r="I17" s="99">
        <v>1</v>
      </c>
      <c r="J17" s="127" t="s">
        <v>1217</v>
      </c>
      <c r="K17" s="127" t="s">
        <v>159</v>
      </c>
      <c r="L17" s="16"/>
      <c r="M17" s="16"/>
      <c r="N17" s="47"/>
      <c r="O17" s="5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">
        <v>1211</v>
      </c>
      <c r="C18" s="105" t="s">
        <v>756</v>
      </c>
      <c r="D18" s="106"/>
      <c r="E18" s="106"/>
      <c r="F18" s="106"/>
      <c r="G18" s="108"/>
      <c r="H18" s="104"/>
      <c r="I18" s="107">
        <v>2</v>
      </c>
      <c r="J18" s="105" t="s">
        <v>1057</v>
      </c>
      <c r="K18" s="105" t="s">
        <v>1329</v>
      </c>
      <c r="L18" s="106"/>
      <c r="M18" s="106"/>
      <c r="N18" s="106"/>
      <c r="O18" s="108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">
        <v>1207</v>
      </c>
      <c r="C19" s="105" t="s">
        <v>756</v>
      </c>
      <c r="D19" s="106"/>
      <c r="E19" s="106"/>
      <c r="F19" s="106"/>
      <c r="G19" s="108"/>
      <c r="H19" s="104"/>
      <c r="I19" s="95">
        <v>3</v>
      </c>
      <c r="J19" s="105" t="s">
        <v>1216</v>
      </c>
      <c r="K19" s="105" t="s">
        <v>159</v>
      </c>
      <c r="L19" s="106"/>
      <c r="M19" s="106"/>
      <c r="N19" s="106"/>
      <c r="O19" s="108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">
        <v>1210</v>
      </c>
      <c r="C20" s="105" t="s">
        <v>756</v>
      </c>
      <c r="D20" s="106"/>
      <c r="E20" s="106"/>
      <c r="F20" s="106"/>
      <c r="G20" s="108"/>
      <c r="H20" s="104"/>
      <c r="I20" s="107">
        <v>4</v>
      </c>
      <c r="J20" s="105" t="s">
        <v>1219</v>
      </c>
      <c r="K20" s="105" t="s">
        <v>979</v>
      </c>
      <c r="L20" s="106"/>
      <c r="M20" s="106"/>
      <c r="N20" s="106"/>
      <c r="O20" s="108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">
        <v>251</v>
      </c>
      <c r="C21" s="105" t="s">
        <v>159</v>
      </c>
      <c r="D21" s="106"/>
      <c r="E21" s="106"/>
      <c r="F21" s="106"/>
      <c r="G21" s="108"/>
      <c r="H21" s="104"/>
      <c r="I21" s="95">
        <v>5</v>
      </c>
      <c r="J21" s="105" t="s">
        <v>1215</v>
      </c>
      <c r="K21" s="105" t="s">
        <v>756</v>
      </c>
      <c r="L21" s="106"/>
      <c r="M21" s="106"/>
      <c r="N21" s="106"/>
      <c r="O21" s="108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">
        <v>1208</v>
      </c>
      <c r="C22" s="105" t="s">
        <v>269</v>
      </c>
      <c r="D22" s="106"/>
      <c r="E22" s="106"/>
      <c r="F22" s="106"/>
      <c r="G22" s="108"/>
      <c r="H22" s="104"/>
      <c r="I22" s="107">
        <v>6</v>
      </c>
      <c r="J22" s="105" t="s">
        <v>601</v>
      </c>
      <c r="K22" s="105" t="s">
        <v>126</v>
      </c>
      <c r="L22" s="106"/>
      <c r="M22" s="106"/>
      <c r="N22" s="106"/>
      <c r="O22" s="108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">
        <v>1209</v>
      </c>
      <c r="C23" s="105" t="s">
        <v>756</v>
      </c>
      <c r="D23" s="106"/>
      <c r="E23" s="106"/>
      <c r="F23" s="106"/>
      <c r="G23" s="108"/>
      <c r="H23" s="104"/>
      <c r="I23" s="95">
        <v>7</v>
      </c>
      <c r="J23" s="105" t="s">
        <v>1218</v>
      </c>
      <c r="K23" s="105" t="s">
        <v>756</v>
      </c>
      <c r="L23" s="106"/>
      <c r="M23" s="106"/>
      <c r="N23" s="106"/>
      <c r="O23" s="108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7">
        <v>8</v>
      </c>
      <c r="B24" s="105" t="s">
        <v>1212</v>
      </c>
      <c r="C24" s="105" t="s">
        <v>126</v>
      </c>
      <c r="D24" s="106"/>
      <c r="E24" s="106"/>
      <c r="F24" s="106"/>
      <c r="G24" s="108"/>
      <c r="H24" s="104"/>
      <c r="I24" s="107">
        <v>8</v>
      </c>
      <c r="J24" s="105" t="s">
        <v>417</v>
      </c>
      <c r="K24" s="105" t="s">
        <v>190</v>
      </c>
      <c r="L24" s="106"/>
      <c r="M24" s="106"/>
      <c r="N24" s="106"/>
      <c r="O24" s="108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7">
        <v>9</v>
      </c>
      <c r="B25" s="109" t="s">
        <v>138</v>
      </c>
      <c r="C25" s="109" t="s">
        <v>65</v>
      </c>
      <c r="D25" s="110"/>
      <c r="E25" s="110"/>
      <c r="F25" s="110"/>
      <c r="G25" s="111"/>
      <c r="H25" s="104"/>
      <c r="I25" s="97">
        <v>9</v>
      </c>
      <c r="J25" s="109" t="s">
        <v>752</v>
      </c>
      <c r="K25" s="109" t="s">
        <v>70</v>
      </c>
      <c r="L25" s="110"/>
      <c r="M25" s="110"/>
      <c r="N25" s="110"/>
      <c r="O25" s="111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4" t="s">
        <v>39</v>
      </c>
      <c r="F27" s="86" t="s">
        <v>25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4" t="s">
        <v>40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AD17:AE25">
    <sortCondition ref="AD17"/>
  </sortState>
  <hyperlinks>
    <hyperlink ref="B2" location="'Index'!A3" tooltip="Go to the Index sheet" display="á" xr:uid="{8FF254AA-895C-4E75-8A12-2BCA3BBDC33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CE6F3-34F7-4B68-9EE6-5345C40FD3D0}">
  <sheetPr codeName="Sheet60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x14ac:dyDescent="0.3">
      <c r="A1" s="1"/>
      <c r="B1" s="2" t="s">
        <v>19</v>
      </c>
      <c r="D1" s="91"/>
      <c r="E1" s="91"/>
      <c r="F1" s="91" t="s">
        <v>279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1221</v>
      </c>
      <c r="D3" s="92"/>
      <c r="E3" s="92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"!$B$53"),"")</f>
        <v>A. Boothroyd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"!$C$53"),"")</f>
        <v>Kendal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"!$D$53"),"")</f>
        <v/>
      </c>
      <c r="E5" s="16"/>
      <c r="F5" s="47"/>
      <c r="G5" s="5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"!$B$20"),"")</f>
        <v>B. Hubbard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"!$C$20"),"")</f>
        <v>Kendal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"!$D$20"),"")</f>
        <v/>
      </c>
      <c r="E6" s="106"/>
      <c r="F6" s="106"/>
      <c r="G6" s="108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"!$J$23"),"")</f>
        <v>O. Hubbard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"!$K$23"),"")</f>
        <v>Kendal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"!$L$23"),"")</f>
        <v/>
      </c>
      <c r="E7" s="106"/>
      <c r="F7" s="106"/>
      <c r="G7" s="108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12">
        <v>4</v>
      </c>
      <c r="B8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"!$B$35"),"")</f>
        <v>B. Rose</v>
      </c>
      <c r="C8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"!$C$35"),"")</f>
        <v>Penarth</v>
      </c>
      <c r="D8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"!$D$35"),"")</f>
        <v/>
      </c>
      <c r="E8" s="110"/>
      <c r="F8" s="110"/>
      <c r="G8" s="111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4"/>
      <c r="B10" s="4" t="s">
        <v>39</v>
      </c>
      <c r="F10" s="86" t="s">
        <v>25</v>
      </c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104"/>
      <c r="B11" s="4" t="s">
        <v>40</v>
      </c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04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4"/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4"/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heet="1" objects="1" scenarios="1" selectLockedCells="1"/>
  <sortState xmlns:xlrd2="http://schemas.microsoft.com/office/spreadsheetml/2017/richdata2" ref="V5:W8">
    <sortCondition ref="V5"/>
  </sortState>
  <hyperlinks>
    <hyperlink ref="B2" location="'Index'!A3" tooltip="Go to the Index sheet" display="á" xr:uid="{4AA274C9-4E67-495C-B6B9-17E670B38B6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CD97D-C1EB-45BF-9FCF-47A1F86095A0}">
  <sheetPr codeName="Sheet61">
    <tabColor rgb="FFFFC000"/>
    <pageSetUpPr fitToPage="1"/>
  </sheetPr>
  <dimension ref="A1:AH119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x14ac:dyDescent="0.3">
      <c r="A1" s="1"/>
      <c r="B1" s="2" t="s">
        <v>19</v>
      </c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104"/>
      <c r="AH1" s="104"/>
    </row>
    <row r="2" spans="1:34" ht="15.75" customHeight="1" x14ac:dyDescent="0.3">
      <c r="B2" s="176" t="s">
        <v>1272</v>
      </c>
      <c r="AG2" s="104"/>
      <c r="AH2" s="104"/>
    </row>
    <row r="3" spans="1:34" s="2" customFormat="1" ht="15.75" customHeight="1" x14ac:dyDescent="0.3">
      <c r="A3" s="1"/>
      <c r="B3" s="2" t="s">
        <v>0</v>
      </c>
      <c r="C3" s="92" t="s">
        <v>1222</v>
      </c>
      <c r="D3" s="92"/>
      <c r="E3" s="92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ht="15.75" customHeight="1" x14ac:dyDescent="0.3">
      <c r="A5" s="99">
        <v>1</v>
      </c>
      <c r="B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"!$B$29"),"")</f>
        <v>P. Ager</v>
      </c>
      <c r="C5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"!$C$29"),"")</f>
        <v>Dunfermline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"!$D$29"),"")</f>
        <v/>
      </c>
      <c r="E5" s="16"/>
      <c r="F5" s="47"/>
      <c r="G5" s="5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ht="15.75" customHeight="1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"!$J$30"),"")</f>
        <v>C. Brown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"!$K$30"),"")</f>
        <v>Blackpool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"!$L$30"),"")</f>
        <v/>
      </c>
      <c r="E6" s="106"/>
      <c r="F6" s="106"/>
      <c r="G6" s="108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</row>
    <row r="7" spans="1:34" ht="15.75" customHeight="1" x14ac:dyDescent="0.3">
      <c r="A7" s="95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"!$J$7"),"")</f>
        <v>B. Cook-Duffy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"!$K$7"),"")</f>
        <v>Cumb News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"!$L$7"),"")</f>
        <v/>
      </c>
      <c r="E7" s="106"/>
      <c r="F7" s="106"/>
      <c r="G7" s="108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"!$J$31"),"")</f>
        <v>K. L. Dinkel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"!$K$31"),"")</f>
        <v>Sunderland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"!$L$31"),"")</f>
        <v/>
      </c>
      <c r="E8" s="106"/>
      <c r="F8" s="106"/>
      <c r="G8" s="108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</row>
    <row r="9" spans="1:34" ht="15.75" customHeight="1" x14ac:dyDescent="0.3">
      <c r="A9" s="95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"!$B$44"),"")</f>
        <v>A. Greenlees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"!$C$44"),"")</f>
        <v>Darlington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"!$D$44"),"")</f>
        <v/>
      </c>
      <c r="E9" s="106"/>
      <c r="F9" s="106"/>
      <c r="G9" s="108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ht="15.75" customHeight="1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"!$J$33"),"")</f>
        <v>D. N. Price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"!$K$33"),"")</f>
        <v>Sunderland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"!$L$33"),"")</f>
        <v/>
      </c>
      <c r="E10" s="106"/>
      <c r="F10" s="106"/>
      <c r="G10" s="108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ht="15.75" customHeight="1" x14ac:dyDescent="0.3">
      <c r="A11" s="95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"!$J$49"),"")</f>
        <v>G. A. Smith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"!$K$49"),"")</f>
        <v>Sunderland</v>
      </c>
      <c r="D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"!$L$49"),"")</f>
        <v/>
      </c>
      <c r="E11" s="106"/>
      <c r="F11" s="106"/>
      <c r="G11" s="108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ht="15.75" customHeight="1" x14ac:dyDescent="0.3">
      <c r="A12" s="107">
        <v>8</v>
      </c>
      <c r="B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"!$J$35"),"")</f>
        <v>J. Smith</v>
      </c>
      <c r="C1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"!$K$35"),"")</f>
        <v>Cumb News</v>
      </c>
      <c r="D1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"!$L$35"),"")</f>
        <v/>
      </c>
      <c r="E12" s="106"/>
      <c r="F12" s="106"/>
      <c r="G12" s="108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ht="15.75" customHeight="1" x14ac:dyDescent="0.3">
      <c r="A13" s="97">
        <v>9</v>
      </c>
      <c r="B1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"!$J$25"),"")</f>
        <v>J. Whittaker</v>
      </c>
      <c r="C1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"!$K$25"),"")</f>
        <v>Kendal</v>
      </c>
      <c r="D13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"!$L$25"),"")</f>
        <v/>
      </c>
      <c r="E13" s="110"/>
      <c r="F13" s="110"/>
      <c r="G13" s="111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ht="15.75" customHeight="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ht="15.75" customHeight="1" x14ac:dyDescent="0.3">
      <c r="A15" s="1"/>
      <c r="B15" s="2" t="s">
        <v>67</v>
      </c>
      <c r="C15" s="92" t="s">
        <v>1223</v>
      </c>
      <c r="D15" s="92"/>
      <c r="E15" s="92"/>
      <c r="F15" s="2"/>
      <c r="G15" s="2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ht="15.75" customHeight="1" x14ac:dyDescent="0.3">
      <c r="A16" s="101">
        <v>1</v>
      </c>
      <c r="B16" s="102" t="s">
        <v>1</v>
      </c>
      <c r="C16" s="102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ht="15.75" customHeight="1" x14ac:dyDescent="0.3">
      <c r="A17" s="99">
        <v>1</v>
      </c>
      <c r="B1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"!$J$53"),"")</f>
        <v>P. G. Barnett</v>
      </c>
      <c r="C17" s="127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"!$K$53"),"")</f>
        <v>Sunderland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"!$L$53"),"")</f>
        <v/>
      </c>
      <c r="E17" s="16"/>
      <c r="F17" s="47"/>
      <c r="G17" s="5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ht="15.75" customHeight="1" x14ac:dyDescent="0.3">
      <c r="A18" s="107">
        <v>2</v>
      </c>
      <c r="B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"!$J$54"),"")</f>
        <v>Y. Bave</v>
      </c>
      <c r="C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"!$K$54"),"")</f>
        <v>Goodyear</v>
      </c>
      <c r="D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"!$L$54"),"")</f>
        <v/>
      </c>
      <c r="E18" s="106"/>
      <c r="F18" s="106"/>
      <c r="G18" s="108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ht="15.75" customHeight="1" x14ac:dyDescent="0.3">
      <c r="A19" s="95">
        <v>3</v>
      </c>
      <c r="B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"!$J$56"),"")</f>
        <v>P. Cook</v>
      </c>
      <c r="C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"!$K$56"),"")</f>
        <v>Blackpool</v>
      </c>
      <c r="D1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"!$L$56"),"")</f>
        <v/>
      </c>
      <c r="E19" s="106"/>
      <c r="F19" s="106"/>
      <c r="G19" s="108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ht="15.75" customHeight="1" x14ac:dyDescent="0.3">
      <c r="A20" s="107">
        <v>4</v>
      </c>
      <c r="B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"!$B$9"),"")</f>
        <v>C. Harrison</v>
      </c>
      <c r="C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"!$C$9"),"")</f>
        <v>Blackburn</v>
      </c>
      <c r="D2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"!$D$9"),"")</f>
        <v/>
      </c>
      <c r="E20" s="106"/>
      <c r="F20" s="106"/>
      <c r="G20" s="108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ht="15.75" customHeight="1" x14ac:dyDescent="0.3">
      <c r="A21" s="95">
        <v>5</v>
      </c>
      <c r="B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"!$B$57"),"")</f>
        <v>S. J. King</v>
      </c>
      <c r="C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"!$C$57"),"")</f>
        <v>Crewe</v>
      </c>
      <c r="D2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"!$D$57"),"")</f>
        <v/>
      </c>
      <c r="E21" s="106"/>
      <c r="F21" s="106"/>
      <c r="G21" s="108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ht="15.75" customHeight="1" x14ac:dyDescent="0.3">
      <c r="A22" s="107">
        <v>6</v>
      </c>
      <c r="B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"!$J$59"),"")</f>
        <v>D. Love</v>
      </c>
      <c r="C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"!$K$59"),"")</f>
        <v>Penarth</v>
      </c>
      <c r="D2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"!$L$59"),"")</f>
        <v/>
      </c>
      <c r="E22" s="106"/>
      <c r="F22" s="106"/>
      <c r="G22" s="108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ht="15.75" customHeight="1" x14ac:dyDescent="0.3">
      <c r="A23" s="95">
        <v>7</v>
      </c>
      <c r="B2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"!$J$11"),"")</f>
        <v>K. Maher</v>
      </c>
      <c r="C2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"!$K$11"),"")</f>
        <v>Goodyear</v>
      </c>
      <c r="D2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"!$L$11"),"")</f>
        <v/>
      </c>
      <c r="E23" s="106"/>
      <c r="F23" s="106"/>
      <c r="G23" s="108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ht="15.75" customHeight="1" x14ac:dyDescent="0.3">
      <c r="A24" s="107">
        <v>8</v>
      </c>
      <c r="B2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"!$B$11"),"")</f>
        <v>N. Morewood</v>
      </c>
      <c r="C2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"!$C$11"),"")</f>
        <v>Cumb News</v>
      </c>
      <c r="D2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"!$D$11"),"")</f>
        <v/>
      </c>
      <c r="E24" s="106"/>
      <c r="F24" s="106"/>
      <c r="G24" s="108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ht="15.75" customHeight="1" x14ac:dyDescent="0.3">
      <c r="A25" s="95">
        <v>9</v>
      </c>
      <c r="B2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"!$J$48"),"")</f>
        <v>K. Sherris</v>
      </c>
      <c r="C2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"!$K$48"),"")</f>
        <v>Sunderland</v>
      </c>
      <c r="D2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"!$L$48"),"")</f>
        <v/>
      </c>
      <c r="E25" s="106"/>
      <c r="F25" s="106"/>
      <c r="G25" s="108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ht="15.75" customHeight="1" x14ac:dyDescent="0.3">
      <c r="A26" s="112">
        <v>10</v>
      </c>
      <c r="B26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"!$B$13"),"")</f>
        <v>J. Stevenson</v>
      </c>
      <c r="C26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"!$C$13"),"")</f>
        <v>Crewe</v>
      </c>
      <c r="D26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"!$D$13"),"")</f>
        <v/>
      </c>
      <c r="E26" s="110"/>
      <c r="F26" s="110"/>
      <c r="G26" s="111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ht="15.75" customHeight="1" x14ac:dyDescent="0.3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ht="15.75" customHeight="1" x14ac:dyDescent="0.3">
      <c r="A28" s="104"/>
      <c r="B28" s="4" t="s">
        <v>39</v>
      </c>
      <c r="F28" s="86" t="s">
        <v>25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ht="15.75" customHeight="1" x14ac:dyDescent="0.3">
      <c r="A29" s="104"/>
      <c r="B29" s="4" t="s">
        <v>40</v>
      </c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ht="15.75" customHeight="1" x14ac:dyDescent="0.3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ht="15.75" customHeight="1" x14ac:dyDescent="0.3">
      <c r="A31" s="104"/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ht="15.75" customHeight="1" x14ac:dyDescent="0.3">
      <c r="A32" s="104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ht="15.75" customHeight="1" x14ac:dyDescent="0.3">
      <c r="A33" s="104"/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ht="15.75" customHeight="1" x14ac:dyDescent="0.3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ht="15.75" customHeight="1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ht="15.75" customHeight="1" x14ac:dyDescent="0.3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ht="15.75" customHeight="1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ht="15.75" customHeight="1" x14ac:dyDescent="0.3">
      <c r="A38" s="104"/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5.75" customHeight="1" x14ac:dyDescent="0.3">
      <c r="A39" s="104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ht="15.75" customHeight="1" x14ac:dyDescent="0.3">
      <c r="A40" s="104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ht="15.75" customHeight="1" x14ac:dyDescent="0.3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ht="15.75" customHeight="1" x14ac:dyDescent="0.3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ht="15.75" customHeight="1" x14ac:dyDescent="0.3">
      <c r="A43" s="104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ht="15.75" customHeight="1" x14ac:dyDescent="0.3">
      <c r="A44" s="104"/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ht="15.75" customHeight="1" x14ac:dyDescent="0.3">
      <c r="A45" s="104"/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ht="15.75" customHeight="1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ht="15.75" customHeight="1" x14ac:dyDescent="0.3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ht="15.75" customHeight="1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ht="15.75" customHeight="1" x14ac:dyDescent="0.3">
      <c r="A49" s="104"/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ht="15.75" customHeight="1" x14ac:dyDescent="0.3">
      <c r="A50" s="104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ht="15.75" customHeight="1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ht="15.75" customHeight="1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ht="15.75" customHeight="1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ht="15.75" customHeight="1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ht="15.75" customHeight="1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ht="15.75" customHeight="1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ht="15.75" customHeight="1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ht="15.75" customHeight="1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ht="15.75" customHeight="1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ht="15.75" customHeight="1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ht="15.75" customHeight="1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ht="15.75" customHeight="1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ht="15.75" customHeight="1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ht="15.75" customHeight="1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ht="15.75" customHeight="1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ht="15.75" customHeight="1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ht="15.75" customHeight="1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ht="15.75" customHeight="1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ht="15.75" customHeight="1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ht="15.75" customHeight="1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ht="15.75" customHeight="1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heet="1" objects="1" scenarios="1" selectLockedCells="1"/>
  <sortState xmlns:xlrd2="http://schemas.microsoft.com/office/spreadsheetml/2017/richdata2" ref="V17:W26">
    <sortCondition ref="V17"/>
  </sortState>
  <hyperlinks>
    <hyperlink ref="B2" location="'Index'!A3" tooltip="Go to the Index sheet" display="á" xr:uid="{2F85D380-BE13-4EE9-B581-6541AFA49B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x14ac:dyDescent="0.3">
      <c r="A1" s="2" t="s">
        <v>24</v>
      </c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4"/>
    </row>
    <row r="2" spans="1:34" ht="15.75" customHeight="1" x14ac:dyDescent="0.3">
      <c r="A2" s="176" t="s">
        <v>1272</v>
      </c>
      <c r="J2" s="113">
        <v>2</v>
      </c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286</v>
      </c>
      <c r="B4" s="12"/>
      <c r="C4" s="116">
        <v>577</v>
      </c>
      <c r="D4" s="12"/>
      <c r="E4" s="63" t="s">
        <v>6</v>
      </c>
      <c r="F4" s="14">
        <f>SUM(F5:F7)</f>
        <v>0</v>
      </c>
      <c r="G4" s="3" t="s">
        <v>292</v>
      </c>
      <c r="H4" s="11" t="s">
        <v>1228</v>
      </c>
      <c r="I4" s="12"/>
      <c r="J4" s="116">
        <v>578</v>
      </c>
      <c r="K4" s="12"/>
      <c r="L4" s="63" t="s">
        <v>6</v>
      </c>
      <c r="M4" s="14">
        <f>SUM(M5:M7)</f>
        <v>0</v>
      </c>
    </row>
    <row r="5" spans="1:34" ht="15.75" customHeight="1" x14ac:dyDescent="0.3">
      <c r="A5" s="31" t="s">
        <v>1229</v>
      </c>
      <c r="B5" s="32"/>
      <c r="C5" s="33"/>
      <c r="D5" s="16"/>
      <c r="E5" s="16"/>
      <c r="F5" s="17">
        <f>SUM(D5:E5)</f>
        <v>0</v>
      </c>
      <c r="H5" s="31" t="s">
        <v>1109</v>
      </c>
      <c r="I5" s="32"/>
      <c r="J5" s="33"/>
      <c r="K5" s="16"/>
      <c r="L5" s="16"/>
      <c r="M5" s="17">
        <f>SUM(K5:L5)</f>
        <v>0</v>
      </c>
    </row>
    <row r="6" spans="1:34" ht="15.75" customHeight="1" x14ac:dyDescent="0.3">
      <c r="A6" s="34" t="s">
        <v>1137</v>
      </c>
      <c r="B6" s="27"/>
      <c r="C6" s="5"/>
      <c r="D6" s="7"/>
      <c r="E6" s="7"/>
      <c r="F6" s="19">
        <f>SUM(D6:E6)</f>
        <v>0</v>
      </c>
      <c r="H6" s="34" t="s">
        <v>1112</v>
      </c>
      <c r="I6" s="27"/>
      <c r="J6" s="5"/>
      <c r="K6" s="7"/>
      <c r="L6" s="7"/>
      <c r="M6" s="19">
        <f>SUM(K6:L6)</f>
        <v>0</v>
      </c>
    </row>
    <row r="7" spans="1:34" ht="15.75" customHeight="1" x14ac:dyDescent="0.3">
      <c r="A7" s="35" t="s">
        <v>1108</v>
      </c>
      <c r="B7" s="28"/>
      <c r="C7" s="29"/>
      <c r="D7" s="21"/>
      <c r="E7" s="21"/>
      <c r="F7" s="22">
        <f>SUM(D7:E7)</f>
        <v>0</v>
      </c>
      <c r="H7" s="35" t="s">
        <v>1116</v>
      </c>
      <c r="I7" s="28"/>
      <c r="J7" s="29"/>
      <c r="K7" s="21"/>
      <c r="L7" s="21"/>
      <c r="M7" s="22">
        <f>SUM(K7:L7)</f>
        <v>0</v>
      </c>
    </row>
    <row r="8" spans="1:34" ht="15.75" customHeight="1" x14ac:dyDescent="0.3">
      <c r="N8" s="23"/>
    </row>
    <row r="9" spans="1:34" ht="15.75" customHeight="1" x14ac:dyDescent="0.3">
      <c r="A9" s="11" t="s">
        <v>1224</v>
      </c>
      <c r="B9" s="12"/>
      <c r="C9" s="116">
        <v>584</v>
      </c>
      <c r="D9" s="12"/>
      <c r="E9" s="63" t="s">
        <v>6</v>
      </c>
      <c r="F9" s="14">
        <f>SUM(F10:F12)</f>
        <v>0</v>
      </c>
      <c r="G9" s="3" t="s">
        <v>292</v>
      </c>
      <c r="H9" s="11" t="s">
        <v>1227</v>
      </c>
      <c r="I9" s="12"/>
      <c r="J9" s="116">
        <v>577</v>
      </c>
      <c r="K9" s="12"/>
      <c r="L9" s="63" t="s">
        <v>6</v>
      </c>
      <c r="M9" s="14">
        <f>SUM(M10:M12)</f>
        <v>0</v>
      </c>
    </row>
    <row r="10" spans="1:34" ht="15.75" customHeight="1" x14ac:dyDescent="0.3">
      <c r="A10" s="31" t="s">
        <v>1230</v>
      </c>
      <c r="B10" s="32"/>
      <c r="C10" s="33"/>
      <c r="D10" s="16"/>
      <c r="E10" s="16"/>
      <c r="F10" s="17">
        <f>SUM(D10:E10)</f>
        <v>0</v>
      </c>
      <c r="H10" s="31" t="s">
        <v>1107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1231</v>
      </c>
      <c r="B11" s="27"/>
      <c r="C11" s="5"/>
      <c r="D11" s="7"/>
      <c r="E11" s="7"/>
      <c r="F11" s="19">
        <f>SUM(D11:E11)</f>
        <v>0</v>
      </c>
      <c r="H11" s="34" t="s">
        <v>1135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430</v>
      </c>
      <c r="B12" s="28"/>
      <c r="C12" s="29"/>
      <c r="D12" s="21"/>
      <c r="E12" s="21"/>
      <c r="F12" s="22">
        <f>SUM(D12:E12)</f>
        <v>0</v>
      </c>
      <c r="H12" s="35" t="s">
        <v>675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1225</v>
      </c>
      <c r="B14" s="12"/>
      <c r="C14" s="116">
        <v>582</v>
      </c>
      <c r="D14" s="12"/>
      <c r="E14" s="63" t="s">
        <v>6</v>
      </c>
      <c r="F14" s="14">
        <f>SUM(F15:F17)</f>
        <v>0</v>
      </c>
      <c r="G14" s="3" t="s">
        <v>292</v>
      </c>
      <c r="H14" s="11" t="s">
        <v>1226</v>
      </c>
      <c r="I14" s="12"/>
      <c r="J14" s="116">
        <v>575</v>
      </c>
      <c r="K14" s="12"/>
      <c r="L14" s="63" t="s">
        <v>6</v>
      </c>
      <c r="M14" s="14">
        <f>SUM(M15:M17)</f>
        <v>0</v>
      </c>
    </row>
    <row r="15" spans="1:34" ht="15.75" customHeight="1" x14ac:dyDescent="0.3">
      <c r="A15" s="31" t="s">
        <v>1106</v>
      </c>
      <c r="B15" s="32"/>
      <c r="C15" s="33"/>
      <c r="D15" s="16"/>
      <c r="E15" s="16"/>
      <c r="F15" s="17">
        <f>SUM(D15:E15)</f>
        <v>0</v>
      </c>
      <c r="H15" s="31" t="s">
        <v>1118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1125</v>
      </c>
      <c r="B16" s="27"/>
      <c r="C16" s="5"/>
      <c r="D16" s="7"/>
      <c r="E16" s="7"/>
      <c r="F16" s="19">
        <f>SUM(D16:E16)</f>
        <v>0</v>
      </c>
      <c r="H16" s="34" t="s">
        <v>1124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103</v>
      </c>
      <c r="B17" s="28"/>
      <c r="C17" s="29"/>
      <c r="D17" s="21"/>
      <c r="E17" s="21"/>
      <c r="F17" s="22">
        <f>SUM(D17:E17)</f>
        <v>0</v>
      </c>
      <c r="H17" s="35" t="s">
        <v>1114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1232</v>
      </c>
      <c r="H20" s="15" t="s">
        <v>286</v>
      </c>
      <c r="I20" s="47"/>
      <c r="J20" s="47"/>
      <c r="K20" s="47"/>
      <c r="L20" s="47"/>
      <c r="M20" s="47"/>
      <c r="N20" s="54"/>
    </row>
    <row r="21" spans="1:20" ht="15.75" customHeight="1" x14ac:dyDescent="0.3">
      <c r="H21" s="115" t="s">
        <v>1224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1225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1226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1227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1228</v>
      </c>
      <c r="I25" s="21"/>
      <c r="J25" s="21"/>
      <c r="K25" s="21"/>
      <c r="L25" s="21"/>
      <c r="M25" s="21"/>
      <c r="N25" s="22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117"/>
      <c r="B27" s="117"/>
      <c r="C27" s="117"/>
      <c r="D27" s="117"/>
      <c r="E27" s="117"/>
      <c r="F27" s="117"/>
      <c r="G27" s="118"/>
      <c r="H27" s="117"/>
      <c r="I27" s="117"/>
      <c r="J27" s="117"/>
      <c r="K27" s="117"/>
      <c r="L27" s="117"/>
      <c r="M27" s="117"/>
      <c r="N27" s="117"/>
      <c r="P27" s="9"/>
    </row>
    <row r="28" spans="1:20" ht="15.75" customHeight="1" x14ac:dyDescent="0.3"/>
    <row r="29" spans="1:20" ht="15.75" customHeight="1" x14ac:dyDescent="0.3">
      <c r="A29" s="2" t="s">
        <v>67</v>
      </c>
      <c r="B29" s="2"/>
      <c r="C29" s="2"/>
      <c r="D29" s="2"/>
      <c r="E29" s="2"/>
      <c r="F29" s="2"/>
      <c r="N29" s="2"/>
      <c r="O29" s="2"/>
    </row>
    <row r="30" spans="1:20" ht="15.75" customHeight="1" x14ac:dyDescent="0.3">
      <c r="A30" s="11" t="s">
        <v>822</v>
      </c>
      <c r="B30" s="12"/>
      <c r="C30" s="116">
        <v>570</v>
      </c>
      <c r="D30" s="12"/>
      <c r="E30" s="63" t="s">
        <v>6</v>
      </c>
      <c r="F30" s="14">
        <f>SUM(F31:F33)</f>
        <v>0</v>
      </c>
      <c r="G30" s="125" t="s">
        <v>292</v>
      </c>
      <c r="H30" s="11" t="s">
        <v>1237</v>
      </c>
      <c r="I30" s="12"/>
      <c r="J30" s="116">
        <v>566</v>
      </c>
      <c r="K30" s="12"/>
      <c r="L30" s="63" t="s">
        <v>6</v>
      </c>
      <c r="M30" s="14">
        <f>SUM(M31:M33)</f>
        <v>0</v>
      </c>
      <c r="N30" s="104"/>
      <c r="O30" s="104"/>
      <c r="P30" s="104"/>
      <c r="Q30" s="104"/>
      <c r="R30" s="104"/>
      <c r="S30" s="104"/>
      <c r="T30" s="104"/>
    </row>
    <row r="31" spans="1:20" ht="15.75" customHeight="1" x14ac:dyDescent="0.3">
      <c r="A31" s="31" t="s">
        <v>212</v>
      </c>
      <c r="B31" s="32"/>
      <c r="C31" s="33"/>
      <c r="D31" s="16"/>
      <c r="E31" s="16"/>
      <c r="F31" s="17">
        <f>SUM(D31:E31)</f>
        <v>0</v>
      </c>
      <c r="G31" s="125"/>
      <c r="H31" s="31" t="s">
        <v>1150</v>
      </c>
      <c r="I31" s="32"/>
      <c r="J31" s="33"/>
      <c r="K31" s="16"/>
      <c r="L31" s="16"/>
      <c r="M31" s="17">
        <f>SUM(K31:L31)</f>
        <v>0</v>
      </c>
      <c r="N31" s="104"/>
      <c r="O31" s="104"/>
      <c r="P31" s="104"/>
      <c r="Q31" s="104"/>
      <c r="R31" s="104"/>
      <c r="S31" s="104"/>
      <c r="T31" s="104"/>
    </row>
    <row r="32" spans="1:20" ht="15.75" customHeight="1" x14ac:dyDescent="0.3">
      <c r="A32" s="34" t="s">
        <v>1123</v>
      </c>
      <c r="B32" s="27"/>
      <c r="C32" s="5"/>
      <c r="D32" s="7"/>
      <c r="E32" s="7"/>
      <c r="F32" s="19">
        <f>SUM(D32:E32)</f>
        <v>0</v>
      </c>
      <c r="G32" s="125"/>
      <c r="H32" s="34" t="s">
        <v>1119</v>
      </c>
      <c r="I32" s="27"/>
      <c r="J32" s="5"/>
      <c r="K32" s="7"/>
      <c r="L32" s="7"/>
      <c r="M32" s="19">
        <f>SUM(K32:L32)</f>
        <v>0</v>
      </c>
      <c r="N32" s="104"/>
      <c r="O32" s="104"/>
      <c r="P32" s="104"/>
      <c r="Q32" s="104"/>
      <c r="R32" s="104"/>
      <c r="S32" s="104"/>
      <c r="T32" s="104"/>
    </row>
    <row r="33" spans="1:20" ht="15.75" customHeight="1" x14ac:dyDescent="0.3">
      <c r="A33" s="35" t="s">
        <v>1117</v>
      </c>
      <c r="B33" s="28"/>
      <c r="C33" s="29"/>
      <c r="D33" s="21"/>
      <c r="E33" s="21"/>
      <c r="F33" s="22">
        <f>SUM(D33:E33)</f>
        <v>0</v>
      </c>
      <c r="G33" s="125"/>
      <c r="H33" s="35" t="s">
        <v>1149</v>
      </c>
      <c r="I33" s="28"/>
      <c r="J33" s="29"/>
      <c r="K33" s="21"/>
      <c r="L33" s="21"/>
      <c r="M33" s="22">
        <f>SUM(K33:L33)</f>
        <v>0</v>
      </c>
      <c r="N33" s="104"/>
      <c r="O33" s="104"/>
      <c r="P33" s="104"/>
      <c r="Q33" s="104"/>
      <c r="R33" s="104"/>
      <c r="S33" s="104"/>
      <c r="T33" s="104"/>
    </row>
    <row r="34" spans="1:20" ht="15.75" customHeight="1" x14ac:dyDescent="0.3">
      <c r="A34" s="104"/>
      <c r="B34" s="104"/>
      <c r="C34" s="104"/>
      <c r="D34" s="104"/>
      <c r="E34" s="104"/>
      <c r="F34" s="104"/>
      <c r="G34" s="125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0" ht="15.75" customHeight="1" x14ac:dyDescent="0.3">
      <c r="A35" s="11" t="s">
        <v>1233</v>
      </c>
      <c r="B35" s="12"/>
      <c r="C35" s="116">
        <v>564</v>
      </c>
      <c r="D35" s="12"/>
      <c r="E35" s="63" t="s">
        <v>6</v>
      </c>
      <c r="F35" s="14">
        <f>SUM(F36:F38)</f>
        <v>0</v>
      </c>
      <c r="G35" s="125" t="s">
        <v>292</v>
      </c>
      <c r="H35" s="11" t="s">
        <v>1236</v>
      </c>
      <c r="I35" s="12"/>
      <c r="J35" s="116">
        <v>567</v>
      </c>
      <c r="K35" s="12"/>
      <c r="L35" s="63" t="s">
        <v>6</v>
      </c>
      <c r="M35" s="14">
        <f>SUM(M36:M38)</f>
        <v>0</v>
      </c>
      <c r="N35" s="104"/>
      <c r="O35" s="104"/>
      <c r="P35" s="104"/>
      <c r="Q35" s="104"/>
      <c r="R35" s="104"/>
      <c r="S35" s="104"/>
      <c r="T35" s="104"/>
    </row>
    <row r="36" spans="1:20" ht="15.75" customHeight="1" x14ac:dyDescent="0.3">
      <c r="A36" s="31" t="s">
        <v>1238</v>
      </c>
      <c r="B36" s="32"/>
      <c r="C36" s="33"/>
      <c r="D36" s="16"/>
      <c r="E36" s="16"/>
      <c r="F36" s="17">
        <f>SUM(D36:E36)</f>
        <v>0</v>
      </c>
      <c r="G36" s="125"/>
      <c r="H36" s="31" t="s">
        <v>1242</v>
      </c>
      <c r="I36" s="32"/>
      <c r="J36" s="33"/>
      <c r="K36" s="16"/>
      <c r="L36" s="16"/>
      <c r="M36" s="17">
        <f>SUM(K36:L36)</f>
        <v>0</v>
      </c>
      <c r="N36" s="104"/>
      <c r="O36" s="104"/>
      <c r="P36" s="104"/>
      <c r="Q36" s="104"/>
      <c r="R36" s="104"/>
      <c r="S36" s="104"/>
      <c r="T36" s="104"/>
    </row>
    <row r="37" spans="1:20" ht="15.75" customHeight="1" x14ac:dyDescent="0.3">
      <c r="A37" s="34" t="s">
        <v>1239</v>
      </c>
      <c r="B37" s="27"/>
      <c r="C37" s="5"/>
      <c r="D37" s="7"/>
      <c r="E37" s="7"/>
      <c r="F37" s="19">
        <f>SUM(D37:E37)</f>
        <v>0</v>
      </c>
      <c r="G37" s="125"/>
      <c r="H37" s="34" t="s">
        <v>1240</v>
      </c>
      <c r="I37" s="27"/>
      <c r="J37" s="5"/>
      <c r="K37" s="7"/>
      <c r="L37" s="7"/>
      <c r="M37" s="19">
        <f>SUM(K37:L37)</f>
        <v>0</v>
      </c>
      <c r="N37" s="104"/>
      <c r="O37" s="104"/>
      <c r="P37" s="104"/>
      <c r="Q37" s="104"/>
      <c r="R37" s="104"/>
      <c r="S37" s="104"/>
      <c r="T37" s="104"/>
    </row>
    <row r="38" spans="1:20" ht="15.75" customHeight="1" x14ac:dyDescent="0.3">
      <c r="A38" s="35" t="s">
        <v>1160</v>
      </c>
      <c r="B38" s="28"/>
      <c r="C38" s="29"/>
      <c r="D38" s="21"/>
      <c r="E38" s="21"/>
      <c r="F38" s="22">
        <f>SUM(D38:E38)</f>
        <v>0</v>
      </c>
      <c r="G38" s="125"/>
      <c r="H38" s="35" t="s">
        <v>1241</v>
      </c>
      <c r="I38" s="28"/>
      <c r="J38" s="29"/>
      <c r="K38" s="21"/>
      <c r="L38" s="21"/>
      <c r="M38" s="22">
        <f>SUM(K38:L38)</f>
        <v>0</v>
      </c>
      <c r="N38" s="104"/>
      <c r="O38" s="104"/>
      <c r="P38" s="104"/>
      <c r="Q38" s="104"/>
      <c r="R38" s="104"/>
      <c r="S38" s="104"/>
      <c r="T38" s="104"/>
    </row>
    <row r="39" spans="1:20" ht="15.75" customHeight="1" x14ac:dyDescent="0.3">
      <c r="A39" s="104"/>
      <c r="B39" s="104"/>
      <c r="C39" s="104"/>
      <c r="D39" s="104"/>
      <c r="E39" s="104"/>
      <c r="F39" s="104"/>
      <c r="G39" s="125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15.75" customHeight="1" x14ac:dyDescent="0.3">
      <c r="A40" s="11" t="s">
        <v>1234</v>
      </c>
      <c r="B40" s="12"/>
      <c r="C40" s="116">
        <v>569</v>
      </c>
      <c r="D40" s="12"/>
      <c r="E40" s="63" t="s">
        <v>6</v>
      </c>
      <c r="F40" s="14">
        <f>SUM(F41:F43)</f>
        <v>0</v>
      </c>
      <c r="G40" s="125" t="s">
        <v>292</v>
      </c>
      <c r="H40" s="11" t="s">
        <v>1235</v>
      </c>
      <c r="I40" s="12"/>
      <c r="J40" s="116">
        <v>570</v>
      </c>
      <c r="K40" s="12"/>
      <c r="L40" s="63" t="s">
        <v>6</v>
      </c>
      <c r="M40" s="14">
        <f>SUM(M41:M43)</f>
        <v>0</v>
      </c>
      <c r="N40" s="104"/>
      <c r="O40" s="104"/>
      <c r="P40" s="104"/>
      <c r="Q40" s="104"/>
      <c r="R40" s="104"/>
      <c r="S40" s="104"/>
      <c r="T40" s="104"/>
    </row>
    <row r="41" spans="1:20" ht="15.75" customHeight="1" x14ac:dyDescent="0.3">
      <c r="A41" s="31" t="s">
        <v>1140</v>
      </c>
      <c r="B41" s="32"/>
      <c r="C41" s="33"/>
      <c r="D41" s="16"/>
      <c r="E41" s="16"/>
      <c r="F41" s="17">
        <f>SUM(D41:E41)</f>
        <v>0</v>
      </c>
      <c r="G41" s="125"/>
      <c r="H41" s="31" t="s">
        <v>1153</v>
      </c>
      <c r="I41" s="32"/>
      <c r="J41" s="33"/>
      <c r="K41" s="16"/>
      <c r="L41" s="16"/>
      <c r="M41" s="17">
        <f>SUM(K41:L41)</f>
        <v>0</v>
      </c>
      <c r="N41" s="104"/>
      <c r="O41" s="104"/>
      <c r="P41" s="104"/>
      <c r="Q41" s="104"/>
      <c r="R41" s="104"/>
      <c r="S41" s="104"/>
      <c r="T41" s="104"/>
    </row>
    <row r="42" spans="1:20" ht="15.75" customHeight="1" x14ac:dyDescent="0.3">
      <c r="A42" s="34" t="s">
        <v>1127</v>
      </c>
      <c r="B42" s="27"/>
      <c r="C42" s="5"/>
      <c r="D42" s="7"/>
      <c r="E42" s="7"/>
      <c r="F42" s="19">
        <f>SUM(D42:E42)</f>
        <v>0</v>
      </c>
      <c r="G42" s="125"/>
      <c r="H42" s="34" t="s">
        <v>883</v>
      </c>
      <c r="I42" s="27"/>
      <c r="J42" s="5"/>
      <c r="K42" s="7"/>
      <c r="L42" s="7"/>
      <c r="M42" s="19">
        <f>SUM(K42:L42)</f>
        <v>0</v>
      </c>
      <c r="N42" s="104"/>
      <c r="O42" s="104"/>
      <c r="P42" s="104"/>
      <c r="Q42" s="104"/>
      <c r="R42" s="104"/>
      <c r="S42" s="104"/>
      <c r="T42" s="104"/>
    </row>
    <row r="43" spans="1:20" ht="15.75" customHeight="1" x14ac:dyDescent="0.3">
      <c r="A43" s="35" t="s">
        <v>1128</v>
      </c>
      <c r="B43" s="28"/>
      <c r="C43" s="29"/>
      <c r="D43" s="21"/>
      <c r="E43" s="21"/>
      <c r="F43" s="22">
        <f>SUM(D43:E43)</f>
        <v>0</v>
      </c>
      <c r="G43" s="125"/>
      <c r="H43" s="35" t="s">
        <v>1133</v>
      </c>
      <c r="I43" s="28"/>
      <c r="J43" s="29"/>
      <c r="K43" s="21"/>
      <c r="L43" s="21"/>
      <c r="M43" s="22">
        <f>SUM(K43:L43)</f>
        <v>0</v>
      </c>
      <c r="N43" s="104"/>
      <c r="O43" s="104"/>
      <c r="P43" s="104"/>
      <c r="Q43" s="104"/>
      <c r="R43" s="104"/>
      <c r="S43" s="104"/>
      <c r="T43" s="104"/>
    </row>
    <row r="44" spans="1:20" ht="15.75" customHeight="1" x14ac:dyDescent="0.3">
      <c r="A44" s="104"/>
      <c r="B44" s="104"/>
      <c r="C44" s="104"/>
      <c r="D44" s="104"/>
      <c r="E44" s="104"/>
      <c r="F44" s="104"/>
      <c r="G44" s="125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1:20" ht="15.75" customHeight="1" x14ac:dyDescent="0.3">
      <c r="H45" s="65" t="s">
        <v>67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2" t="s">
        <v>1243</v>
      </c>
      <c r="H46" s="121" t="s">
        <v>822</v>
      </c>
      <c r="I46" s="122"/>
      <c r="J46" s="122"/>
      <c r="K46" s="122"/>
      <c r="L46" s="122"/>
      <c r="M46" s="122"/>
      <c r="N46" s="123"/>
      <c r="O46" s="104"/>
      <c r="P46" s="104"/>
    </row>
    <row r="47" spans="1:20" ht="15.75" customHeight="1" x14ac:dyDescent="0.3">
      <c r="B47" s="92"/>
      <c r="H47" s="119" t="s">
        <v>1233</v>
      </c>
      <c r="I47" s="106"/>
      <c r="J47" s="106"/>
      <c r="K47" s="106"/>
      <c r="L47" s="106"/>
      <c r="M47" s="106"/>
      <c r="N47" s="108"/>
      <c r="O47" s="104"/>
      <c r="P47" s="104"/>
    </row>
    <row r="48" spans="1:20" ht="15.75" customHeight="1" x14ac:dyDescent="0.3">
      <c r="H48" s="119" t="s">
        <v>1234</v>
      </c>
      <c r="I48" s="106"/>
      <c r="J48" s="106"/>
      <c r="K48" s="106"/>
      <c r="L48" s="106"/>
      <c r="M48" s="106"/>
      <c r="N48" s="108"/>
      <c r="O48" s="104"/>
      <c r="P48" s="104"/>
    </row>
    <row r="49" spans="1:16" ht="15.75" customHeight="1" x14ac:dyDescent="0.3">
      <c r="H49" s="119" t="s">
        <v>1235</v>
      </c>
      <c r="I49" s="106"/>
      <c r="J49" s="106"/>
      <c r="K49" s="106"/>
      <c r="L49" s="106"/>
      <c r="M49" s="106"/>
      <c r="N49" s="108"/>
      <c r="O49" s="104"/>
      <c r="P49" s="104"/>
    </row>
    <row r="50" spans="1:16" ht="15.75" customHeight="1" x14ac:dyDescent="0.3">
      <c r="H50" s="119" t="s">
        <v>1236</v>
      </c>
      <c r="I50" s="106"/>
      <c r="J50" s="106"/>
      <c r="K50" s="106"/>
      <c r="L50" s="106"/>
      <c r="M50" s="106"/>
      <c r="N50" s="108"/>
      <c r="O50" s="104"/>
      <c r="P50" s="104"/>
    </row>
    <row r="51" spans="1:16" ht="15.75" customHeight="1" x14ac:dyDescent="0.3">
      <c r="H51" s="120" t="s">
        <v>1237</v>
      </c>
      <c r="I51" s="110"/>
      <c r="J51" s="110"/>
      <c r="K51" s="110"/>
      <c r="L51" s="110"/>
      <c r="M51" s="110"/>
      <c r="N51" s="111"/>
      <c r="O51" s="104"/>
      <c r="P51" s="104"/>
    </row>
    <row r="52" spans="1:16" ht="15.75" customHeight="1" x14ac:dyDescent="0.3"/>
    <row r="53" spans="1:16" ht="15.75" customHeight="1" x14ac:dyDescent="0.3">
      <c r="A53" s="4" t="s">
        <v>41</v>
      </c>
      <c r="E53" s="3"/>
      <c r="G53" s="87" t="s">
        <v>25</v>
      </c>
    </row>
    <row r="54" spans="1:16" ht="15.75" customHeight="1" x14ac:dyDescent="0.3">
      <c r="A54" s="4" t="s">
        <v>40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FFE871C1-55C3-44B6-AD9E-2AA5D804CA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7964-9705-44BC-B5EC-29972809E278}">
  <sheetPr codeName="Sheet62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x14ac:dyDescent="0.3">
      <c r="A1" s="2" t="s">
        <v>24</v>
      </c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4"/>
    </row>
    <row r="2" spans="1:34" ht="15.75" customHeight="1" x14ac:dyDescent="0.3">
      <c r="A2" s="176" t="s">
        <v>1272</v>
      </c>
      <c r="J2" s="113">
        <v>2</v>
      </c>
    </row>
    <row r="3" spans="1:34" s="2" customFormat="1" ht="15.75" customHeight="1" x14ac:dyDescent="0.3">
      <c r="A3" s="2" t="s">
        <v>84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1244</v>
      </c>
      <c r="B4" s="12"/>
      <c r="C4" s="116">
        <v>559</v>
      </c>
      <c r="D4" s="12"/>
      <c r="E4" s="63" t="s">
        <v>6</v>
      </c>
      <c r="F4" s="14">
        <f>SUM(F5:F7)</f>
        <v>0</v>
      </c>
      <c r="G4" s="125" t="s">
        <v>292</v>
      </c>
      <c r="H4" s="11" t="s">
        <v>1097</v>
      </c>
      <c r="I4" s="12"/>
      <c r="J4" s="116">
        <v>547</v>
      </c>
      <c r="K4" s="12"/>
      <c r="L4" s="63" t="s">
        <v>6</v>
      </c>
      <c r="M4" s="14">
        <f>SUM(M5:M7)</f>
        <v>0</v>
      </c>
      <c r="N4" s="104"/>
      <c r="O4" s="104"/>
      <c r="P4" s="104"/>
      <c r="Q4" s="104"/>
      <c r="R4" s="104"/>
      <c r="S4" s="104"/>
      <c r="T4" s="104"/>
    </row>
    <row r="5" spans="1:34" ht="15.75" customHeight="1" x14ac:dyDescent="0.3">
      <c r="A5" s="31" t="s">
        <v>1166</v>
      </c>
      <c r="B5" s="32"/>
      <c r="C5" s="33"/>
      <c r="D5" s="16"/>
      <c r="E5" s="16"/>
      <c r="F5" s="17">
        <f>SUM(D5:E5)</f>
        <v>0</v>
      </c>
      <c r="G5" s="125"/>
      <c r="H5" s="31" t="s">
        <v>1186</v>
      </c>
      <c r="I5" s="32"/>
      <c r="J5" s="33"/>
      <c r="K5" s="16"/>
      <c r="L5" s="16"/>
      <c r="M5" s="17">
        <f>SUM(K5:L5)</f>
        <v>0</v>
      </c>
      <c r="N5" s="104"/>
      <c r="O5" s="104"/>
      <c r="P5" s="104"/>
      <c r="Q5" s="104"/>
      <c r="R5" s="104"/>
      <c r="S5" s="104"/>
      <c r="T5" s="104"/>
    </row>
    <row r="6" spans="1:34" ht="15.75" customHeight="1" x14ac:dyDescent="0.3">
      <c r="A6" s="34" t="s">
        <v>158</v>
      </c>
      <c r="B6" s="27"/>
      <c r="C6" s="5"/>
      <c r="D6" s="7"/>
      <c r="E6" s="7"/>
      <c r="F6" s="19">
        <f>SUM(D6:E6)</f>
        <v>0</v>
      </c>
      <c r="G6" s="125"/>
      <c r="H6" s="34" t="s">
        <v>1172</v>
      </c>
      <c r="I6" s="27"/>
      <c r="J6" s="5"/>
      <c r="K6" s="7"/>
      <c r="L6" s="7"/>
      <c r="M6" s="19">
        <f>SUM(K6:L6)</f>
        <v>0</v>
      </c>
      <c r="N6" s="104"/>
      <c r="O6" s="104"/>
      <c r="P6" s="104"/>
      <c r="Q6" s="104"/>
      <c r="R6" s="104"/>
      <c r="S6" s="104"/>
      <c r="T6" s="104"/>
    </row>
    <row r="7" spans="1:34" ht="15.75" customHeight="1" x14ac:dyDescent="0.3">
      <c r="A7" s="35" t="s">
        <v>1151</v>
      </c>
      <c r="B7" s="28"/>
      <c r="C7" s="29"/>
      <c r="D7" s="21"/>
      <c r="E7" s="21"/>
      <c r="F7" s="22">
        <f>SUM(D7:E7)</f>
        <v>0</v>
      </c>
      <c r="G7" s="125"/>
      <c r="H7" s="35" t="s">
        <v>1169</v>
      </c>
      <c r="I7" s="28"/>
      <c r="J7" s="29"/>
      <c r="K7" s="21"/>
      <c r="L7" s="21"/>
      <c r="M7" s="22">
        <f>SUM(K7:L7)</f>
        <v>0</v>
      </c>
      <c r="N7" s="104"/>
      <c r="O7" s="104"/>
      <c r="P7" s="104"/>
      <c r="Q7" s="104"/>
      <c r="R7" s="104"/>
      <c r="S7" s="104"/>
      <c r="T7" s="104"/>
    </row>
    <row r="8" spans="1:34" ht="15.75" customHeight="1" x14ac:dyDescent="0.3">
      <c r="A8" s="104"/>
      <c r="B8" s="104"/>
      <c r="C8" s="104"/>
      <c r="D8" s="104"/>
      <c r="E8" s="104"/>
      <c r="F8" s="104"/>
      <c r="G8" s="125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spans="1:34" ht="15.75" customHeight="1" x14ac:dyDescent="0.3">
      <c r="A9" s="11" t="s">
        <v>302</v>
      </c>
      <c r="B9" s="12"/>
      <c r="C9" s="116">
        <v>545</v>
      </c>
      <c r="D9" s="12"/>
      <c r="E9" s="63" t="s">
        <v>6</v>
      </c>
      <c r="F9" s="14">
        <f>SUM(F10:F12)</f>
        <v>0</v>
      </c>
      <c r="G9" s="125" t="s">
        <v>292</v>
      </c>
      <c r="H9" s="11" t="s">
        <v>1247</v>
      </c>
      <c r="I9" s="12"/>
      <c r="J9" s="116">
        <v>544</v>
      </c>
      <c r="K9" s="12"/>
      <c r="L9" s="63" t="s">
        <v>6</v>
      </c>
      <c r="M9" s="14">
        <f>SUM(M10:M12)</f>
        <v>0</v>
      </c>
      <c r="N9" s="104"/>
      <c r="O9" s="104"/>
      <c r="P9" s="104"/>
      <c r="Q9" s="104"/>
      <c r="R9" s="104"/>
      <c r="S9" s="104"/>
      <c r="T9" s="104"/>
    </row>
    <row r="10" spans="1:34" ht="15.75" customHeight="1" x14ac:dyDescent="0.3">
      <c r="A10" s="31" t="s">
        <v>1184</v>
      </c>
      <c r="B10" s="32"/>
      <c r="C10" s="33"/>
      <c r="D10" s="16"/>
      <c r="E10" s="16"/>
      <c r="F10" s="17">
        <f>SUM(D10:E10)</f>
        <v>0</v>
      </c>
      <c r="G10" s="125"/>
      <c r="H10" s="31" t="s">
        <v>1064</v>
      </c>
      <c r="I10" s="32"/>
      <c r="J10" s="33"/>
      <c r="K10" s="16"/>
      <c r="L10" s="16"/>
      <c r="M10" s="17">
        <f>SUM(K10:L10)</f>
        <v>0</v>
      </c>
      <c r="N10" s="104"/>
      <c r="O10" s="104"/>
      <c r="P10" s="104"/>
      <c r="Q10" s="104"/>
      <c r="R10" s="104"/>
      <c r="S10" s="104"/>
      <c r="T10" s="104"/>
      <c r="AA10"/>
      <c r="AB10"/>
      <c r="AC10"/>
      <c r="AD10"/>
      <c r="AE10"/>
      <c r="AF10"/>
    </row>
    <row r="11" spans="1:34" ht="15.75" customHeight="1" x14ac:dyDescent="0.3">
      <c r="A11" s="34" t="s">
        <v>196</v>
      </c>
      <c r="B11" s="27"/>
      <c r="C11" s="5"/>
      <c r="D11" s="7"/>
      <c r="E11" s="7"/>
      <c r="F11" s="19">
        <f>SUM(D11:E11)</f>
        <v>0</v>
      </c>
      <c r="G11" s="125"/>
      <c r="H11" s="34" t="s">
        <v>463</v>
      </c>
      <c r="I11" s="27"/>
      <c r="J11" s="5"/>
      <c r="K11" s="7"/>
      <c r="L11" s="7"/>
      <c r="M11" s="19">
        <f>SUM(K11:L11)</f>
        <v>0</v>
      </c>
      <c r="N11" s="104"/>
      <c r="O11" s="104"/>
      <c r="P11" s="104"/>
      <c r="Q11" s="104"/>
      <c r="R11" s="104"/>
      <c r="S11" s="104"/>
      <c r="T11" s="104"/>
      <c r="AA11"/>
      <c r="AB11"/>
      <c r="AC11"/>
      <c r="AD11"/>
      <c r="AE11"/>
      <c r="AF11"/>
    </row>
    <row r="12" spans="1:34" ht="15.75" customHeight="1" x14ac:dyDescent="0.3">
      <c r="A12" s="35" t="s">
        <v>164</v>
      </c>
      <c r="B12" s="28"/>
      <c r="C12" s="29"/>
      <c r="D12" s="21"/>
      <c r="E12" s="21"/>
      <c r="F12" s="22">
        <f>SUM(D12:E12)</f>
        <v>0</v>
      </c>
      <c r="G12" s="125"/>
      <c r="H12" s="35" t="s">
        <v>1185</v>
      </c>
      <c r="I12" s="28"/>
      <c r="J12" s="29"/>
      <c r="K12" s="21"/>
      <c r="L12" s="21"/>
      <c r="M12" s="22">
        <f>SUM(K12:L12)</f>
        <v>0</v>
      </c>
      <c r="N12" s="104"/>
      <c r="O12" s="104"/>
      <c r="P12" s="104"/>
      <c r="Q12" s="104"/>
      <c r="R12" s="104"/>
      <c r="S12" s="104"/>
      <c r="T12" s="104"/>
      <c r="AA12"/>
      <c r="AB12"/>
      <c r="AC12"/>
      <c r="AD12"/>
      <c r="AE12"/>
      <c r="AF12"/>
    </row>
    <row r="13" spans="1:34" ht="15.75" customHeight="1" x14ac:dyDescent="0.3">
      <c r="A13" s="104"/>
      <c r="B13" s="104"/>
      <c r="C13" s="104"/>
      <c r="D13" s="104"/>
      <c r="E13" s="104"/>
      <c r="F13" s="104"/>
      <c r="G13" s="125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AA13"/>
      <c r="AB13"/>
      <c r="AC13"/>
      <c r="AD13"/>
      <c r="AE13"/>
      <c r="AF13"/>
    </row>
    <row r="14" spans="1:34" ht="15.75" customHeight="1" x14ac:dyDescent="0.3">
      <c r="A14" s="11" t="s">
        <v>1245</v>
      </c>
      <c r="B14" s="12"/>
      <c r="C14" s="116">
        <v>555</v>
      </c>
      <c r="D14" s="12"/>
      <c r="E14" s="63" t="s">
        <v>6</v>
      </c>
      <c r="F14" s="14">
        <f>SUM(F15:F17)</f>
        <v>0</v>
      </c>
      <c r="G14" s="125" t="s">
        <v>292</v>
      </c>
      <c r="H14" s="11" t="s">
        <v>1246</v>
      </c>
      <c r="I14" s="12"/>
      <c r="J14" s="116">
        <v>557</v>
      </c>
      <c r="K14" s="12"/>
      <c r="L14" s="63" t="s">
        <v>6</v>
      </c>
      <c r="M14" s="14">
        <f>SUM(M15:M17)</f>
        <v>0</v>
      </c>
      <c r="N14" s="104"/>
      <c r="O14" s="104"/>
      <c r="P14" s="104"/>
      <c r="Q14" s="104"/>
      <c r="R14" s="104"/>
      <c r="S14" s="104"/>
      <c r="T14" s="104"/>
    </row>
    <row r="15" spans="1:34" ht="15.75" customHeight="1" x14ac:dyDescent="0.3">
      <c r="A15" s="31" t="s">
        <v>1179</v>
      </c>
      <c r="B15" s="32"/>
      <c r="C15" s="33"/>
      <c r="D15" s="16"/>
      <c r="E15" s="16"/>
      <c r="F15" s="17">
        <f>SUM(D15:E15)</f>
        <v>0</v>
      </c>
      <c r="G15" s="125"/>
      <c r="H15" s="31" t="s">
        <v>1167</v>
      </c>
      <c r="I15" s="32"/>
      <c r="J15" s="33"/>
      <c r="K15" s="16"/>
      <c r="L15" s="16"/>
      <c r="M15" s="17">
        <f>SUM(K15:L15)</f>
        <v>0</v>
      </c>
      <c r="N15" s="104"/>
      <c r="O15" s="104"/>
      <c r="P15" s="104"/>
      <c r="Q15" s="104"/>
      <c r="R15" s="104"/>
      <c r="S15" s="104"/>
      <c r="T15" s="104"/>
    </row>
    <row r="16" spans="1:34" ht="15.75" customHeight="1" x14ac:dyDescent="0.3">
      <c r="A16" s="34" t="s">
        <v>1177</v>
      </c>
      <c r="B16" s="27"/>
      <c r="C16" s="5"/>
      <c r="D16" s="7"/>
      <c r="E16" s="7"/>
      <c r="F16" s="19">
        <f>SUM(D16:E16)</f>
        <v>0</v>
      </c>
      <c r="G16" s="125"/>
      <c r="H16" s="34" t="s">
        <v>1168</v>
      </c>
      <c r="I16" s="27"/>
      <c r="J16" s="5"/>
      <c r="K16" s="7"/>
      <c r="L16" s="7"/>
      <c r="M16" s="19">
        <f>SUM(K16:L16)</f>
        <v>0</v>
      </c>
      <c r="N16" s="104"/>
      <c r="O16" s="104"/>
      <c r="P16" s="104"/>
      <c r="Q16" s="104"/>
      <c r="R16" s="104"/>
      <c r="S16" s="104"/>
      <c r="T16" s="104"/>
    </row>
    <row r="17" spans="1:20" ht="15.75" customHeight="1" x14ac:dyDescent="0.3">
      <c r="A17" s="35" t="s">
        <v>1131</v>
      </c>
      <c r="B17" s="28"/>
      <c r="C17" s="29"/>
      <c r="D17" s="21"/>
      <c r="E17" s="21"/>
      <c r="F17" s="22">
        <f>SUM(D17:E17)</f>
        <v>0</v>
      </c>
      <c r="G17" s="125"/>
      <c r="H17" s="35" t="s">
        <v>1146</v>
      </c>
      <c r="I17" s="28"/>
      <c r="J17" s="29"/>
      <c r="K17" s="21"/>
      <c r="L17" s="21"/>
      <c r="M17" s="22">
        <f>SUM(K17:L17)</f>
        <v>0</v>
      </c>
      <c r="N17" s="104"/>
      <c r="O17" s="104"/>
      <c r="P17" s="104"/>
      <c r="Q17" s="104"/>
      <c r="R17" s="104"/>
      <c r="S17" s="104"/>
      <c r="T17" s="104"/>
    </row>
    <row r="18" spans="1:20" ht="15.75" customHeight="1" x14ac:dyDescent="0.3">
      <c r="A18" s="104"/>
      <c r="B18" s="104"/>
      <c r="C18" s="104"/>
      <c r="D18" s="104"/>
      <c r="E18" s="104"/>
      <c r="F18" s="104"/>
      <c r="G18" s="125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spans="1:20" ht="15.75" customHeight="1" x14ac:dyDescent="0.3">
      <c r="H19" s="65" t="s">
        <v>84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1248</v>
      </c>
      <c r="H20" s="121" t="s">
        <v>1244</v>
      </c>
      <c r="I20" s="122"/>
      <c r="J20" s="122"/>
      <c r="K20" s="122"/>
      <c r="L20" s="122"/>
      <c r="M20" s="122"/>
      <c r="N20" s="123"/>
      <c r="O20" s="104"/>
      <c r="P20" s="104"/>
    </row>
    <row r="21" spans="1:20" ht="15.75" customHeight="1" x14ac:dyDescent="0.3">
      <c r="H21" s="119" t="s">
        <v>302</v>
      </c>
      <c r="I21" s="106"/>
      <c r="J21" s="106"/>
      <c r="K21" s="106"/>
      <c r="L21" s="106"/>
      <c r="M21" s="106"/>
      <c r="N21" s="108"/>
      <c r="O21" s="104"/>
      <c r="P21" s="104"/>
    </row>
    <row r="22" spans="1:20" ht="15.75" customHeight="1" x14ac:dyDescent="0.3">
      <c r="H22" s="119" t="s">
        <v>1245</v>
      </c>
      <c r="I22" s="106"/>
      <c r="J22" s="106"/>
      <c r="K22" s="106"/>
      <c r="L22" s="106"/>
      <c r="M22" s="106"/>
      <c r="N22" s="108"/>
      <c r="O22" s="104"/>
      <c r="P22" s="104"/>
    </row>
    <row r="23" spans="1:20" ht="15.75" customHeight="1" x14ac:dyDescent="0.3">
      <c r="H23" s="119" t="s">
        <v>1246</v>
      </c>
      <c r="I23" s="106"/>
      <c r="J23" s="106"/>
      <c r="K23" s="106"/>
      <c r="L23" s="106"/>
      <c r="M23" s="106"/>
      <c r="N23" s="108"/>
      <c r="O23" s="104"/>
      <c r="P23" s="104"/>
    </row>
    <row r="24" spans="1:20" ht="15.75" customHeight="1" x14ac:dyDescent="0.3">
      <c r="H24" s="119" t="s">
        <v>1247</v>
      </c>
      <c r="I24" s="106"/>
      <c r="J24" s="106"/>
      <c r="K24" s="106"/>
      <c r="L24" s="106"/>
      <c r="M24" s="106"/>
      <c r="N24" s="108"/>
      <c r="O24" s="104"/>
      <c r="P24" s="104"/>
    </row>
    <row r="25" spans="1:20" ht="15.75" customHeight="1" x14ac:dyDescent="0.3">
      <c r="H25" s="120" t="s">
        <v>1097</v>
      </c>
      <c r="I25" s="110"/>
      <c r="J25" s="110"/>
      <c r="K25" s="110"/>
      <c r="L25" s="110"/>
      <c r="M25" s="110"/>
      <c r="N25" s="111"/>
      <c r="O25" s="104"/>
      <c r="P25" s="104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117"/>
      <c r="B27" s="117"/>
      <c r="C27" s="117"/>
      <c r="D27" s="117"/>
      <c r="E27" s="117"/>
      <c r="F27" s="117"/>
      <c r="G27" s="118"/>
      <c r="H27" s="117"/>
      <c r="I27" s="117"/>
      <c r="J27" s="117"/>
      <c r="K27" s="117"/>
      <c r="L27" s="117"/>
      <c r="M27" s="117"/>
      <c r="N27" s="117"/>
      <c r="P27" s="9"/>
    </row>
    <row r="28" spans="1:20" ht="15.75" customHeight="1" x14ac:dyDescent="0.3"/>
    <row r="29" spans="1:20" ht="15.75" customHeight="1" x14ac:dyDescent="0.3">
      <c r="A29" s="2" t="s">
        <v>98</v>
      </c>
      <c r="B29" s="2"/>
      <c r="C29" s="2"/>
      <c r="D29" s="2"/>
      <c r="E29" s="2"/>
      <c r="F29" s="2"/>
      <c r="N29" s="2"/>
      <c r="O29" s="2"/>
    </row>
    <row r="30" spans="1:20" ht="15.75" customHeight="1" x14ac:dyDescent="0.3">
      <c r="A30" s="11" t="s">
        <v>1249</v>
      </c>
      <c r="B30" s="12"/>
      <c r="C30" s="116">
        <v>535</v>
      </c>
      <c r="D30" s="12"/>
      <c r="E30" s="63" t="s">
        <v>6</v>
      </c>
      <c r="F30" s="14">
        <f>SUM(F31:F33)</f>
        <v>0</v>
      </c>
      <c r="G30" s="125" t="s">
        <v>292</v>
      </c>
      <c r="H30" s="104" t="s">
        <v>1254</v>
      </c>
      <c r="I30" s="104"/>
      <c r="J30" s="113">
        <v>487</v>
      </c>
      <c r="K30" s="104"/>
      <c r="L30" s="104"/>
      <c r="M30" s="104"/>
      <c r="N30" s="104"/>
      <c r="O30" s="104"/>
      <c r="P30" s="104"/>
      <c r="Q30" s="104"/>
      <c r="R30" s="104"/>
      <c r="S30" s="104"/>
      <c r="T30" s="104"/>
    </row>
    <row r="31" spans="1:20" ht="15.75" customHeight="1" x14ac:dyDescent="0.3">
      <c r="A31" s="31" t="s">
        <v>1195</v>
      </c>
      <c r="B31" s="32"/>
      <c r="C31" s="33"/>
      <c r="D31" s="16"/>
      <c r="E31" s="16"/>
      <c r="F31" s="17">
        <f>SUM(D31:E31)</f>
        <v>0</v>
      </c>
      <c r="G31" s="125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</row>
    <row r="32" spans="1:20" ht="15.75" customHeight="1" x14ac:dyDescent="0.3">
      <c r="A32" s="34" t="s">
        <v>1174</v>
      </c>
      <c r="B32" s="27"/>
      <c r="C32" s="5"/>
      <c r="D32" s="7"/>
      <c r="E32" s="7"/>
      <c r="F32" s="19">
        <f>SUM(D32:E32)</f>
        <v>0</v>
      </c>
      <c r="G32" s="125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</row>
    <row r="33" spans="1:20" ht="15.75" customHeight="1" x14ac:dyDescent="0.3">
      <c r="A33" s="35" t="s">
        <v>1200</v>
      </c>
      <c r="B33" s="28"/>
      <c r="C33" s="29"/>
      <c r="D33" s="21"/>
      <c r="E33" s="21"/>
      <c r="F33" s="22">
        <f>SUM(D33:E33)</f>
        <v>0</v>
      </c>
      <c r="G33" s="125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</row>
    <row r="34" spans="1:20" ht="15.75" customHeight="1" x14ac:dyDescent="0.3">
      <c r="A34" s="104"/>
      <c r="B34" s="104"/>
      <c r="C34" s="104"/>
      <c r="D34" s="104"/>
      <c r="E34" s="104"/>
      <c r="F34" s="104"/>
      <c r="G34" s="125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0" ht="15.75" customHeight="1" x14ac:dyDescent="0.3">
      <c r="A35" s="11" t="s">
        <v>1250</v>
      </c>
      <c r="B35" s="12"/>
      <c r="C35" s="116">
        <v>488</v>
      </c>
      <c r="D35" s="12"/>
      <c r="E35" s="63" t="s">
        <v>6</v>
      </c>
      <c r="F35" s="14">
        <f>SUM(F36:F38)</f>
        <v>0</v>
      </c>
      <c r="G35" s="125" t="s">
        <v>292</v>
      </c>
      <c r="H35" s="11" t="s">
        <v>1253</v>
      </c>
      <c r="I35" s="12"/>
      <c r="J35" s="116">
        <v>538</v>
      </c>
      <c r="K35" s="12"/>
      <c r="L35" s="63" t="s">
        <v>6</v>
      </c>
      <c r="M35" s="14">
        <f>SUM(M36:M38)</f>
        <v>0</v>
      </c>
      <c r="N35" s="104"/>
      <c r="O35" s="104"/>
      <c r="P35" s="104"/>
      <c r="Q35" s="104"/>
      <c r="R35" s="104"/>
      <c r="S35" s="104"/>
      <c r="T35" s="104"/>
    </row>
    <row r="36" spans="1:20" ht="15.75" customHeight="1" x14ac:dyDescent="0.3">
      <c r="A36" s="31" t="s">
        <v>1182</v>
      </c>
      <c r="B36" s="32"/>
      <c r="C36" s="33"/>
      <c r="D36" s="16"/>
      <c r="E36" s="16"/>
      <c r="F36" s="17">
        <f>SUM(D36:E36)</f>
        <v>0</v>
      </c>
      <c r="G36" s="125"/>
      <c r="H36" s="31" t="s">
        <v>1138</v>
      </c>
      <c r="I36" s="32"/>
      <c r="J36" s="33"/>
      <c r="K36" s="16"/>
      <c r="L36" s="16"/>
      <c r="M36" s="17">
        <f>SUM(K36:L36)</f>
        <v>0</v>
      </c>
      <c r="N36" s="104"/>
      <c r="O36" s="104"/>
      <c r="P36" s="104"/>
      <c r="Q36" s="104"/>
      <c r="R36" s="104"/>
      <c r="S36" s="104"/>
      <c r="T36" s="104"/>
    </row>
    <row r="37" spans="1:20" ht="15.75" customHeight="1" x14ac:dyDescent="0.3">
      <c r="A37" s="34" t="s">
        <v>1198</v>
      </c>
      <c r="B37" s="27"/>
      <c r="C37" s="5"/>
      <c r="D37" s="7"/>
      <c r="E37" s="7"/>
      <c r="F37" s="19">
        <f>SUM(D37:E37)</f>
        <v>0</v>
      </c>
      <c r="G37" s="125"/>
      <c r="H37" s="34" t="s">
        <v>1205</v>
      </c>
      <c r="I37" s="27"/>
      <c r="J37" s="5"/>
      <c r="K37" s="7"/>
      <c r="L37" s="7"/>
      <c r="M37" s="19">
        <f>SUM(K37:L37)</f>
        <v>0</v>
      </c>
      <c r="N37" s="104"/>
      <c r="O37" s="104"/>
      <c r="P37" s="104"/>
      <c r="Q37" s="104"/>
      <c r="R37" s="104"/>
      <c r="S37" s="104"/>
      <c r="T37" s="104"/>
    </row>
    <row r="38" spans="1:20" ht="15.75" customHeight="1" x14ac:dyDescent="0.3">
      <c r="A38" s="35" t="s">
        <v>752</v>
      </c>
      <c r="B38" s="28"/>
      <c r="C38" s="29"/>
      <c r="D38" s="21"/>
      <c r="E38" s="21"/>
      <c r="F38" s="22">
        <f>SUM(D38:E38)</f>
        <v>0</v>
      </c>
      <c r="G38" s="125"/>
      <c r="H38" s="35" t="s">
        <v>1192</v>
      </c>
      <c r="I38" s="28"/>
      <c r="J38" s="29"/>
      <c r="K38" s="21"/>
      <c r="L38" s="21"/>
      <c r="M38" s="22">
        <f>SUM(K38:L38)</f>
        <v>0</v>
      </c>
      <c r="N38" s="104"/>
      <c r="O38" s="104"/>
      <c r="P38" s="104"/>
      <c r="Q38" s="104"/>
      <c r="R38" s="104"/>
      <c r="S38" s="104"/>
      <c r="T38" s="104"/>
    </row>
    <row r="39" spans="1:20" ht="15.75" customHeight="1" x14ac:dyDescent="0.3">
      <c r="A39" s="104"/>
      <c r="B39" s="104"/>
      <c r="C39" s="104"/>
      <c r="D39" s="104"/>
      <c r="E39" s="104"/>
      <c r="F39" s="104"/>
      <c r="G39" s="125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15.75" customHeight="1" x14ac:dyDescent="0.3">
      <c r="A40" s="11" t="s">
        <v>1251</v>
      </c>
      <c r="B40" s="12"/>
      <c r="C40" s="116">
        <v>531</v>
      </c>
      <c r="D40" s="12"/>
      <c r="E40" s="63" t="s">
        <v>6</v>
      </c>
      <c r="F40" s="14">
        <f>SUM(F41:F43)</f>
        <v>0</v>
      </c>
      <c r="G40" s="125" t="s">
        <v>292</v>
      </c>
      <c r="H40" s="11" t="s">
        <v>1252</v>
      </c>
      <c r="I40" s="12"/>
      <c r="J40" s="116">
        <v>484</v>
      </c>
      <c r="K40" s="12"/>
      <c r="L40" s="63" t="s">
        <v>6</v>
      </c>
      <c r="M40" s="14">
        <f>SUM(M41:M43)</f>
        <v>0</v>
      </c>
      <c r="N40" s="104"/>
      <c r="O40" s="104"/>
      <c r="P40" s="104"/>
      <c r="Q40" s="104"/>
      <c r="R40" s="104"/>
      <c r="S40" s="104"/>
      <c r="T40" s="104"/>
    </row>
    <row r="41" spans="1:20" ht="15.75" customHeight="1" x14ac:dyDescent="0.3">
      <c r="A41" s="31" t="s">
        <v>1194</v>
      </c>
      <c r="B41" s="32"/>
      <c r="C41" s="33"/>
      <c r="D41" s="16"/>
      <c r="E41" s="16"/>
      <c r="F41" s="17">
        <f>SUM(D41:E41)</f>
        <v>0</v>
      </c>
      <c r="G41" s="125"/>
      <c r="H41" s="31" t="s">
        <v>1211</v>
      </c>
      <c r="I41" s="32"/>
      <c r="J41" s="33"/>
      <c r="K41" s="16"/>
      <c r="L41" s="16"/>
      <c r="M41" s="17">
        <f>SUM(K41:L41)</f>
        <v>0</v>
      </c>
      <c r="N41" s="104"/>
      <c r="O41" s="104"/>
      <c r="P41" s="104"/>
      <c r="Q41" s="104"/>
      <c r="R41" s="104"/>
      <c r="S41" s="104"/>
      <c r="T41" s="104"/>
    </row>
    <row r="42" spans="1:20" ht="15.75" customHeight="1" x14ac:dyDescent="0.3">
      <c r="A42" s="34" t="s">
        <v>1199</v>
      </c>
      <c r="B42" s="27"/>
      <c r="C42" s="5"/>
      <c r="D42" s="7"/>
      <c r="E42" s="7"/>
      <c r="F42" s="19">
        <f>SUM(D42:E42)</f>
        <v>0</v>
      </c>
      <c r="G42" s="125"/>
      <c r="H42" s="34" t="s">
        <v>1210</v>
      </c>
      <c r="I42" s="27"/>
      <c r="J42" s="5"/>
      <c r="K42" s="7"/>
      <c r="L42" s="7"/>
      <c r="M42" s="19">
        <f>SUM(K42:L42)</f>
        <v>0</v>
      </c>
      <c r="N42" s="104"/>
      <c r="O42" s="104"/>
      <c r="P42" s="104"/>
      <c r="Q42" s="104"/>
      <c r="R42" s="104"/>
      <c r="S42" s="104"/>
      <c r="T42" s="104"/>
    </row>
    <row r="43" spans="1:20" ht="15.75" customHeight="1" x14ac:dyDescent="0.3">
      <c r="A43" s="35" t="s">
        <v>1193</v>
      </c>
      <c r="B43" s="28"/>
      <c r="C43" s="29"/>
      <c r="D43" s="21"/>
      <c r="E43" s="21"/>
      <c r="F43" s="22">
        <f>SUM(D43:E43)</f>
        <v>0</v>
      </c>
      <c r="G43" s="125"/>
      <c r="H43" s="35" t="s">
        <v>1218</v>
      </c>
      <c r="I43" s="28"/>
      <c r="J43" s="29"/>
      <c r="K43" s="21"/>
      <c r="L43" s="21"/>
      <c r="M43" s="22">
        <f>SUM(K43:L43)</f>
        <v>0</v>
      </c>
      <c r="N43" s="104"/>
      <c r="O43" s="104"/>
      <c r="P43" s="104"/>
      <c r="Q43" s="104"/>
      <c r="R43" s="104"/>
      <c r="S43" s="104"/>
      <c r="T43" s="104"/>
    </row>
    <row r="44" spans="1:20" ht="15.75" customHeight="1" x14ac:dyDescent="0.3">
      <c r="A44" s="104"/>
      <c r="B44" s="104"/>
      <c r="C44" s="104"/>
      <c r="D44" s="104"/>
      <c r="E44" s="104"/>
      <c r="F44" s="104"/>
      <c r="G44" s="125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1:20" ht="15.75" customHeight="1" x14ac:dyDescent="0.3">
      <c r="H45" s="65" t="s">
        <v>98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2" t="s">
        <v>1255</v>
      </c>
      <c r="H46" s="121" t="s">
        <v>1249</v>
      </c>
      <c r="I46" s="122"/>
      <c r="J46" s="122"/>
      <c r="K46" s="122"/>
      <c r="L46" s="122"/>
      <c r="M46" s="122"/>
      <c r="N46" s="123"/>
      <c r="O46" s="104"/>
      <c r="P46" s="104"/>
    </row>
    <row r="47" spans="1:20" ht="15.75" customHeight="1" x14ac:dyDescent="0.3">
      <c r="B47" s="92"/>
      <c r="H47" s="119" t="s">
        <v>1250</v>
      </c>
      <c r="I47" s="106"/>
      <c r="J47" s="106"/>
      <c r="K47" s="106"/>
      <c r="L47" s="106"/>
      <c r="M47" s="106"/>
      <c r="N47" s="108"/>
      <c r="O47" s="104"/>
      <c r="P47" s="104"/>
    </row>
    <row r="48" spans="1:20" ht="15.75" customHeight="1" x14ac:dyDescent="0.3">
      <c r="H48" s="119" t="s">
        <v>1251</v>
      </c>
      <c r="I48" s="106"/>
      <c r="J48" s="106"/>
      <c r="K48" s="106"/>
      <c r="L48" s="106"/>
      <c r="M48" s="106"/>
      <c r="N48" s="108"/>
      <c r="O48" s="104"/>
      <c r="P48" s="104"/>
    </row>
    <row r="49" spans="1:16" ht="15.75" customHeight="1" x14ac:dyDescent="0.3">
      <c r="H49" s="119" t="s">
        <v>1252</v>
      </c>
      <c r="I49" s="106"/>
      <c r="J49" s="106"/>
      <c r="K49" s="106"/>
      <c r="L49" s="106"/>
      <c r="M49" s="106"/>
      <c r="N49" s="108"/>
      <c r="O49" s="104"/>
      <c r="P49" s="104"/>
    </row>
    <row r="50" spans="1:16" ht="15.75" customHeight="1" x14ac:dyDescent="0.3">
      <c r="H50" s="119" t="s">
        <v>1253</v>
      </c>
      <c r="I50" s="106"/>
      <c r="J50" s="106"/>
      <c r="K50" s="106"/>
      <c r="L50" s="106"/>
      <c r="M50" s="106"/>
      <c r="N50" s="108"/>
      <c r="O50" s="104"/>
      <c r="P50" s="104"/>
    </row>
    <row r="51" spans="1:16" ht="15.75" customHeight="1" x14ac:dyDescent="0.3">
      <c r="H51" s="120" t="s">
        <v>1254</v>
      </c>
      <c r="I51" s="110"/>
      <c r="J51" s="110"/>
      <c r="K51" s="110"/>
      <c r="L51" s="110"/>
      <c r="M51" s="110"/>
      <c r="N51" s="111"/>
      <c r="O51" s="104"/>
      <c r="P51" s="104"/>
    </row>
    <row r="52" spans="1:16" ht="15.75" customHeight="1" x14ac:dyDescent="0.3"/>
    <row r="53" spans="1:16" ht="15.75" customHeight="1" x14ac:dyDescent="0.3">
      <c r="A53" s="4" t="s">
        <v>41</v>
      </c>
      <c r="E53" s="3"/>
      <c r="G53" s="87" t="s">
        <v>25</v>
      </c>
    </row>
    <row r="54" spans="1:16" ht="15.75" customHeight="1" x14ac:dyDescent="0.3">
      <c r="A54" s="4" t="s">
        <v>40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32B7DC91-08C0-4361-8792-274D069C18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x14ac:dyDescent="0.3">
      <c r="A1" s="2" t="s">
        <v>12</v>
      </c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4"/>
    </row>
    <row r="2" spans="1:34" ht="15.75" customHeight="1" x14ac:dyDescent="0.3">
      <c r="A2" s="176" t="s">
        <v>1272</v>
      </c>
      <c r="J2" s="113">
        <v>4</v>
      </c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286</v>
      </c>
      <c r="B4" s="12"/>
      <c r="C4" s="116">
        <v>527</v>
      </c>
      <c r="D4" s="12"/>
      <c r="E4" s="63" t="s">
        <v>6</v>
      </c>
      <c r="F4" s="14">
        <f>SUM(F5:F7)</f>
        <v>0</v>
      </c>
      <c r="G4" s="3" t="s">
        <v>292</v>
      </c>
      <c r="H4" s="11" t="s">
        <v>291</v>
      </c>
      <c r="I4" s="12"/>
      <c r="J4" s="116">
        <v>515</v>
      </c>
      <c r="K4" s="12"/>
      <c r="L4" s="63" t="s">
        <v>6</v>
      </c>
      <c r="M4" s="14">
        <f>SUM(M5:M7)</f>
        <v>0</v>
      </c>
    </row>
    <row r="5" spans="1:34" ht="15.75" customHeight="1" x14ac:dyDescent="0.3">
      <c r="A5" s="15" t="s">
        <v>131</v>
      </c>
      <c r="B5" s="16"/>
      <c r="C5" s="16"/>
      <c r="D5" s="16"/>
      <c r="E5" s="16"/>
      <c r="F5" s="17">
        <f>SUM(B5:E5)</f>
        <v>0</v>
      </c>
      <c r="H5" s="15" t="s">
        <v>119</v>
      </c>
      <c r="I5" s="16"/>
      <c r="J5" s="16"/>
      <c r="K5" s="16"/>
      <c r="L5" s="16"/>
      <c r="M5" s="17">
        <f>SUM(I5:L5)</f>
        <v>0</v>
      </c>
    </row>
    <row r="6" spans="1:34" ht="15.75" customHeight="1" x14ac:dyDescent="0.3">
      <c r="A6" s="18" t="s">
        <v>56</v>
      </c>
      <c r="B6" s="7"/>
      <c r="C6" s="7"/>
      <c r="D6" s="7"/>
      <c r="E6" s="7"/>
      <c r="F6" s="19">
        <f>SUM(B6:E6)</f>
        <v>0</v>
      </c>
      <c r="H6" s="18" t="s">
        <v>123</v>
      </c>
      <c r="I6" s="7"/>
      <c r="J6" s="7"/>
      <c r="K6" s="7"/>
      <c r="L6" s="7"/>
      <c r="M6" s="19">
        <f>SUM(I6:L6)</f>
        <v>0</v>
      </c>
    </row>
    <row r="7" spans="1:34" ht="15.75" customHeight="1" x14ac:dyDescent="0.3">
      <c r="A7" s="20" t="s">
        <v>147</v>
      </c>
      <c r="B7" s="21"/>
      <c r="C7" s="21"/>
      <c r="D7" s="21"/>
      <c r="E7" s="21"/>
      <c r="F7" s="22">
        <f>SUM(B7:E7)</f>
        <v>0</v>
      </c>
      <c r="H7" s="20" t="s">
        <v>148</v>
      </c>
      <c r="I7" s="21"/>
      <c r="J7" s="21"/>
      <c r="K7" s="21"/>
      <c r="L7" s="21"/>
      <c r="M7" s="22">
        <f>SUM(I7:L7)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287</v>
      </c>
      <c r="B9" s="12"/>
      <c r="C9" s="116">
        <v>545</v>
      </c>
      <c r="D9" s="12"/>
      <c r="E9" s="63" t="s">
        <v>6</v>
      </c>
      <c r="F9" s="14">
        <f>SUM(F10:F12)</f>
        <v>0</v>
      </c>
      <c r="G9" s="3" t="s">
        <v>292</v>
      </c>
      <c r="H9" s="11" t="s">
        <v>290</v>
      </c>
      <c r="I9" s="12"/>
      <c r="J9" s="116">
        <v>552</v>
      </c>
      <c r="K9" s="12"/>
      <c r="L9" s="63" t="s">
        <v>6</v>
      </c>
      <c r="M9" s="14">
        <f>SUM(M10:M12)</f>
        <v>0</v>
      </c>
    </row>
    <row r="10" spans="1:34" ht="15.75" customHeight="1" x14ac:dyDescent="0.3">
      <c r="A10" s="15" t="s">
        <v>64</v>
      </c>
      <c r="B10" s="16"/>
      <c r="C10" s="16"/>
      <c r="D10" s="16"/>
      <c r="E10" s="16"/>
      <c r="F10" s="17">
        <f>SUM(B10:E10)</f>
        <v>0</v>
      </c>
      <c r="H10" s="15" t="s">
        <v>53</v>
      </c>
      <c r="I10" s="16"/>
      <c r="J10" s="16"/>
      <c r="K10" s="16"/>
      <c r="L10" s="16"/>
      <c r="M10" s="17">
        <f>SUM(I10:L10)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62</v>
      </c>
      <c r="B11" s="7"/>
      <c r="C11" s="7"/>
      <c r="D11" s="7"/>
      <c r="E11" s="7"/>
      <c r="F11" s="19">
        <f>SUM(B11:E11)</f>
        <v>0</v>
      </c>
      <c r="H11" s="18" t="s">
        <v>90</v>
      </c>
      <c r="I11" s="7"/>
      <c r="J11" s="7"/>
      <c r="K11" s="7"/>
      <c r="L11" s="7"/>
      <c r="M11" s="19">
        <f>SUM(I11:L11)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88</v>
      </c>
      <c r="B12" s="21"/>
      <c r="C12" s="21"/>
      <c r="D12" s="21"/>
      <c r="E12" s="21"/>
      <c r="F12" s="22">
        <f>SUM(B12:E12)</f>
        <v>0</v>
      </c>
      <c r="H12" s="20" t="s">
        <v>52</v>
      </c>
      <c r="I12" s="21"/>
      <c r="J12" s="21"/>
      <c r="K12" s="21"/>
      <c r="L12" s="21"/>
      <c r="M12" s="22">
        <f>SUM(I12:L12)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288</v>
      </c>
      <c r="B14" s="12"/>
      <c r="C14" s="116">
        <v>534</v>
      </c>
      <c r="D14" s="12"/>
      <c r="E14" s="63" t="s">
        <v>6</v>
      </c>
      <c r="F14" s="14">
        <f>SUM(F15:F17)</f>
        <v>0</v>
      </c>
      <c r="G14" s="3" t="s">
        <v>292</v>
      </c>
      <c r="H14" s="11" t="s">
        <v>289</v>
      </c>
      <c r="I14" s="12"/>
      <c r="J14" s="116">
        <v>536</v>
      </c>
      <c r="K14" s="12"/>
      <c r="L14" s="63" t="s">
        <v>6</v>
      </c>
      <c r="M14" s="14">
        <f>SUM(M15:M17)</f>
        <v>0</v>
      </c>
    </row>
    <row r="15" spans="1:34" ht="15.75" customHeight="1" x14ac:dyDescent="0.3">
      <c r="A15" s="15" t="s">
        <v>78</v>
      </c>
      <c r="B15" s="16"/>
      <c r="C15" s="16"/>
      <c r="D15" s="16"/>
      <c r="E15" s="16"/>
      <c r="F15" s="17">
        <f>SUM(B15:E15)</f>
        <v>0</v>
      </c>
      <c r="H15" s="15" t="s">
        <v>116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110</v>
      </c>
      <c r="B16" s="7"/>
      <c r="C16" s="7"/>
      <c r="D16" s="7"/>
      <c r="E16" s="7"/>
      <c r="F16" s="19">
        <f>SUM(B16:E16)</f>
        <v>0</v>
      </c>
      <c r="H16" s="18" t="s">
        <v>82</v>
      </c>
      <c r="I16" s="7"/>
      <c r="J16" s="7"/>
      <c r="K16" s="7"/>
      <c r="L16" s="7"/>
      <c r="M16" s="19">
        <f>SUM(I16:L16)</f>
        <v>0</v>
      </c>
    </row>
    <row r="17" spans="1:20" ht="15.75" customHeight="1" x14ac:dyDescent="0.3">
      <c r="A17" s="20" t="s">
        <v>91</v>
      </c>
      <c r="B17" s="21"/>
      <c r="C17" s="21"/>
      <c r="D17" s="21"/>
      <c r="E17" s="21"/>
      <c r="F17" s="22">
        <f>SUM(B17:E17)</f>
        <v>0</v>
      </c>
      <c r="H17" s="20" t="s">
        <v>76</v>
      </c>
      <c r="I17" s="21"/>
      <c r="J17" s="21"/>
      <c r="K17" s="21"/>
      <c r="L17" s="21"/>
      <c r="M17" s="22">
        <f>SUM(I17:L17)</f>
        <v>0</v>
      </c>
    </row>
    <row r="18" spans="1:20" ht="15.75" customHeight="1" x14ac:dyDescent="0.3"/>
    <row r="19" spans="1:20" ht="15.75" customHeight="1" x14ac:dyDescent="0.3"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293</v>
      </c>
      <c r="H20" s="15" t="s">
        <v>286</v>
      </c>
      <c r="I20" s="47"/>
      <c r="J20" s="47"/>
      <c r="K20" s="47"/>
      <c r="L20" s="47"/>
      <c r="M20" s="47"/>
      <c r="N20" s="54"/>
    </row>
    <row r="21" spans="1:20" ht="15.75" customHeight="1" x14ac:dyDescent="0.3">
      <c r="H21" s="18" t="s">
        <v>287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288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289</v>
      </c>
      <c r="I23" s="7"/>
      <c r="J23" s="7"/>
      <c r="K23" s="7"/>
      <c r="L23" s="7"/>
      <c r="M23" s="7"/>
      <c r="N23" s="19"/>
    </row>
    <row r="24" spans="1:20" ht="15.75" customHeight="1" x14ac:dyDescent="0.3">
      <c r="H24" s="115" t="s">
        <v>290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291</v>
      </c>
      <c r="I25" s="21"/>
      <c r="J25" s="21"/>
      <c r="K25" s="21"/>
      <c r="L25" s="21"/>
      <c r="M25" s="21"/>
      <c r="N25" s="22"/>
    </row>
    <row r="26" spans="1:20" ht="15.75" customHeight="1" x14ac:dyDescent="0.3">
      <c r="H26" s="25"/>
    </row>
    <row r="27" spans="1:20" ht="15.75" customHeight="1" x14ac:dyDescent="0.3">
      <c r="A27" s="117"/>
      <c r="B27" s="117"/>
      <c r="C27" s="117"/>
      <c r="D27" s="117"/>
      <c r="E27" s="117"/>
      <c r="F27" s="117"/>
      <c r="G27" s="118"/>
      <c r="H27" s="117"/>
      <c r="I27" s="117"/>
      <c r="J27" s="117"/>
      <c r="K27" s="117"/>
      <c r="L27" s="117"/>
      <c r="M27" s="117"/>
      <c r="N27" s="117"/>
      <c r="P27" s="9"/>
    </row>
    <row r="28" spans="1:20" ht="15.75" customHeight="1" x14ac:dyDescent="0.3"/>
    <row r="29" spans="1:20" ht="15.75" customHeight="1" x14ac:dyDescent="0.3">
      <c r="A29" s="2" t="s">
        <v>67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294</v>
      </c>
      <c r="B30" s="12"/>
      <c r="C30" s="116">
        <v>513</v>
      </c>
      <c r="D30" s="12"/>
      <c r="E30" s="63" t="s">
        <v>6</v>
      </c>
      <c r="F30" s="14">
        <f>SUM(F31:F33)</f>
        <v>0</v>
      </c>
      <c r="G30" s="125" t="s">
        <v>292</v>
      </c>
      <c r="H30" s="11" t="s">
        <v>299</v>
      </c>
      <c r="I30" s="12"/>
      <c r="J30" s="116">
        <v>501</v>
      </c>
      <c r="K30" s="12"/>
      <c r="L30" s="63" t="s">
        <v>6</v>
      </c>
      <c r="M30" s="14">
        <f>SUM(M31:M33)</f>
        <v>0</v>
      </c>
      <c r="N30" s="104"/>
      <c r="O30" s="104"/>
      <c r="P30" s="104"/>
      <c r="Q30" s="104"/>
      <c r="R30" s="104"/>
      <c r="S30" s="104"/>
      <c r="T30" s="104"/>
    </row>
    <row r="31" spans="1:20" ht="15.75" customHeight="1" x14ac:dyDescent="0.3">
      <c r="A31" s="15" t="s">
        <v>161</v>
      </c>
      <c r="B31" s="16"/>
      <c r="C31" s="16"/>
      <c r="D31" s="16"/>
      <c r="E31" s="16"/>
      <c r="F31" s="17">
        <f>SUM(B31:E31)</f>
        <v>0</v>
      </c>
      <c r="G31" s="125"/>
      <c r="H31" s="15" t="s">
        <v>117</v>
      </c>
      <c r="I31" s="16"/>
      <c r="J31" s="16"/>
      <c r="K31" s="16"/>
      <c r="L31" s="16"/>
      <c r="M31" s="17">
        <f>SUM(I31:L31)</f>
        <v>0</v>
      </c>
      <c r="N31" s="104"/>
      <c r="O31" s="104"/>
      <c r="P31" s="104"/>
      <c r="Q31" s="104"/>
      <c r="R31" s="104"/>
      <c r="S31" s="104"/>
      <c r="T31" s="104"/>
    </row>
    <row r="32" spans="1:20" ht="15.75" customHeight="1" x14ac:dyDescent="0.3">
      <c r="A32" s="18" t="s">
        <v>139</v>
      </c>
      <c r="B32" s="7"/>
      <c r="C32" s="7"/>
      <c r="D32" s="7"/>
      <c r="E32" s="7"/>
      <c r="F32" s="19">
        <f>SUM(B32:E32)</f>
        <v>0</v>
      </c>
      <c r="G32" s="125"/>
      <c r="H32" s="18" t="s">
        <v>150</v>
      </c>
      <c r="I32" s="7"/>
      <c r="J32" s="7"/>
      <c r="K32" s="7"/>
      <c r="L32" s="7"/>
      <c r="M32" s="19">
        <f>SUM(I32:L32)</f>
        <v>0</v>
      </c>
      <c r="N32" s="104"/>
      <c r="O32" s="104"/>
      <c r="P32" s="104"/>
      <c r="Q32" s="104"/>
      <c r="R32" s="104"/>
      <c r="S32" s="104"/>
      <c r="T32" s="104"/>
    </row>
    <row r="33" spans="1:20" ht="15.75" customHeight="1" x14ac:dyDescent="0.3">
      <c r="A33" s="20" t="s">
        <v>94</v>
      </c>
      <c r="B33" s="21"/>
      <c r="C33" s="21"/>
      <c r="D33" s="21"/>
      <c r="E33" s="21"/>
      <c r="F33" s="22">
        <f>SUM(B33:E33)</f>
        <v>0</v>
      </c>
      <c r="G33" s="125"/>
      <c r="H33" s="20" t="s">
        <v>201</v>
      </c>
      <c r="I33" s="21"/>
      <c r="J33" s="21"/>
      <c r="K33" s="21"/>
      <c r="L33" s="21"/>
      <c r="M33" s="22">
        <f>SUM(I33:L33)</f>
        <v>0</v>
      </c>
      <c r="N33" s="104"/>
      <c r="O33" s="104"/>
      <c r="P33" s="104"/>
      <c r="Q33" s="104"/>
      <c r="R33" s="104"/>
      <c r="S33" s="104"/>
      <c r="T33" s="104"/>
    </row>
    <row r="34" spans="1:20" ht="15.75" customHeight="1" x14ac:dyDescent="0.3">
      <c r="A34" s="104"/>
      <c r="B34" s="104"/>
      <c r="C34" s="104"/>
      <c r="D34" s="104"/>
      <c r="E34" s="104"/>
      <c r="F34" s="104"/>
      <c r="G34" s="125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0" ht="15.75" customHeight="1" x14ac:dyDescent="0.3">
      <c r="A35" s="11" t="s">
        <v>295</v>
      </c>
      <c r="B35" s="12"/>
      <c r="C35" s="116">
        <v>493</v>
      </c>
      <c r="D35" s="12"/>
      <c r="E35" s="63" t="s">
        <v>6</v>
      </c>
      <c r="F35" s="14">
        <f>SUM(F36:F38)</f>
        <v>0</v>
      </c>
      <c r="G35" s="125" t="s">
        <v>292</v>
      </c>
      <c r="H35" s="11" t="s">
        <v>298</v>
      </c>
      <c r="I35" s="12"/>
      <c r="J35" s="116">
        <v>500</v>
      </c>
      <c r="K35" s="12"/>
      <c r="L35" s="63" t="s">
        <v>6</v>
      </c>
      <c r="M35" s="14">
        <f>SUM(M36:M38)</f>
        <v>0</v>
      </c>
      <c r="N35" s="104"/>
      <c r="O35" s="104"/>
      <c r="P35" s="104"/>
      <c r="Q35" s="104"/>
      <c r="R35" s="104"/>
      <c r="S35" s="104"/>
      <c r="T35" s="104"/>
    </row>
    <row r="36" spans="1:20" ht="15.75" customHeight="1" x14ac:dyDescent="0.3">
      <c r="A36" s="15" t="s">
        <v>196</v>
      </c>
      <c r="B36" s="16"/>
      <c r="C36" s="16"/>
      <c r="D36" s="16"/>
      <c r="E36" s="16"/>
      <c r="F36" s="17">
        <f>SUM(B36:E36)</f>
        <v>0</v>
      </c>
      <c r="G36" s="125"/>
      <c r="H36" s="15" t="s">
        <v>191</v>
      </c>
      <c r="I36" s="16"/>
      <c r="J36" s="16"/>
      <c r="K36" s="16"/>
      <c r="L36" s="16"/>
      <c r="M36" s="17">
        <f>SUM(I36:L36)</f>
        <v>0</v>
      </c>
      <c r="N36" s="104"/>
      <c r="O36" s="104"/>
      <c r="P36" s="104"/>
      <c r="Q36" s="104"/>
      <c r="R36" s="104"/>
      <c r="S36" s="104"/>
      <c r="T36" s="104"/>
    </row>
    <row r="37" spans="1:20" ht="15.75" customHeight="1" x14ac:dyDescent="0.3">
      <c r="A37" s="18" t="s">
        <v>158</v>
      </c>
      <c r="B37" s="7"/>
      <c r="C37" s="7"/>
      <c r="D37" s="7"/>
      <c r="E37" s="7"/>
      <c r="F37" s="19">
        <f>SUM(B37:E37)</f>
        <v>0</v>
      </c>
      <c r="G37" s="125"/>
      <c r="H37" s="18" t="s">
        <v>221</v>
      </c>
      <c r="I37" s="7"/>
      <c r="J37" s="7"/>
      <c r="K37" s="7"/>
      <c r="L37" s="7"/>
      <c r="M37" s="19">
        <f>SUM(I37:L37)</f>
        <v>0</v>
      </c>
      <c r="N37" s="104"/>
      <c r="O37" s="104"/>
      <c r="P37" s="104"/>
      <c r="Q37" s="104"/>
      <c r="R37" s="104"/>
      <c r="S37" s="104"/>
      <c r="T37" s="104"/>
    </row>
    <row r="38" spans="1:20" ht="15.75" customHeight="1" x14ac:dyDescent="0.3">
      <c r="A38" s="20" t="s">
        <v>164</v>
      </c>
      <c r="B38" s="21"/>
      <c r="C38" s="21"/>
      <c r="D38" s="21"/>
      <c r="E38" s="21"/>
      <c r="F38" s="22">
        <f>SUM(B38:E38)</f>
        <v>0</v>
      </c>
      <c r="G38" s="125"/>
      <c r="H38" s="20" t="s">
        <v>69</v>
      </c>
      <c r="I38" s="21"/>
      <c r="J38" s="21"/>
      <c r="K38" s="21"/>
      <c r="L38" s="21"/>
      <c r="M38" s="22">
        <f>SUM(I38:L38)</f>
        <v>0</v>
      </c>
      <c r="N38" s="104"/>
      <c r="O38" s="104"/>
      <c r="P38" s="104"/>
      <c r="Q38" s="104"/>
      <c r="R38" s="104"/>
      <c r="S38" s="104"/>
      <c r="T38" s="104"/>
    </row>
    <row r="39" spans="1:20" ht="15.75" customHeight="1" x14ac:dyDescent="0.3">
      <c r="A39" s="104"/>
      <c r="B39" s="104"/>
      <c r="C39" s="104"/>
      <c r="D39" s="104"/>
      <c r="E39" s="104"/>
      <c r="F39" s="104"/>
      <c r="G39" s="125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15.75" customHeight="1" x14ac:dyDescent="0.3">
      <c r="A40" s="11" t="s">
        <v>296</v>
      </c>
      <c r="B40" s="12"/>
      <c r="C40" s="116">
        <v>498</v>
      </c>
      <c r="D40" s="12"/>
      <c r="E40" s="63" t="s">
        <v>6</v>
      </c>
      <c r="F40" s="14">
        <f>SUM(F41:F43)</f>
        <v>0</v>
      </c>
      <c r="G40" s="125" t="s">
        <v>292</v>
      </c>
      <c r="H40" s="11" t="s">
        <v>297</v>
      </c>
      <c r="I40" s="12"/>
      <c r="J40" s="116">
        <v>506</v>
      </c>
      <c r="K40" s="12"/>
      <c r="L40" s="63" t="s">
        <v>6</v>
      </c>
      <c r="M40" s="14">
        <f>SUM(M41:M43)</f>
        <v>0</v>
      </c>
      <c r="N40" s="104"/>
      <c r="O40" s="104"/>
      <c r="P40" s="104"/>
      <c r="Q40" s="104"/>
      <c r="R40" s="104"/>
      <c r="S40" s="104"/>
      <c r="T40" s="104"/>
    </row>
    <row r="41" spans="1:20" ht="15.75" customHeight="1" x14ac:dyDescent="0.3">
      <c r="A41" s="15" t="s">
        <v>176</v>
      </c>
      <c r="B41" s="16"/>
      <c r="C41" s="16"/>
      <c r="D41" s="16"/>
      <c r="E41" s="16"/>
      <c r="F41" s="17">
        <f>SUM(B41:E41)</f>
        <v>0</v>
      </c>
      <c r="G41" s="125"/>
      <c r="H41" s="15" t="s">
        <v>245</v>
      </c>
      <c r="I41" s="16"/>
      <c r="J41" s="16"/>
      <c r="K41" s="16"/>
      <c r="L41" s="16"/>
      <c r="M41" s="17">
        <f>SUM(I41:L41)</f>
        <v>0</v>
      </c>
      <c r="N41" s="104"/>
      <c r="O41" s="104"/>
      <c r="P41" s="104"/>
      <c r="Q41" s="104"/>
      <c r="R41" s="104"/>
      <c r="S41" s="104"/>
      <c r="T41" s="104"/>
    </row>
    <row r="42" spans="1:20" ht="15.75" customHeight="1" x14ac:dyDescent="0.3">
      <c r="A42" s="18" t="s">
        <v>138</v>
      </c>
      <c r="B42" s="7"/>
      <c r="C42" s="7"/>
      <c r="D42" s="7"/>
      <c r="E42" s="7"/>
      <c r="F42" s="19">
        <f>SUM(B42:E42)</f>
        <v>0</v>
      </c>
      <c r="G42" s="125"/>
      <c r="H42" s="18" t="s">
        <v>121</v>
      </c>
      <c r="I42" s="7"/>
      <c r="J42" s="7"/>
      <c r="K42" s="7"/>
      <c r="L42" s="7"/>
      <c r="M42" s="19">
        <f>SUM(I42:L42)</f>
        <v>0</v>
      </c>
      <c r="N42" s="104"/>
      <c r="O42" s="104"/>
      <c r="P42" s="104"/>
      <c r="Q42" s="104"/>
      <c r="R42" s="104"/>
      <c r="S42" s="104"/>
      <c r="T42" s="104"/>
    </row>
    <row r="43" spans="1:20" ht="15.75" customHeight="1" x14ac:dyDescent="0.3">
      <c r="A43" s="20" t="s">
        <v>171</v>
      </c>
      <c r="B43" s="21"/>
      <c r="C43" s="21"/>
      <c r="D43" s="21"/>
      <c r="E43" s="21"/>
      <c r="F43" s="22">
        <f>SUM(B43:E43)</f>
        <v>0</v>
      </c>
      <c r="G43" s="125"/>
      <c r="H43" s="20" t="s">
        <v>68</v>
      </c>
      <c r="I43" s="21"/>
      <c r="J43" s="21"/>
      <c r="K43" s="21"/>
      <c r="L43" s="21"/>
      <c r="M43" s="22">
        <f>SUM(I43:L43)</f>
        <v>0</v>
      </c>
      <c r="N43" s="104"/>
      <c r="O43" s="104"/>
      <c r="P43" s="104"/>
      <c r="Q43" s="104"/>
      <c r="R43" s="104"/>
      <c r="S43" s="104"/>
      <c r="T43" s="104"/>
    </row>
    <row r="44" spans="1:20" ht="15.75" customHeight="1" x14ac:dyDescent="0.3">
      <c r="A44" s="104"/>
      <c r="B44" s="104"/>
      <c r="C44" s="104"/>
      <c r="D44" s="104"/>
      <c r="E44" s="104"/>
      <c r="F44" s="104"/>
      <c r="G44" s="125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1:20" ht="15.75" customHeight="1" x14ac:dyDescent="0.3">
      <c r="H45" s="65" t="s">
        <v>67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2" t="s">
        <v>300</v>
      </c>
      <c r="H46" s="121" t="s">
        <v>294</v>
      </c>
      <c r="I46" s="122"/>
      <c r="J46" s="122"/>
      <c r="K46" s="122"/>
      <c r="L46" s="122"/>
      <c r="M46" s="122"/>
      <c r="N46" s="123"/>
      <c r="O46" s="104"/>
      <c r="P46" s="104"/>
    </row>
    <row r="47" spans="1:20" ht="15.75" customHeight="1" x14ac:dyDescent="0.3">
      <c r="B47" s="92"/>
      <c r="H47" s="119" t="s">
        <v>295</v>
      </c>
      <c r="I47" s="106"/>
      <c r="J47" s="106"/>
      <c r="K47" s="106"/>
      <c r="L47" s="106"/>
      <c r="M47" s="106"/>
      <c r="N47" s="108"/>
      <c r="O47" s="104"/>
      <c r="P47" s="104"/>
    </row>
    <row r="48" spans="1:20" ht="15.75" customHeight="1" x14ac:dyDescent="0.3">
      <c r="H48" s="119" t="s">
        <v>296</v>
      </c>
      <c r="I48" s="106"/>
      <c r="J48" s="106"/>
      <c r="K48" s="106"/>
      <c r="L48" s="106"/>
      <c r="M48" s="106"/>
      <c r="N48" s="108"/>
      <c r="O48" s="104"/>
      <c r="P48" s="104"/>
    </row>
    <row r="49" spans="1:16" ht="15.75" customHeight="1" x14ac:dyDescent="0.3">
      <c r="H49" s="119" t="s">
        <v>297</v>
      </c>
      <c r="I49" s="106"/>
      <c r="J49" s="106"/>
      <c r="K49" s="106"/>
      <c r="L49" s="106"/>
      <c r="M49" s="106"/>
      <c r="N49" s="108"/>
      <c r="O49" s="104"/>
      <c r="P49" s="104"/>
    </row>
    <row r="50" spans="1:16" ht="15.75" customHeight="1" x14ac:dyDescent="0.3">
      <c r="H50" s="119" t="s">
        <v>298</v>
      </c>
      <c r="I50" s="106"/>
      <c r="J50" s="106"/>
      <c r="K50" s="106"/>
      <c r="L50" s="106"/>
      <c r="M50" s="106"/>
      <c r="N50" s="108"/>
      <c r="O50" s="104"/>
      <c r="P50" s="104"/>
    </row>
    <row r="51" spans="1:16" ht="15.75" customHeight="1" x14ac:dyDescent="0.3">
      <c r="H51" s="120" t="s">
        <v>299</v>
      </c>
      <c r="I51" s="110"/>
      <c r="J51" s="110"/>
      <c r="K51" s="110"/>
      <c r="L51" s="110"/>
      <c r="M51" s="110"/>
      <c r="N51" s="111"/>
      <c r="O51" s="104"/>
      <c r="P51" s="104"/>
    </row>
    <row r="52" spans="1:16" ht="15.75" customHeight="1" x14ac:dyDescent="0.3"/>
    <row r="53" spans="1:16" ht="15.75" customHeight="1" x14ac:dyDescent="0.3">
      <c r="A53" s="4" t="s">
        <v>41</v>
      </c>
      <c r="E53" s="3"/>
      <c r="G53" s="87" t="s">
        <v>25</v>
      </c>
    </row>
    <row r="54" spans="1:16" ht="15.75" customHeight="1" x14ac:dyDescent="0.3">
      <c r="A54" s="4" t="s">
        <v>40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E7910B01-3E01-41F6-8BBE-BE359A08B7E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4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x14ac:dyDescent="0.3">
      <c r="A1" s="153"/>
      <c r="B1" s="154" t="s">
        <v>20</v>
      </c>
      <c r="C1" s="155"/>
      <c r="D1" s="91"/>
      <c r="E1" s="91"/>
      <c r="F1" s="91"/>
      <c r="G1" s="91"/>
      <c r="H1" s="91"/>
      <c r="I1" s="91"/>
      <c r="J1" s="91" t="s">
        <v>28</v>
      </c>
      <c r="K1" s="91"/>
      <c r="L1" s="91"/>
      <c r="N1" s="91"/>
      <c r="AG1" s="4"/>
      <c r="AH1" s="3"/>
    </row>
    <row r="2" spans="1:34" ht="18.75" x14ac:dyDescent="0.3">
      <c r="A2" s="40"/>
      <c r="B2" s="177" t="s">
        <v>1272</v>
      </c>
      <c r="C2" s="41"/>
      <c r="D2" s="42"/>
      <c r="E2" s="42"/>
      <c r="F2" s="41"/>
      <c r="G2" s="42"/>
      <c r="H2" s="43"/>
      <c r="I2" s="44"/>
      <c r="J2" s="42"/>
      <c r="K2" s="42"/>
      <c r="L2" s="42"/>
      <c r="M2" s="41"/>
      <c r="N2" s="42"/>
      <c r="AG2" s="4"/>
      <c r="AH2" s="4"/>
    </row>
    <row r="3" spans="1:34" x14ac:dyDescent="0.3">
      <c r="A3" s="57"/>
      <c r="B3" s="45" t="s">
        <v>0</v>
      </c>
      <c r="C3" s="156" t="s">
        <v>985</v>
      </c>
      <c r="D3" s="157"/>
      <c r="E3" s="157"/>
      <c r="F3" s="58"/>
      <c r="G3" s="58"/>
      <c r="H3" s="2"/>
      <c r="I3" s="57"/>
      <c r="J3" s="45" t="s">
        <v>67</v>
      </c>
      <c r="K3" s="156" t="s">
        <v>990</v>
      </c>
      <c r="L3" s="157"/>
      <c r="M3" s="157"/>
      <c r="N3" s="58"/>
      <c r="O3" s="58"/>
    </row>
    <row r="4" spans="1:34" x14ac:dyDescent="0.3">
      <c r="A4" s="101">
        <v>1</v>
      </c>
      <c r="B4" s="171" t="s">
        <v>1</v>
      </c>
      <c r="C4" s="171" t="s">
        <v>2</v>
      </c>
      <c r="D4" s="172" t="s">
        <v>3</v>
      </c>
      <c r="E4" s="172" t="s">
        <v>4</v>
      </c>
      <c r="F4" s="172" t="s">
        <v>5</v>
      </c>
      <c r="G4" s="173" t="s">
        <v>6</v>
      </c>
      <c r="H4" s="43"/>
      <c r="I4" s="101">
        <v>1</v>
      </c>
      <c r="J4" s="171" t="s">
        <v>1</v>
      </c>
      <c r="K4" s="171" t="s">
        <v>2</v>
      </c>
      <c r="L4" s="172" t="s">
        <v>3</v>
      </c>
      <c r="M4" s="172" t="s">
        <v>4</v>
      </c>
      <c r="N4" s="172" t="s">
        <v>5</v>
      </c>
      <c r="O4" s="173" t="s">
        <v>6</v>
      </c>
    </row>
    <row r="5" spans="1:34" x14ac:dyDescent="0.3">
      <c r="A5" s="168">
        <v>1</v>
      </c>
      <c r="B5" s="169" t="s">
        <v>983</v>
      </c>
      <c r="C5" s="169" t="s">
        <v>756</v>
      </c>
      <c r="D5" s="170"/>
      <c r="E5" s="170"/>
      <c r="F5" s="47"/>
      <c r="G5" s="54"/>
      <c r="H5" s="4"/>
      <c r="I5" s="168">
        <v>1</v>
      </c>
      <c r="J5" s="169" t="s">
        <v>989</v>
      </c>
      <c r="K5" s="169" t="s">
        <v>120</v>
      </c>
      <c r="L5" s="170"/>
      <c r="M5" s="170"/>
      <c r="N5" s="47"/>
      <c r="O5" s="54"/>
    </row>
    <row r="6" spans="1:34" x14ac:dyDescent="0.3">
      <c r="A6" s="162">
        <v>2</v>
      </c>
      <c r="B6" s="114" t="s">
        <v>978</v>
      </c>
      <c r="C6" s="160" t="s">
        <v>979</v>
      </c>
      <c r="D6" s="158"/>
      <c r="E6" s="158"/>
      <c r="F6" s="158"/>
      <c r="G6" s="163"/>
      <c r="H6" s="43"/>
      <c r="I6" s="161">
        <v>2</v>
      </c>
      <c r="J6" s="159" t="s">
        <v>464</v>
      </c>
      <c r="K6" s="159" t="s">
        <v>416</v>
      </c>
      <c r="L6" s="158"/>
      <c r="M6" s="158"/>
      <c r="N6" s="158"/>
      <c r="O6" s="96"/>
    </row>
    <row r="7" spans="1:34" s="4" customFormat="1" ht="15.75" customHeight="1" x14ac:dyDescent="0.3">
      <c r="A7" s="161">
        <v>3</v>
      </c>
      <c r="B7" s="94" t="s">
        <v>980</v>
      </c>
      <c r="C7" s="94" t="s">
        <v>120</v>
      </c>
      <c r="D7" s="7"/>
      <c r="E7" s="7"/>
      <c r="F7" s="7"/>
      <c r="G7" s="19"/>
      <c r="I7" s="161">
        <v>3</v>
      </c>
      <c r="J7" s="103" t="s">
        <v>937</v>
      </c>
      <c r="K7" s="94" t="s">
        <v>431</v>
      </c>
      <c r="L7" s="7"/>
      <c r="M7" s="7"/>
      <c r="N7" s="7"/>
      <c r="O7" s="19"/>
      <c r="V7" s="9"/>
      <c r="W7" s="9"/>
      <c r="AD7" s="9"/>
      <c r="AE7" s="9"/>
    </row>
    <row r="8" spans="1:34" s="4" customFormat="1" ht="15.75" customHeight="1" x14ac:dyDescent="0.3">
      <c r="A8" s="162">
        <v>4</v>
      </c>
      <c r="B8" s="94" t="s">
        <v>982</v>
      </c>
      <c r="C8" s="94" t="s">
        <v>174</v>
      </c>
      <c r="D8" s="7"/>
      <c r="E8" s="7"/>
      <c r="F8" s="7"/>
      <c r="G8" s="19"/>
      <c r="I8" s="161">
        <v>4</v>
      </c>
      <c r="J8" s="94" t="s">
        <v>988</v>
      </c>
      <c r="K8" s="94" t="s">
        <v>120</v>
      </c>
      <c r="L8" s="7"/>
      <c r="M8" s="7"/>
      <c r="N8" s="7"/>
      <c r="O8" s="19"/>
      <c r="AD8" s="9"/>
      <c r="AE8" s="9"/>
    </row>
    <row r="9" spans="1:34" x14ac:dyDescent="0.3">
      <c r="A9" s="161">
        <v>5</v>
      </c>
      <c r="B9" s="94" t="s">
        <v>783</v>
      </c>
      <c r="C9" s="94" t="s">
        <v>72</v>
      </c>
      <c r="D9" s="158"/>
      <c r="E9" s="158"/>
      <c r="F9" s="158"/>
      <c r="G9" s="163"/>
      <c r="H9" s="43"/>
      <c r="I9" s="161">
        <v>5</v>
      </c>
      <c r="J9" s="160" t="s">
        <v>986</v>
      </c>
      <c r="K9" s="160" t="s">
        <v>126</v>
      </c>
      <c r="L9" s="158"/>
      <c r="M9" s="158"/>
      <c r="N9" s="158"/>
      <c r="O9" s="96"/>
      <c r="AD9" s="4"/>
      <c r="AE9" s="4"/>
    </row>
    <row r="10" spans="1:34" x14ac:dyDescent="0.3">
      <c r="A10" s="162">
        <v>6</v>
      </c>
      <c r="B10" s="94" t="s">
        <v>984</v>
      </c>
      <c r="C10" s="94" t="s">
        <v>681</v>
      </c>
      <c r="D10" s="158"/>
      <c r="E10" s="158"/>
      <c r="F10" s="158"/>
      <c r="G10" s="163"/>
      <c r="H10" s="43"/>
      <c r="I10" s="161">
        <v>6</v>
      </c>
      <c r="J10" s="160" t="s">
        <v>514</v>
      </c>
      <c r="K10" s="160" t="s">
        <v>416</v>
      </c>
      <c r="L10" s="158"/>
      <c r="M10" s="158"/>
      <c r="N10" s="158"/>
      <c r="O10" s="96"/>
    </row>
    <row r="11" spans="1:34" x14ac:dyDescent="0.3">
      <c r="A11" s="161">
        <v>7</v>
      </c>
      <c r="B11" s="114" t="s">
        <v>682</v>
      </c>
      <c r="C11" s="114" t="s">
        <v>681</v>
      </c>
      <c r="D11" s="8"/>
      <c r="E11" s="8"/>
      <c r="F11" s="8"/>
      <c r="G11" s="96"/>
      <c r="I11" s="161">
        <v>7</v>
      </c>
      <c r="J11" s="114" t="s">
        <v>914</v>
      </c>
      <c r="K11" s="114" t="s">
        <v>902</v>
      </c>
      <c r="L11" s="8"/>
      <c r="M11" s="8"/>
      <c r="N11" s="8"/>
      <c r="O11" s="96"/>
    </row>
    <row r="12" spans="1:34" x14ac:dyDescent="0.3">
      <c r="A12" s="162">
        <v>8</v>
      </c>
      <c r="B12" s="114" t="s">
        <v>981</v>
      </c>
      <c r="C12" s="114" t="s">
        <v>431</v>
      </c>
      <c r="D12" s="8"/>
      <c r="E12" s="8"/>
      <c r="F12" s="8"/>
      <c r="G12" s="96"/>
      <c r="I12" s="161">
        <v>8</v>
      </c>
      <c r="J12" s="114" t="s">
        <v>968</v>
      </c>
      <c r="K12" s="114" t="s">
        <v>100</v>
      </c>
      <c r="L12" s="8"/>
      <c r="M12" s="8"/>
      <c r="N12" s="8"/>
      <c r="O12" s="96"/>
      <c r="V12" s="4"/>
      <c r="W12" s="4"/>
    </row>
    <row r="13" spans="1:34" x14ac:dyDescent="0.3">
      <c r="A13" s="164">
        <v>9</v>
      </c>
      <c r="B13" s="165" t="s">
        <v>484</v>
      </c>
      <c r="C13" s="165" t="s">
        <v>475</v>
      </c>
      <c r="D13" s="166"/>
      <c r="E13" s="166"/>
      <c r="F13" s="166"/>
      <c r="G13" s="167"/>
      <c r="I13" s="164">
        <v>9</v>
      </c>
      <c r="J13" s="165" t="s">
        <v>987</v>
      </c>
      <c r="K13" s="165" t="s">
        <v>174</v>
      </c>
      <c r="L13" s="166"/>
      <c r="M13" s="166"/>
      <c r="N13" s="166"/>
      <c r="O13" s="167"/>
      <c r="AD13" s="4"/>
      <c r="AE13" s="4"/>
    </row>
    <row r="15" spans="1:34" x14ac:dyDescent="0.3">
      <c r="A15" s="57"/>
      <c r="B15" s="45" t="s">
        <v>84</v>
      </c>
      <c r="C15" s="156" t="s">
        <v>996</v>
      </c>
      <c r="D15" s="157"/>
      <c r="E15" s="157"/>
      <c r="F15" s="58"/>
      <c r="G15" s="58"/>
      <c r="I15" s="57"/>
      <c r="J15" s="45" t="s">
        <v>98</v>
      </c>
      <c r="K15" s="156" t="s">
        <v>1003</v>
      </c>
      <c r="L15" s="157"/>
      <c r="M15" s="157"/>
      <c r="N15" s="58"/>
      <c r="O15" s="58"/>
    </row>
    <row r="16" spans="1:34" x14ac:dyDescent="0.3">
      <c r="A16" s="101">
        <v>1</v>
      </c>
      <c r="B16" s="171" t="s">
        <v>1</v>
      </c>
      <c r="C16" s="171" t="s">
        <v>2</v>
      </c>
      <c r="D16" s="172" t="s">
        <v>3</v>
      </c>
      <c r="E16" s="172" t="s">
        <v>4</v>
      </c>
      <c r="F16" s="172" t="s">
        <v>5</v>
      </c>
      <c r="G16" s="173" t="s">
        <v>6</v>
      </c>
      <c r="I16" s="101">
        <v>1</v>
      </c>
      <c r="J16" s="171" t="s">
        <v>1</v>
      </c>
      <c r="K16" s="171" t="s">
        <v>2</v>
      </c>
      <c r="L16" s="172" t="s">
        <v>3</v>
      </c>
      <c r="M16" s="172" t="s">
        <v>4</v>
      </c>
      <c r="N16" s="172" t="s">
        <v>5</v>
      </c>
      <c r="O16" s="173" t="s">
        <v>6</v>
      </c>
    </row>
    <row r="17" spans="1:15" x14ac:dyDescent="0.3">
      <c r="A17" s="168">
        <v>1</v>
      </c>
      <c r="B17" s="169" t="s">
        <v>913</v>
      </c>
      <c r="C17" s="169" t="s">
        <v>902</v>
      </c>
      <c r="D17" s="170"/>
      <c r="E17" s="170"/>
      <c r="F17" s="47"/>
      <c r="G17" s="54"/>
      <c r="I17" s="168">
        <v>1</v>
      </c>
      <c r="J17" s="169" t="s">
        <v>151</v>
      </c>
      <c r="K17" s="169" t="s">
        <v>152</v>
      </c>
      <c r="L17" s="170"/>
      <c r="M17" s="170"/>
      <c r="N17" s="47"/>
      <c r="O17" s="54"/>
    </row>
    <row r="18" spans="1:15" x14ac:dyDescent="0.3">
      <c r="A18" s="174">
        <v>2</v>
      </c>
      <c r="B18" s="114" t="s">
        <v>864</v>
      </c>
      <c r="C18" s="114" t="s">
        <v>174</v>
      </c>
      <c r="D18" s="8"/>
      <c r="E18" s="8"/>
      <c r="F18" s="8"/>
      <c r="G18" s="96"/>
      <c r="I18" s="174">
        <v>2</v>
      </c>
      <c r="J18" s="114" t="s">
        <v>999</v>
      </c>
      <c r="K18" s="114" t="s">
        <v>100</v>
      </c>
      <c r="L18" s="8"/>
      <c r="M18" s="8"/>
      <c r="N18" s="8"/>
      <c r="O18" s="96"/>
    </row>
    <row r="19" spans="1:15" x14ac:dyDescent="0.3">
      <c r="A19" s="161">
        <v>3</v>
      </c>
      <c r="B19" s="114" t="s">
        <v>560</v>
      </c>
      <c r="C19" s="114" t="s">
        <v>190</v>
      </c>
      <c r="D19" s="8"/>
      <c r="E19" s="8"/>
      <c r="F19" s="8"/>
      <c r="G19" s="96"/>
      <c r="I19" s="161">
        <v>3</v>
      </c>
      <c r="J19" s="114" t="s">
        <v>997</v>
      </c>
      <c r="K19" s="114" t="s">
        <v>681</v>
      </c>
      <c r="L19" s="8"/>
      <c r="M19" s="8"/>
      <c r="N19" s="8"/>
      <c r="O19" s="96"/>
    </row>
    <row r="20" spans="1:15" x14ac:dyDescent="0.3">
      <c r="A20" s="174">
        <v>4</v>
      </c>
      <c r="B20" s="114" t="s">
        <v>991</v>
      </c>
      <c r="C20" s="114" t="s">
        <v>429</v>
      </c>
      <c r="D20" s="8"/>
      <c r="E20" s="8"/>
      <c r="F20" s="8"/>
      <c r="G20" s="96"/>
      <c r="I20" s="174">
        <v>4</v>
      </c>
      <c r="J20" s="114" t="s">
        <v>1001</v>
      </c>
      <c r="K20" s="114" t="s">
        <v>178</v>
      </c>
      <c r="L20" s="8"/>
      <c r="M20" s="8"/>
      <c r="N20" s="8"/>
      <c r="O20" s="96"/>
    </row>
    <row r="21" spans="1:15" x14ac:dyDescent="0.3">
      <c r="A21" s="161">
        <v>5</v>
      </c>
      <c r="B21" s="114" t="s">
        <v>994</v>
      </c>
      <c r="C21" s="114" t="s">
        <v>681</v>
      </c>
      <c r="D21" s="8"/>
      <c r="E21" s="8"/>
      <c r="F21" s="8"/>
      <c r="G21" s="96"/>
      <c r="I21" s="161">
        <v>5</v>
      </c>
      <c r="J21" s="114" t="s">
        <v>883</v>
      </c>
      <c r="K21" s="114" t="s">
        <v>485</v>
      </c>
      <c r="L21" s="8"/>
      <c r="M21" s="8"/>
      <c r="N21" s="8"/>
      <c r="O21" s="96"/>
    </row>
    <row r="22" spans="1:15" x14ac:dyDescent="0.3">
      <c r="A22" s="174">
        <v>6</v>
      </c>
      <c r="B22" s="114" t="s">
        <v>226</v>
      </c>
      <c r="C22" s="114" t="s">
        <v>145</v>
      </c>
      <c r="D22" s="8"/>
      <c r="E22" s="8"/>
      <c r="F22" s="8"/>
      <c r="G22" s="96"/>
      <c r="I22" s="174">
        <v>6</v>
      </c>
      <c r="J22" s="114" t="s">
        <v>1002</v>
      </c>
      <c r="K22" s="114" t="s">
        <v>475</v>
      </c>
      <c r="L22" s="8"/>
      <c r="M22" s="8"/>
      <c r="N22" s="8"/>
      <c r="O22" s="96"/>
    </row>
    <row r="23" spans="1:15" x14ac:dyDescent="0.3">
      <c r="A23" s="161">
        <v>7</v>
      </c>
      <c r="B23" s="114" t="s">
        <v>993</v>
      </c>
      <c r="C23" s="114" t="s">
        <v>259</v>
      </c>
      <c r="D23" s="8"/>
      <c r="E23" s="8"/>
      <c r="F23" s="8"/>
      <c r="G23" s="96"/>
      <c r="I23" s="161">
        <v>7</v>
      </c>
      <c r="J23" s="114" t="s">
        <v>998</v>
      </c>
      <c r="K23" s="114" t="s">
        <v>126</v>
      </c>
      <c r="L23" s="8"/>
      <c r="M23" s="8"/>
      <c r="N23" s="8"/>
      <c r="O23" s="96"/>
    </row>
    <row r="24" spans="1:15" x14ac:dyDescent="0.3">
      <c r="A24" s="174">
        <v>8</v>
      </c>
      <c r="B24" s="114" t="s">
        <v>995</v>
      </c>
      <c r="C24" s="114" t="s">
        <v>190</v>
      </c>
      <c r="D24" s="8"/>
      <c r="E24" s="8"/>
      <c r="F24" s="8"/>
      <c r="G24" s="96"/>
      <c r="I24" s="174">
        <v>8</v>
      </c>
      <c r="J24" s="114" t="s">
        <v>534</v>
      </c>
      <c r="K24" s="114" t="s">
        <v>174</v>
      </c>
      <c r="L24" s="8"/>
      <c r="M24" s="8"/>
      <c r="N24" s="8"/>
      <c r="O24" s="96"/>
    </row>
    <row r="25" spans="1:15" x14ac:dyDescent="0.3">
      <c r="A25" s="164">
        <v>9</v>
      </c>
      <c r="B25" s="165" t="s">
        <v>992</v>
      </c>
      <c r="C25" s="165" t="s">
        <v>126</v>
      </c>
      <c r="D25" s="166"/>
      <c r="E25" s="166"/>
      <c r="F25" s="166"/>
      <c r="G25" s="167"/>
      <c r="I25" s="164">
        <v>9</v>
      </c>
      <c r="J25" s="165" t="s">
        <v>1000</v>
      </c>
      <c r="K25" s="165" t="s">
        <v>681</v>
      </c>
      <c r="L25" s="166"/>
      <c r="M25" s="166"/>
      <c r="N25" s="166"/>
      <c r="O25" s="167"/>
    </row>
    <row r="27" spans="1:15" x14ac:dyDescent="0.3">
      <c r="A27" s="57"/>
      <c r="B27" s="45" t="s">
        <v>113</v>
      </c>
      <c r="C27" s="156" t="s">
        <v>1006</v>
      </c>
      <c r="D27" s="157"/>
      <c r="E27" s="157"/>
      <c r="F27" s="58"/>
      <c r="G27" s="58"/>
      <c r="I27" s="57"/>
      <c r="J27" s="45" t="s">
        <v>128</v>
      </c>
      <c r="K27" s="156" t="s">
        <v>1013</v>
      </c>
      <c r="L27" s="157"/>
      <c r="M27" s="157"/>
      <c r="N27" s="58"/>
      <c r="O27" s="58"/>
    </row>
    <row r="28" spans="1:15" x14ac:dyDescent="0.3">
      <c r="A28" s="101">
        <v>1</v>
      </c>
      <c r="B28" s="171" t="s">
        <v>1</v>
      </c>
      <c r="C28" s="171" t="s">
        <v>2</v>
      </c>
      <c r="D28" s="172" t="s">
        <v>3</v>
      </c>
      <c r="E28" s="172" t="s">
        <v>4</v>
      </c>
      <c r="F28" s="172" t="s">
        <v>5</v>
      </c>
      <c r="G28" s="173" t="s">
        <v>6</v>
      </c>
      <c r="I28" s="101">
        <v>1</v>
      </c>
      <c r="J28" s="171" t="s">
        <v>1</v>
      </c>
      <c r="K28" s="171" t="s">
        <v>2</v>
      </c>
      <c r="L28" s="172" t="s">
        <v>3</v>
      </c>
      <c r="M28" s="172" t="s">
        <v>4</v>
      </c>
      <c r="N28" s="172" t="s">
        <v>5</v>
      </c>
      <c r="O28" s="173" t="s">
        <v>6</v>
      </c>
    </row>
    <row r="29" spans="1:15" x14ac:dyDescent="0.3">
      <c r="A29" s="168">
        <v>1</v>
      </c>
      <c r="B29" s="169" t="s">
        <v>1004</v>
      </c>
      <c r="C29" s="169" t="s">
        <v>681</v>
      </c>
      <c r="D29" s="170"/>
      <c r="E29" s="170"/>
      <c r="F29" s="47"/>
      <c r="G29" s="54"/>
      <c r="I29" s="168">
        <v>1</v>
      </c>
      <c r="J29" s="169" t="s">
        <v>1007</v>
      </c>
      <c r="K29" s="169" t="s">
        <v>485</v>
      </c>
      <c r="L29" s="170"/>
      <c r="M29" s="170"/>
      <c r="N29" s="47"/>
      <c r="O29" s="54"/>
    </row>
    <row r="30" spans="1:15" x14ac:dyDescent="0.3">
      <c r="A30" s="174">
        <v>2</v>
      </c>
      <c r="B30" s="114" t="s">
        <v>956</v>
      </c>
      <c r="C30" s="114" t="s">
        <v>190</v>
      </c>
      <c r="D30" s="8"/>
      <c r="E30" s="8"/>
      <c r="F30" s="8"/>
      <c r="G30" s="96"/>
      <c r="I30" s="174">
        <v>2</v>
      </c>
      <c r="J30" s="114" t="s">
        <v>422</v>
      </c>
      <c r="K30" s="114" t="s">
        <v>565</v>
      </c>
      <c r="L30" s="8"/>
      <c r="M30" s="8"/>
      <c r="N30" s="8"/>
      <c r="O30" s="96"/>
    </row>
    <row r="31" spans="1:15" x14ac:dyDescent="0.3">
      <c r="A31" s="161">
        <v>3</v>
      </c>
      <c r="B31" s="114" t="s">
        <v>632</v>
      </c>
      <c r="C31" s="114" t="s">
        <v>72</v>
      </c>
      <c r="D31" s="8"/>
      <c r="E31" s="8"/>
      <c r="F31" s="8"/>
      <c r="G31" s="96"/>
      <c r="I31" s="161">
        <v>3</v>
      </c>
      <c r="J31" s="114" t="s">
        <v>640</v>
      </c>
      <c r="K31" s="114" t="s">
        <v>72</v>
      </c>
      <c r="L31" s="8"/>
      <c r="M31" s="8"/>
      <c r="N31" s="8"/>
      <c r="O31" s="96"/>
    </row>
    <row r="32" spans="1:15" x14ac:dyDescent="0.3">
      <c r="A32" s="174">
        <v>4</v>
      </c>
      <c r="B32" s="114" t="s">
        <v>258</v>
      </c>
      <c r="C32" s="114" t="s">
        <v>259</v>
      </c>
      <c r="D32" s="8"/>
      <c r="E32" s="8"/>
      <c r="F32" s="8"/>
      <c r="G32" s="96"/>
      <c r="I32" s="174">
        <v>4</v>
      </c>
      <c r="J32" s="114" t="s">
        <v>1010</v>
      </c>
      <c r="K32" s="114" t="s">
        <v>1011</v>
      </c>
      <c r="L32" s="8"/>
      <c r="M32" s="8"/>
      <c r="N32" s="8"/>
      <c r="O32" s="96"/>
    </row>
    <row r="33" spans="1:15" x14ac:dyDescent="0.3">
      <c r="A33" s="161">
        <v>5</v>
      </c>
      <c r="B33" s="114" t="s">
        <v>415</v>
      </c>
      <c r="C33" s="114" t="s">
        <v>416</v>
      </c>
      <c r="D33" s="8"/>
      <c r="E33" s="8"/>
      <c r="F33" s="8"/>
      <c r="G33" s="96"/>
      <c r="I33" s="161">
        <v>5</v>
      </c>
      <c r="J33" s="114" t="s">
        <v>86</v>
      </c>
      <c r="K33" s="114" t="s">
        <v>431</v>
      </c>
      <c r="L33" s="8"/>
      <c r="M33" s="8"/>
      <c r="N33" s="8"/>
      <c r="O33" s="96"/>
    </row>
    <row r="34" spans="1:15" x14ac:dyDescent="0.3">
      <c r="A34" s="174">
        <v>6</v>
      </c>
      <c r="B34" s="114" t="s">
        <v>645</v>
      </c>
      <c r="C34" s="114" t="s">
        <v>1329</v>
      </c>
      <c r="D34" s="8"/>
      <c r="E34" s="8"/>
      <c r="F34" s="8"/>
      <c r="G34" s="96"/>
      <c r="I34" s="174">
        <v>6</v>
      </c>
      <c r="J34" s="114" t="s">
        <v>1012</v>
      </c>
      <c r="K34" s="114" t="s">
        <v>681</v>
      </c>
      <c r="L34" s="8"/>
      <c r="M34" s="8"/>
      <c r="N34" s="8"/>
      <c r="O34" s="96"/>
    </row>
    <row r="35" spans="1:15" x14ac:dyDescent="0.3">
      <c r="A35" s="161">
        <v>7</v>
      </c>
      <c r="B35" s="114" t="s">
        <v>1005</v>
      </c>
      <c r="C35" s="114" t="s">
        <v>431</v>
      </c>
      <c r="D35" s="8"/>
      <c r="E35" s="8"/>
      <c r="F35" s="8"/>
      <c r="G35" s="96"/>
      <c r="I35" s="161">
        <v>7</v>
      </c>
      <c r="J35" s="114" t="s">
        <v>1009</v>
      </c>
      <c r="K35" s="114" t="s">
        <v>136</v>
      </c>
      <c r="L35" s="8"/>
      <c r="M35" s="8"/>
      <c r="N35" s="8"/>
      <c r="O35" s="96"/>
    </row>
    <row r="36" spans="1:15" x14ac:dyDescent="0.3">
      <c r="A36" s="174">
        <v>8</v>
      </c>
      <c r="B36" s="114" t="s">
        <v>893</v>
      </c>
      <c r="C36" s="114" t="s">
        <v>431</v>
      </c>
      <c r="D36" s="8"/>
      <c r="E36" s="8"/>
      <c r="F36" s="8"/>
      <c r="G36" s="96"/>
      <c r="I36" s="174">
        <v>8</v>
      </c>
      <c r="J36" s="114" t="s">
        <v>899</v>
      </c>
      <c r="K36" s="114" t="s">
        <v>126</v>
      </c>
      <c r="L36" s="8"/>
      <c r="M36" s="8"/>
      <c r="N36" s="8"/>
      <c r="O36" s="96"/>
    </row>
    <row r="37" spans="1:15" x14ac:dyDescent="0.3">
      <c r="A37" s="164">
        <v>9</v>
      </c>
      <c r="B37" s="165" t="s">
        <v>213</v>
      </c>
      <c r="C37" s="165" t="s">
        <v>63</v>
      </c>
      <c r="D37" s="166"/>
      <c r="E37" s="166"/>
      <c r="F37" s="166"/>
      <c r="G37" s="167"/>
      <c r="I37" s="164">
        <v>9</v>
      </c>
      <c r="J37" s="165" t="s">
        <v>1008</v>
      </c>
      <c r="K37" s="165" t="s">
        <v>475</v>
      </c>
      <c r="L37" s="166"/>
      <c r="M37" s="166"/>
      <c r="N37" s="166"/>
      <c r="O37" s="167"/>
    </row>
    <row r="39" spans="1:15" x14ac:dyDescent="0.3">
      <c r="A39" s="57"/>
      <c r="B39" s="45" t="s">
        <v>141</v>
      </c>
      <c r="C39" s="156" t="s">
        <v>1018</v>
      </c>
      <c r="D39" s="157"/>
      <c r="E39" s="157"/>
      <c r="F39" s="58"/>
      <c r="G39" s="58"/>
      <c r="I39" s="57"/>
      <c r="J39" s="45" t="s">
        <v>155</v>
      </c>
      <c r="K39" s="156" t="s">
        <v>1023</v>
      </c>
      <c r="L39" s="157"/>
      <c r="M39" s="157"/>
      <c r="N39" s="58"/>
      <c r="O39" s="58"/>
    </row>
    <row r="40" spans="1:15" x14ac:dyDescent="0.3">
      <c r="A40" s="101">
        <v>1</v>
      </c>
      <c r="B40" s="171" t="s">
        <v>1</v>
      </c>
      <c r="C40" s="171" t="s">
        <v>2</v>
      </c>
      <c r="D40" s="172" t="s">
        <v>3</v>
      </c>
      <c r="E40" s="172" t="s">
        <v>4</v>
      </c>
      <c r="F40" s="172" t="s">
        <v>5</v>
      </c>
      <c r="G40" s="173" t="s">
        <v>6</v>
      </c>
      <c r="I40" s="101">
        <v>1</v>
      </c>
      <c r="J40" s="171" t="s">
        <v>1</v>
      </c>
      <c r="K40" s="171" t="s">
        <v>2</v>
      </c>
      <c r="L40" s="172" t="s">
        <v>3</v>
      </c>
      <c r="M40" s="172" t="s">
        <v>4</v>
      </c>
      <c r="N40" s="172" t="s">
        <v>5</v>
      </c>
      <c r="O40" s="173" t="s">
        <v>6</v>
      </c>
    </row>
    <row r="41" spans="1:15" x14ac:dyDescent="0.3">
      <c r="A41" s="168">
        <v>1</v>
      </c>
      <c r="B41" s="169" t="s">
        <v>909</v>
      </c>
      <c r="C41" s="169" t="s">
        <v>902</v>
      </c>
      <c r="D41" s="170"/>
      <c r="E41" s="170"/>
      <c r="F41" s="47"/>
      <c r="G41" s="54"/>
      <c r="I41" s="168">
        <v>1</v>
      </c>
      <c r="J41" s="169" t="s">
        <v>271</v>
      </c>
      <c r="K41" s="169" t="s">
        <v>190</v>
      </c>
      <c r="L41" s="170"/>
      <c r="M41" s="170"/>
      <c r="N41" s="47"/>
      <c r="O41" s="54"/>
    </row>
    <row r="42" spans="1:15" x14ac:dyDescent="0.3">
      <c r="A42" s="174">
        <v>2</v>
      </c>
      <c r="B42" s="114" t="s">
        <v>1017</v>
      </c>
      <c r="C42" s="114" t="s">
        <v>902</v>
      </c>
      <c r="D42" s="8"/>
      <c r="E42" s="8"/>
      <c r="F42" s="8"/>
      <c r="G42" s="96"/>
      <c r="I42" s="174">
        <v>2</v>
      </c>
      <c r="J42" s="114" t="s">
        <v>1019</v>
      </c>
      <c r="K42" s="114" t="s">
        <v>174</v>
      </c>
      <c r="L42" s="8"/>
      <c r="M42" s="8"/>
      <c r="N42" s="8"/>
      <c r="O42" s="96"/>
    </row>
    <row r="43" spans="1:15" x14ac:dyDescent="0.3">
      <c r="A43" s="161">
        <v>3</v>
      </c>
      <c r="B43" s="114" t="s">
        <v>111</v>
      </c>
      <c r="C43" s="114" t="s">
        <v>72</v>
      </c>
      <c r="D43" s="8"/>
      <c r="E43" s="8"/>
      <c r="F43" s="8"/>
      <c r="G43" s="96"/>
      <c r="I43" s="161">
        <v>3</v>
      </c>
      <c r="J43" s="114" t="s">
        <v>144</v>
      </c>
      <c r="K43" s="114" t="s">
        <v>145</v>
      </c>
      <c r="L43" s="8"/>
      <c r="M43" s="8"/>
      <c r="N43" s="8"/>
      <c r="O43" s="96"/>
    </row>
    <row r="44" spans="1:15" x14ac:dyDescent="0.3">
      <c r="A44" s="174">
        <v>4</v>
      </c>
      <c r="B44" s="114" t="s">
        <v>472</v>
      </c>
      <c r="C44" s="114" t="s">
        <v>431</v>
      </c>
      <c r="D44" s="8"/>
      <c r="E44" s="8"/>
      <c r="F44" s="8"/>
      <c r="G44" s="96"/>
      <c r="I44" s="174">
        <v>4</v>
      </c>
      <c r="J44" s="114" t="s">
        <v>407</v>
      </c>
      <c r="K44" s="114" t="s">
        <v>126</v>
      </c>
      <c r="L44" s="8"/>
      <c r="M44" s="8"/>
      <c r="N44" s="8"/>
      <c r="O44" s="96"/>
    </row>
    <row r="45" spans="1:15" x14ac:dyDescent="0.3">
      <c r="A45" s="161">
        <v>5</v>
      </c>
      <c r="B45" s="114" t="s">
        <v>1015</v>
      </c>
      <c r="C45" s="114" t="s">
        <v>475</v>
      </c>
      <c r="D45" s="8"/>
      <c r="E45" s="8"/>
      <c r="F45" s="8"/>
      <c r="G45" s="96"/>
      <c r="I45" s="161">
        <v>5</v>
      </c>
      <c r="J45" s="114" t="s">
        <v>256</v>
      </c>
      <c r="K45" s="114" t="s">
        <v>145</v>
      </c>
      <c r="L45" s="8"/>
      <c r="M45" s="8"/>
      <c r="N45" s="8"/>
      <c r="O45" s="96"/>
    </row>
    <row r="46" spans="1:15" x14ac:dyDescent="0.3">
      <c r="A46" s="174">
        <v>6</v>
      </c>
      <c r="B46" s="114" t="s">
        <v>1016</v>
      </c>
      <c r="C46" s="114" t="s">
        <v>429</v>
      </c>
      <c r="D46" s="8"/>
      <c r="E46" s="8"/>
      <c r="F46" s="8"/>
      <c r="G46" s="96"/>
      <c r="I46" s="174">
        <v>6</v>
      </c>
      <c r="J46" s="114" t="s">
        <v>1020</v>
      </c>
      <c r="K46" s="114" t="s">
        <v>681</v>
      </c>
      <c r="L46" s="8"/>
      <c r="M46" s="8"/>
      <c r="N46" s="8"/>
      <c r="O46" s="96"/>
    </row>
    <row r="47" spans="1:15" x14ac:dyDescent="0.3">
      <c r="A47" s="161">
        <v>7</v>
      </c>
      <c r="B47" s="114" t="s">
        <v>1014</v>
      </c>
      <c r="C47" s="114" t="s">
        <v>902</v>
      </c>
      <c r="D47" s="8"/>
      <c r="E47" s="8"/>
      <c r="F47" s="8"/>
      <c r="G47" s="96"/>
      <c r="I47" s="161">
        <v>7</v>
      </c>
      <c r="J47" s="114" t="s">
        <v>270</v>
      </c>
      <c r="K47" s="114" t="s">
        <v>178</v>
      </c>
      <c r="L47" s="8"/>
      <c r="M47" s="8"/>
      <c r="N47" s="8"/>
      <c r="O47" s="96"/>
    </row>
    <row r="48" spans="1:15" x14ac:dyDescent="0.3">
      <c r="A48" s="174">
        <v>8</v>
      </c>
      <c r="B48" s="114" t="s">
        <v>908</v>
      </c>
      <c r="C48" s="114" t="s">
        <v>485</v>
      </c>
      <c r="D48" s="8"/>
      <c r="E48" s="8"/>
      <c r="F48" s="8"/>
      <c r="G48" s="96"/>
      <c r="I48" s="174">
        <v>8</v>
      </c>
      <c r="J48" s="114" t="s">
        <v>1022</v>
      </c>
      <c r="K48" s="114" t="s">
        <v>269</v>
      </c>
      <c r="L48" s="8"/>
      <c r="M48" s="8"/>
      <c r="N48" s="8"/>
      <c r="O48" s="96"/>
    </row>
    <row r="49" spans="1:15" x14ac:dyDescent="0.3">
      <c r="A49" s="164">
        <v>9</v>
      </c>
      <c r="B49" s="165" t="s">
        <v>911</v>
      </c>
      <c r="C49" s="165" t="s">
        <v>178</v>
      </c>
      <c r="D49" s="166"/>
      <c r="E49" s="166"/>
      <c r="F49" s="166"/>
      <c r="G49" s="167"/>
      <c r="I49" s="164">
        <v>9</v>
      </c>
      <c r="J49" s="165" t="s">
        <v>1021</v>
      </c>
      <c r="K49" s="165" t="s">
        <v>178</v>
      </c>
      <c r="L49" s="166"/>
      <c r="M49" s="166"/>
      <c r="N49" s="166"/>
      <c r="O49" s="167"/>
    </row>
    <row r="51" spans="1:15" x14ac:dyDescent="0.3">
      <c r="A51" s="57"/>
      <c r="B51" s="45" t="s">
        <v>169</v>
      </c>
      <c r="C51" s="156" t="s">
        <v>1028</v>
      </c>
      <c r="D51" s="157"/>
      <c r="E51" s="157"/>
      <c r="F51" s="58"/>
      <c r="G51" s="58"/>
      <c r="I51" s="57"/>
      <c r="J51" s="45" t="s">
        <v>182</v>
      </c>
      <c r="K51" s="156" t="s">
        <v>1033</v>
      </c>
      <c r="L51" s="157"/>
      <c r="M51" s="157"/>
      <c r="N51" s="58"/>
      <c r="O51" s="58"/>
    </row>
    <row r="52" spans="1:15" x14ac:dyDescent="0.3">
      <c r="A52" s="101">
        <v>1</v>
      </c>
      <c r="B52" s="171" t="s">
        <v>1</v>
      </c>
      <c r="C52" s="171" t="s">
        <v>2</v>
      </c>
      <c r="D52" s="172" t="s">
        <v>3</v>
      </c>
      <c r="E52" s="172" t="s">
        <v>4</v>
      </c>
      <c r="F52" s="172" t="s">
        <v>5</v>
      </c>
      <c r="G52" s="173" t="s">
        <v>6</v>
      </c>
      <c r="I52" s="101">
        <v>1</v>
      </c>
      <c r="J52" s="171" t="s">
        <v>1</v>
      </c>
      <c r="K52" s="171" t="s">
        <v>2</v>
      </c>
      <c r="L52" s="172" t="s">
        <v>3</v>
      </c>
      <c r="M52" s="172" t="s">
        <v>4</v>
      </c>
      <c r="N52" s="172" t="s">
        <v>5</v>
      </c>
      <c r="O52" s="173" t="s">
        <v>6</v>
      </c>
    </row>
    <row r="53" spans="1:15" x14ac:dyDescent="0.3">
      <c r="A53" s="168">
        <v>1</v>
      </c>
      <c r="B53" s="169" t="s">
        <v>751</v>
      </c>
      <c r="C53" s="169" t="s">
        <v>100</v>
      </c>
      <c r="D53" s="170"/>
      <c r="E53" s="170"/>
      <c r="F53" s="47"/>
      <c r="G53" s="54"/>
      <c r="I53" s="168">
        <v>1</v>
      </c>
      <c r="J53" s="169" t="s">
        <v>1030</v>
      </c>
      <c r="K53" s="169" t="s">
        <v>126</v>
      </c>
      <c r="L53" s="170"/>
      <c r="M53" s="170"/>
      <c r="N53" s="47"/>
      <c r="O53" s="54"/>
    </row>
    <row r="54" spans="1:15" x14ac:dyDescent="0.3">
      <c r="A54" s="174">
        <v>2</v>
      </c>
      <c r="B54" s="114" t="s">
        <v>944</v>
      </c>
      <c r="C54" s="114" t="s">
        <v>126</v>
      </c>
      <c r="D54" s="8"/>
      <c r="E54" s="8"/>
      <c r="F54" s="8"/>
      <c r="G54" s="96"/>
      <c r="I54" s="174">
        <v>2</v>
      </c>
      <c r="J54" s="114" t="s">
        <v>1029</v>
      </c>
      <c r="K54" s="114" t="s">
        <v>259</v>
      </c>
      <c r="L54" s="8"/>
      <c r="M54" s="8"/>
      <c r="N54" s="8"/>
      <c r="O54" s="96"/>
    </row>
    <row r="55" spans="1:15" x14ac:dyDescent="0.3">
      <c r="A55" s="161">
        <v>3</v>
      </c>
      <c r="B55" s="114" t="s">
        <v>1026</v>
      </c>
      <c r="C55" s="114" t="s">
        <v>756</v>
      </c>
      <c r="D55" s="8"/>
      <c r="E55" s="8"/>
      <c r="F55" s="8"/>
      <c r="G55" s="96"/>
      <c r="I55" s="161">
        <v>3</v>
      </c>
      <c r="J55" s="114" t="s">
        <v>1031</v>
      </c>
      <c r="K55" s="114" t="s">
        <v>190</v>
      </c>
      <c r="L55" s="8"/>
      <c r="M55" s="8"/>
      <c r="N55" s="8"/>
      <c r="O55" s="96"/>
    </row>
    <row r="56" spans="1:15" x14ac:dyDescent="0.3">
      <c r="A56" s="174">
        <v>4</v>
      </c>
      <c r="B56" s="114" t="s">
        <v>1025</v>
      </c>
      <c r="C56" s="114" t="s">
        <v>120</v>
      </c>
      <c r="D56" s="8"/>
      <c r="E56" s="8"/>
      <c r="F56" s="8"/>
      <c r="G56" s="96"/>
      <c r="I56" s="174">
        <v>4</v>
      </c>
      <c r="J56" s="114" t="s">
        <v>708</v>
      </c>
      <c r="K56" s="114" t="s">
        <v>72</v>
      </c>
      <c r="L56" s="8"/>
      <c r="M56" s="8"/>
      <c r="N56" s="8"/>
      <c r="O56" s="96"/>
    </row>
    <row r="57" spans="1:15" x14ac:dyDescent="0.3">
      <c r="A57" s="161">
        <v>5</v>
      </c>
      <c r="B57" s="114" t="s">
        <v>574</v>
      </c>
      <c r="C57" s="114" t="s">
        <v>575</v>
      </c>
      <c r="D57" s="8"/>
      <c r="E57" s="8"/>
      <c r="F57" s="8"/>
      <c r="G57" s="96"/>
      <c r="I57" s="161">
        <v>5</v>
      </c>
      <c r="J57" s="114" t="s">
        <v>1032</v>
      </c>
      <c r="K57" s="114" t="s">
        <v>902</v>
      </c>
      <c r="L57" s="8"/>
      <c r="M57" s="8"/>
      <c r="N57" s="8"/>
      <c r="O57" s="96"/>
    </row>
    <row r="58" spans="1:15" x14ac:dyDescent="0.3">
      <c r="A58" s="174">
        <v>6</v>
      </c>
      <c r="B58" s="114" t="s">
        <v>903</v>
      </c>
      <c r="C58" s="114" t="s">
        <v>178</v>
      </c>
      <c r="D58" s="8"/>
      <c r="E58" s="8"/>
      <c r="F58" s="8"/>
      <c r="G58" s="96"/>
      <c r="I58" s="174">
        <v>6</v>
      </c>
      <c r="J58" s="114" t="s">
        <v>921</v>
      </c>
      <c r="K58" s="114" t="s">
        <v>431</v>
      </c>
      <c r="L58" s="8"/>
      <c r="M58" s="8"/>
      <c r="N58" s="8"/>
      <c r="O58" s="96"/>
    </row>
    <row r="59" spans="1:15" x14ac:dyDescent="0.3">
      <c r="A59" s="161">
        <v>7</v>
      </c>
      <c r="B59" s="114" t="s">
        <v>1027</v>
      </c>
      <c r="C59" s="114" t="s">
        <v>416</v>
      </c>
      <c r="D59" s="8"/>
      <c r="E59" s="8"/>
      <c r="F59" s="8"/>
      <c r="G59" s="96"/>
      <c r="I59" s="161">
        <v>7</v>
      </c>
      <c r="J59" s="114" t="s">
        <v>274</v>
      </c>
      <c r="K59" s="114" t="s">
        <v>190</v>
      </c>
      <c r="L59" s="8"/>
      <c r="M59" s="8"/>
      <c r="N59" s="8"/>
      <c r="O59" s="96"/>
    </row>
    <row r="60" spans="1:15" x14ac:dyDescent="0.3">
      <c r="A60" s="174">
        <v>8</v>
      </c>
      <c r="B60" s="114" t="s">
        <v>953</v>
      </c>
      <c r="C60" s="114" t="s">
        <v>416</v>
      </c>
      <c r="D60" s="8"/>
      <c r="E60" s="8"/>
      <c r="F60" s="8"/>
      <c r="G60" s="96"/>
      <c r="I60" s="174">
        <v>8</v>
      </c>
      <c r="J60" s="114" t="s">
        <v>866</v>
      </c>
      <c r="K60" s="114" t="s">
        <v>133</v>
      </c>
      <c r="L60" s="8"/>
      <c r="M60" s="8"/>
      <c r="N60" s="8"/>
      <c r="O60" s="96"/>
    </row>
    <row r="61" spans="1:15" x14ac:dyDescent="0.3">
      <c r="A61" s="164">
        <v>9</v>
      </c>
      <c r="B61" s="165" t="s">
        <v>1024</v>
      </c>
      <c r="C61" s="165" t="s">
        <v>126</v>
      </c>
      <c r="D61" s="166"/>
      <c r="E61" s="166"/>
      <c r="F61" s="166"/>
      <c r="G61" s="167"/>
      <c r="I61" s="164">
        <v>9</v>
      </c>
      <c r="J61" s="165" t="s">
        <v>763</v>
      </c>
      <c r="K61" s="165" t="s">
        <v>1329</v>
      </c>
      <c r="L61" s="166"/>
      <c r="M61" s="166"/>
      <c r="N61" s="166"/>
      <c r="O61" s="167"/>
    </row>
    <row r="63" spans="1:15" x14ac:dyDescent="0.3">
      <c r="B63" s="4" t="s">
        <v>39</v>
      </c>
      <c r="C63" s="4"/>
      <c r="D63" s="4"/>
      <c r="E63" s="4"/>
      <c r="F63" s="86" t="s">
        <v>25</v>
      </c>
      <c r="G63" s="4"/>
    </row>
    <row r="64" spans="1:15" x14ac:dyDescent="0.3">
      <c r="B64" s="4" t="s">
        <v>40</v>
      </c>
      <c r="C64" s="4"/>
      <c r="D64" s="4"/>
      <c r="E64" s="4"/>
      <c r="F64" s="4"/>
      <c r="G64" s="4"/>
    </row>
  </sheetData>
  <sortState xmlns:xlrd2="http://schemas.microsoft.com/office/spreadsheetml/2017/richdata2" ref="AD53:AE61">
    <sortCondition ref="AD53"/>
  </sortState>
  <hyperlinks>
    <hyperlink ref="B2" location="'Index'!A3" tooltip="Go to the Index sheet" display="á" xr:uid="{A83D66BD-CD42-43DD-B8DB-FDAEB3131C89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8AE65-241D-497F-AECD-C531393AFE23}">
  <sheetPr codeName="Sheet63">
    <tabColor rgb="FF0070C0"/>
    <pageSetUpPr fitToPage="1"/>
  </sheetPr>
  <dimension ref="A1:AE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1" x14ac:dyDescent="0.3">
      <c r="A1" s="153"/>
      <c r="B1" s="154" t="s">
        <v>20</v>
      </c>
      <c r="C1" s="155"/>
      <c r="D1" s="91"/>
      <c r="E1" s="91"/>
      <c r="F1" s="91"/>
      <c r="G1" s="91"/>
      <c r="H1" s="91"/>
      <c r="I1" s="91"/>
      <c r="J1" s="91" t="s">
        <v>28</v>
      </c>
      <c r="K1" s="91"/>
      <c r="L1" s="91"/>
      <c r="N1" s="91"/>
    </row>
    <row r="2" spans="1:31" ht="18.75" x14ac:dyDescent="0.3">
      <c r="A2" s="40"/>
      <c r="B2" s="177" t="s">
        <v>1272</v>
      </c>
      <c r="C2" s="41"/>
      <c r="D2" s="42"/>
      <c r="E2" s="42"/>
      <c r="F2" s="41"/>
      <c r="G2" s="42"/>
      <c r="H2" s="43"/>
      <c r="I2" s="44"/>
      <c r="J2" s="42"/>
      <c r="K2" s="42"/>
      <c r="L2" s="42"/>
      <c r="M2" s="41"/>
      <c r="N2" s="42"/>
    </row>
    <row r="3" spans="1:31" x14ac:dyDescent="0.3">
      <c r="A3" s="57"/>
      <c r="B3" s="45" t="s">
        <v>194</v>
      </c>
      <c r="C3" s="156" t="s">
        <v>1038</v>
      </c>
      <c r="D3" s="157"/>
      <c r="E3" s="157"/>
      <c r="F3" s="58"/>
      <c r="G3" s="58"/>
      <c r="H3" s="104"/>
      <c r="I3" s="57"/>
      <c r="J3" s="45" t="s">
        <v>206</v>
      </c>
      <c r="K3" s="156" t="s">
        <v>1043</v>
      </c>
      <c r="L3" s="157"/>
      <c r="M3" s="157"/>
      <c r="N3" s="58"/>
      <c r="O3" s="58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1:31" x14ac:dyDescent="0.3">
      <c r="A4" s="101">
        <v>1</v>
      </c>
      <c r="B4" s="171" t="s">
        <v>1</v>
      </c>
      <c r="C4" s="171" t="s">
        <v>2</v>
      </c>
      <c r="D4" s="172" t="s">
        <v>3</v>
      </c>
      <c r="E4" s="172" t="s">
        <v>4</v>
      </c>
      <c r="F4" s="172" t="s">
        <v>5</v>
      </c>
      <c r="G4" s="173" t="s">
        <v>6</v>
      </c>
      <c r="H4" s="104"/>
      <c r="I4" s="101">
        <v>1</v>
      </c>
      <c r="J4" s="171" t="s">
        <v>1</v>
      </c>
      <c r="K4" s="171" t="s">
        <v>2</v>
      </c>
      <c r="L4" s="172" t="s">
        <v>3</v>
      </c>
      <c r="M4" s="172" t="s">
        <v>4</v>
      </c>
      <c r="N4" s="172" t="s">
        <v>5</v>
      </c>
      <c r="O4" s="173" t="s">
        <v>6</v>
      </c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1" x14ac:dyDescent="0.3">
      <c r="A5" s="168">
        <v>1</v>
      </c>
      <c r="B5" s="169" t="s">
        <v>1037</v>
      </c>
      <c r="C5" s="169" t="s">
        <v>485</v>
      </c>
      <c r="D5" s="170"/>
      <c r="E5" s="170"/>
      <c r="F5" s="47"/>
      <c r="G5" s="54"/>
      <c r="H5" s="104"/>
      <c r="I5" s="168">
        <v>1</v>
      </c>
      <c r="J5" s="169" t="s">
        <v>663</v>
      </c>
      <c r="K5" s="169" t="s">
        <v>174</v>
      </c>
      <c r="L5" s="170"/>
      <c r="M5" s="170"/>
      <c r="N5" s="47"/>
      <c r="O5" s="5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1" x14ac:dyDescent="0.3">
      <c r="A6" s="107">
        <v>2</v>
      </c>
      <c r="B6" s="105" t="s">
        <v>876</v>
      </c>
      <c r="C6" s="105" t="s">
        <v>431</v>
      </c>
      <c r="D6" s="106"/>
      <c r="E6" s="106"/>
      <c r="F6" s="106"/>
      <c r="G6" s="108"/>
      <c r="H6" s="104"/>
      <c r="I6" s="107">
        <v>2</v>
      </c>
      <c r="J6" s="105" t="s">
        <v>1042</v>
      </c>
      <c r="K6" s="105" t="s">
        <v>681</v>
      </c>
      <c r="L6" s="106"/>
      <c r="M6" s="106"/>
      <c r="N6" s="106"/>
      <c r="O6" s="108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D6" s="4"/>
      <c r="AE6" s="4"/>
    </row>
    <row r="7" spans="1:31" s="4" customFormat="1" ht="15.75" customHeight="1" x14ac:dyDescent="0.3">
      <c r="A7" s="161">
        <v>3</v>
      </c>
      <c r="B7" s="105" t="s">
        <v>915</v>
      </c>
      <c r="C7" s="105" t="s">
        <v>431</v>
      </c>
      <c r="D7" s="106"/>
      <c r="E7" s="106"/>
      <c r="F7" s="106"/>
      <c r="G7" s="108"/>
      <c r="H7" s="104"/>
      <c r="I7" s="161">
        <v>3</v>
      </c>
      <c r="J7" s="105" t="s">
        <v>1039</v>
      </c>
      <c r="K7" s="105" t="s">
        <v>72</v>
      </c>
      <c r="L7" s="106"/>
      <c r="M7" s="106"/>
      <c r="N7" s="106"/>
      <c r="O7" s="108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1" s="4" customFormat="1" ht="15.75" customHeight="1" x14ac:dyDescent="0.3">
      <c r="A8" s="107">
        <v>4</v>
      </c>
      <c r="B8" s="105" t="s">
        <v>1034</v>
      </c>
      <c r="C8" s="105" t="s">
        <v>1011</v>
      </c>
      <c r="D8" s="106"/>
      <c r="E8" s="106"/>
      <c r="F8" s="106"/>
      <c r="G8" s="108"/>
      <c r="H8" s="104"/>
      <c r="I8" s="107">
        <v>4</v>
      </c>
      <c r="J8" s="105" t="s">
        <v>463</v>
      </c>
      <c r="K8" s="105" t="s">
        <v>152</v>
      </c>
      <c r="L8" s="106"/>
      <c r="M8" s="106"/>
      <c r="N8" s="106"/>
      <c r="O8" s="108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D8" s="9"/>
      <c r="AE8" s="9"/>
    </row>
    <row r="9" spans="1:31" x14ac:dyDescent="0.3">
      <c r="A9" s="161">
        <v>5</v>
      </c>
      <c r="B9" s="105" t="s">
        <v>473</v>
      </c>
      <c r="C9" s="105" t="s">
        <v>431</v>
      </c>
      <c r="D9" s="106"/>
      <c r="E9" s="106"/>
      <c r="F9" s="106"/>
      <c r="G9" s="108"/>
      <c r="H9" s="104"/>
      <c r="I9" s="161">
        <v>5</v>
      </c>
      <c r="J9" s="105" t="s">
        <v>240</v>
      </c>
      <c r="K9" s="105" t="s">
        <v>145</v>
      </c>
      <c r="L9" s="106"/>
      <c r="M9" s="106"/>
      <c r="N9" s="106"/>
      <c r="O9" s="108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1" x14ac:dyDescent="0.3">
      <c r="A10" s="107">
        <v>6</v>
      </c>
      <c r="B10" s="105" t="s">
        <v>1035</v>
      </c>
      <c r="C10" s="105" t="s">
        <v>126</v>
      </c>
      <c r="D10" s="106"/>
      <c r="E10" s="106"/>
      <c r="F10" s="106"/>
      <c r="G10" s="108"/>
      <c r="H10" s="104"/>
      <c r="I10" s="107">
        <v>6</v>
      </c>
      <c r="J10" s="105" t="s">
        <v>788</v>
      </c>
      <c r="K10" s="105" t="s">
        <v>126</v>
      </c>
      <c r="L10" s="106"/>
      <c r="M10" s="106"/>
      <c r="N10" s="106"/>
      <c r="O10" s="108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1" x14ac:dyDescent="0.3">
      <c r="A11" s="161">
        <v>7</v>
      </c>
      <c r="B11" s="105" t="s">
        <v>1036</v>
      </c>
      <c r="C11" s="105" t="s">
        <v>1011</v>
      </c>
      <c r="D11" s="106"/>
      <c r="E11" s="106"/>
      <c r="F11" s="106"/>
      <c r="G11" s="108"/>
      <c r="H11" s="104"/>
      <c r="I11" s="161">
        <v>7</v>
      </c>
      <c r="J11" s="105" t="s">
        <v>468</v>
      </c>
      <c r="K11" s="105" t="s">
        <v>126</v>
      </c>
      <c r="L11" s="106"/>
      <c r="M11" s="106"/>
      <c r="N11" s="106"/>
      <c r="O11" s="108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1" x14ac:dyDescent="0.3">
      <c r="A12" s="107">
        <v>8</v>
      </c>
      <c r="B12" s="105" t="s">
        <v>888</v>
      </c>
      <c r="C12" s="105" t="s">
        <v>431</v>
      </c>
      <c r="D12" s="106"/>
      <c r="E12" s="106"/>
      <c r="F12" s="106"/>
      <c r="G12" s="108"/>
      <c r="H12" s="104"/>
      <c r="I12" s="107">
        <v>8</v>
      </c>
      <c r="J12" s="105" t="s">
        <v>1040</v>
      </c>
      <c r="K12" s="105" t="s">
        <v>1011</v>
      </c>
      <c r="L12" s="106"/>
      <c r="M12" s="106"/>
      <c r="N12" s="106"/>
      <c r="O12" s="108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1" x14ac:dyDescent="0.3">
      <c r="A13" s="164">
        <v>9</v>
      </c>
      <c r="B13" s="109" t="s">
        <v>165</v>
      </c>
      <c r="C13" s="109" t="s">
        <v>63</v>
      </c>
      <c r="D13" s="110"/>
      <c r="E13" s="110"/>
      <c r="F13" s="110"/>
      <c r="G13" s="111"/>
      <c r="H13" s="104"/>
      <c r="I13" s="164">
        <v>9</v>
      </c>
      <c r="J13" s="109" t="s">
        <v>1041</v>
      </c>
      <c r="K13" s="109" t="s">
        <v>120</v>
      </c>
      <c r="L13" s="110"/>
      <c r="M13" s="110"/>
      <c r="N13" s="110"/>
      <c r="O13" s="111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1" x14ac:dyDescent="0.3">
      <c r="A14" s="104"/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1" x14ac:dyDescent="0.3">
      <c r="A15" s="57"/>
      <c r="B15" s="45" t="s">
        <v>218</v>
      </c>
      <c r="C15" s="156" t="s">
        <v>1049</v>
      </c>
      <c r="D15" s="157"/>
      <c r="E15" s="157"/>
      <c r="F15" s="58"/>
      <c r="G15" s="58"/>
      <c r="H15" s="104"/>
      <c r="I15" s="57"/>
      <c r="J15" s="45" t="s">
        <v>231</v>
      </c>
      <c r="K15" s="156" t="s">
        <v>1054</v>
      </c>
      <c r="L15" s="157"/>
      <c r="M15" s="157"/>
      <c r="N15" s="58"/>
      <c r="O15" s="58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1" x14ac:dyDescent="0.3">
      <c r="A16" s="101">
        <v>1</v>
      </c>
      <c r="B16" s="171" t="s">
        <v>1</v>
      </c>
      <c r="C16" s="171" t="s">
        <v>2</v>
      </c>
      <c r="D16" s="172" t="s">
        <v>3</v>
      </c>
      <c r="E16" s="172" t="s">
        <v>4</v>
      </c>
      <c r="F16" s="172" t="s">
        <v>5</v>
      </c>
      <c r="G16" s="173" t="s">
        <v>6</v>
      </c>
      <c r="H16" s="104"/>
      <c r="I16" s="101">
        <v>1</v>
      </c>
      <c r="J16" s="171" t="s">
        <v>1</v>
      </c>
      <c r="K16" s="171" t="s">
        <v>2</v>
      </c>
      <c r="L16" s="172" t="s">
        <v>3</v>
      </c>
      <c r="M16" s="172" t="s">
        <v>4</v>
      </c>
      <c r="N16" s="172" t="s">
        <v>5</v>
      </c>
      <c r="O16" s="173" t="s">
        <v>6</v>
      </c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x14ac:dyDescent="0.3">
      <c r="A17" s="168">
        <v>1</v>
      </c>
      <c r="B17" s="169" t="s">
        <v>975</v>
      </c>
      <c r="C17" s="169" t="s">
        <v>100</v>
      </c>
      <c r="D17" s="170"/>
      <c r="E17" s="170"/>
      <c r="F17" s="47"/>
      <c r="G17" s="54"/>
      <c r="H17" s="104"/>
      <c r="I17" s="168">
        <v>1</v>
      </c>
      <c r="J17" s="169" t="s">
        <v>649</v>
      </c>
      <c r="K17" s="169" t="s">
        <v>102</v>
      </c>
      <c r="L17" s="170"/>
      <c r="M17" s="170"/>
      <c r="N17" s="47"/>
      <c r="O17" s="5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x14ac:dyDescent="0.3">
      <c r="A18" s="107">
        <v>2</v>
      </c>
      <c r="B18" s="105" t="s">
        <v>1044</v>
      </c>
      <c r="C18" s="105" t="s">
        <v>152</v>
      </c>
      <c r="D18" s="106"/>
      <c r="E18" s="106"/>
      <c r="F18" s="106"/>
      <c r="G18" s="108"/>
      <c r="H18" s="104"/>
      <c r="I18" s="107">
        <v>2</v>
      </c>
      <c r="J18" s="105" t="s">
        <v>405</v>
      </c>
      <c r="K18" s="105" t="s">
        <v>190</v>
      </c>
      <c r="L18" s="106"/>
      <c r="M18" s="106"/>
      <c r="N18" s="106"/>
      <c r="O18" s="108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x14ac:dyDescent="0.3">
      <c r="A19" s="161">
        <v>3</v>
      </c>
      <c r="B19" s="105" t="s">
        <v>1048</v>
      </c>
      <c r="C19" s="105" t="s">
        <v>178</v>
      </c>
      <c r="D19" s="106"/>
      <c r="E19" s="106"/>
      <c r="F19" s="106"/>
      <c r="G19" s="108"/>
      <c r="H19" s="104"/>
      <c r="I19" s="161">
        <v>3</v>
      </c>
      <c r="J19" s="105" t="s">
        <v>1051</v>
      </c>
      <c r="K19" s="105" t="s">
        <v>152</v>
      </c>
      <c r="L19" s="106"/>
      <c r="M19" s="106"/>
      <c r="N19" s="106"/>
      <c r="O19" s="108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x14ac:dyDescent="0.3">
      <c r="A20" s="107">
        <v>4</v>
      </c>
      <c r="B20" s="105" t="s">
        <v>974</v>
      </c>
      <c r="C20" s="105" t="s">
        <v>429</v>
      </c>
      <c r="D20" s="106"/>
      <c r="E20" s="106"/>
      <c r="F20" s="106"/>
      <c r="G20" s="108"/>
      <c r="H20" s="104"/>
      <c r="I20" s="107">
        <v>4</v>
      </c>
      <c r="J20" s="105" t="s">
        <v>973</v>
      </c>
      <c r="K20" s="105" t="s">
        <v>100</v>
      </c>
      <c r="L20" s="106"/>
      <c r="M20" s="106"/>
      <c r="N20" s="106"/>
      <c r="O20" s="108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x14ac:dyDescent="0.3">
      <c r="A21" s="161">
        <v>5</v>
      </c>
      <c r="B21" s="105" t="s">
        <v>444</v>
      </c>
      <c r="C21" s="105" t="s">
        <v>431</v>
      </c>
      <c r="D21" s="106"/>
      <c r="E21" s="106"/>
      <c r="F21" s="106"/>
      <c r="G21" s="108"/>
      <c r="H21" s="104"/>
      <c r="I21" s="161">
        <v>5</v>
      </c>
      <c r="J21" s="105" t="s">
        <v>1053</v>
      </c>
      <c r="K21" s="105" t="s">
        <v>485</v>
      </c>
      <c r="L21" s="106"/>
      <c r="M21" s="106"/>
      <c r="N21" s="106"/>
      <c r="O21" s="108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x14ac:dyDescent="0.3">
      <c r="A22" s="107">
        <v>6</v>
      </c>
      <c r="B22" s="105" t="s">
        <v>1045</v>
      </c>
      <c r="C22" s="105" t="s">
        <v>126</v>
      </c>
      <c r="D22" s="106"/>
      <c r="E22" s="106"/>
      <c r="F22" s="106"/>
      <c r="G22" s="108"/>
      <c r="H22" s="104"/>
      <c r="I22" s="107">
        <v>6</v>
      </c>
      <c r="J22" s="105" t="s">
        <v>759</v>
      </c>
      <c r="K22" s="105" t="s">
        <v>681</v>
      </c>
      <c r="L22" s="106"/>
      <c r="M22" s="106"/>
      <c r="N22" s="106"/>
      <c r="O22" s="108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x14ac:dyDescent="0.3">
      <c r="A23" s="161">
        <v>7</v>
      </c>
      <c r="B23" s="105" t="s">
        <v>1046</v>
      </c>
      <c r="C23" s="105" t="s">
        <v>72</v>
      </c>
      <c r="D23" s="106"/>
      <c r="E23" s="106"/>
      <c r="F23" s="106"/>
      <c r="G23" s="108"/>
      <c r="H23" s="104"/>
      <c r="I23" s="161">
        <v>7</v>
      </c>
      <c r="J23" s="105" t="s">
        <v>796</v>
      </c>
      <c r="K23" s="105" t="s">
        <v>190</v>
      </c>
      <c r="L23" s="106"/>
      <c r="M23" s="106"/>
      <c r="N23" s="106"/>
      <c r="O23" s="108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x14ac:dyDescent="0.3">
      <c r="A24" s="107">
        <v>8</v>
      </c>
      <c r="B24" s="105" t="s">
        <v>1047</v>
      </c>
      <c r="C24" s="105" t="s">
        <v>1011</v>
      </c>
      <c r="D24" s="106"/>
      <c r="E24" s="106"/>
      <c r="F24" s="106"/>
      <c r="G24" s="108"/>
      <c r="H24" s="104"/>
      <c r="I24" s="107">
        <v>8</v>
      </c>
      <c r="J24" s="105" t="s">
        <v>1050</v>
      </c>
      <c r="K24" s="105" t="s">
        <v>126</v>
      </c>
      <c r="L24" s="106"/>
      <c r="M24" s="106"/>
      <c r="N24" s="106"/>
      <c r="O24" s="108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x14ac:dyDescent="0.3">
      <c r="A25" s="164">
        <v>9</v>
      </c>
      <c r="B25" s="109" t="s">
        <v>875</v>
      </c>
      <c r="C25" s="109" t="s">
        <v>190</v>
      </c>
      <c r="D25" s="110"/>
      <c r="E25" s="110"/>
      <c r="F25" s="110"/>
      <c r="G25" s="111"/>
      <c r="H25" s="104"/>
      <c r="I25" s="164">
        <v>9</v>
      </c>
      <c r="J25" s="109" t="s">
        <v>1052</v>
      </c>
      <c r="K25" s="109" t="s">
        <v>120</v>
      </c>
      <c r="L25" s="110"/>
      <c r="M25" s="110"/>
      <c r="N25" s="110"/>
      <c r="O25" s="111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x14ac:dyDescent="0.3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x14ac:dyDescent="0.3">
      <c r="A27" s="57"/>
      <c r="B27" s="45" t="s">
        <v>243</v>
      </c>
      <c r="C27" s="156" t="s">
        <v>1062</v>
      </c>
      <c r="D27" s="157"/>
      <c r="E27" s="157"/>
      <c r="F27" s="58"/>
      <c r="G27" s="58"/>
      <c r="H27" s="104"/>
      <c r="I27" s="57"/>
      <c r="J27" s="45" t="s">
        <v>254</v>
      </c>
      <c r="K27" s="156" t="s">
        <v>1069</v>
      </c>
      <c r="L27" s="157"/>
      <c r="M27" s="157"/>
      <c r="N27" s="58"/>
      <c r="O27" s="58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x14ac:dyDescent="0.3">
      <c r="A28" s="101">
        <v>1</v>
      </c>
      <c r="B28" s="171" t="s">
        <v>1</v>
      </c>
      <c r="C28" s="171" t="s">
        <v>2</v>
      </c>
      <c r="D28" s="172" t="s">
        <v>3</v>
      </c>
      <c r="E28" s="172" t="s">
        <v>4</v>
      </c>
      <c r="F28" s="172" t="s">
        <v>5</v>
      </c>
      <c r="G28" s="173" t="s">
        <v>6</v>
      </c>
      <c r="H28" s="104"/>
      <c r="I28" s="101">
        <v>1</v>
      </c>
      <c r="J28" s="171" t="s">
        <v>1</v>
      </c>
      <c r="K28" s="171" t="s">
        <v>2</v>
      </c>
      <c r="L28" s="172" t="s">
        <v>3</v>
      </c>
      <c r="M28" s="172" t="s">
        <v>4</v>
      </c>
      <c r="N28" s="172" t="s">
        <v>5</v>
      </c>
      <c r="O28" s="173" t="s">
        <v>6</v>
      </c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x14ac:dyDescent="0.3">
      <c r="A29" s="168">
        <v>1</v>
      </c>
      <c r="B29" s="169" t="s">
        <v>1060</v>
      </c>
      <c r="C29" s="169" t="s">
        <v>475</v>
      </c>
      <c r="D29" s="170"/>
      <c r="E29" s="170"/>
      <c r="F29" s="47"/>
      <c r="G29" s="54"/>
      <c r="H29" s="104"/>
      <c r="I29" s="168">
        <v>1</v>
      </c>
      <c r="J29" s="169" t="s">
        <v>1064</v>
      </c>
      <c r="K29" s="169" t="s">
        <v>152</v>
      </c>
      <c r="L29" s="170"/>
      <c r="M29" s="170"/>
      <c r="N29" s="47"/>
      <c r="O29" s="5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x14ac:dyDescent="0.3">
      <c r="A30" s="107">
        <v>2</v>
      </c>
      <c r="B30" s="105" t="s">
        <v>1057</v>
      </c>
      <c r="C30" s="105" t="s">
        <v>1329</v>
      </c>
      <c r="D30" s="106"/>
      <c r="E30" s="106"/>
      <c r="F30" s="106"/>
      <c r="G30" s="108"/>
      <c r="H30" s="104"/>
      <c r="I30" s="107">
        <v>2</v>
      </c>
      <c r="J30" s="105" t="s">
        <v>1067</v>
      </c>
      <c r="K30" s="105" t="s">
        <v>126</v>
      </c>
      <c r="L30" s="106"/>
      <c r="M30" s="106"/>
      <c r="N30" s="106"/>
      <c r="O30" s="108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x14ac:dyDescent="0.3">
      <c r="A31" s="161">
        <v>3</v>
      </c>
      <c r="B31" s="105" t="s">
        <v>1059</v>
      </c>
      <c r="C31" s="105" t="s">
        <v>475</v>
      </c>
      <c r="D31" s="106"/>
      <c r="E31" s="106"/>
      <c r="F31" s="106"/>
      <c r="G31" s="108"/>
      <c r="H31" s="104"/>
      <c r="I31" s="161">
        <v>3</v>
      </c>
      <c r="J31" s="105" t="s">
        <v>1066</v>
      </c>
      <c r="K31" s="105" t="s">
        <v>72</v>
      </c>
      <c r="L31" s="106"/>
      <c r="M31" s="106"/>
      <c r="N31" s="106"/>
      <c r="O31" s="108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x14ac:dyDescent="0.3">
      <c r="A32" s="107">
        <v>4</v>
      </c>
      <c r="B32" s="105" t="s">
        <v>1061</v>
      </c>
      <c r="C32" s="105" t="s">
        <v>431</v>
      </c>
      <c r="D32" s="106"/>
      <c r="E32" s="106"/>
      <c r="F32" s="106"/>
      <c r="G32" s="108"/>
      <c r="H32" s="104"/>
      <c r="I32" s="107">
        <v>4</v>
      </c>
      <c r="J32" s="105" t="s">
        <v>1063</v>
      </c>
      <c r="K32" s="105" t="s">
        <v>152</v>
      </c>
      <c r="L32" s="106"/>
      <c r="M32" s="106"/>
      <c r="N32" s="106"/>
      <c r="O32" s="108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x14ac:dyDescent="0.3">
      <c r="A33" s="161">
        <v>5</v>
      </c>
      <c r="B33" s="105" t="s">
        <v>1055</v>
      </c>
      <c r="C33" s="105" t="s">
        <v>1011</v>
      </c>
      <c r="D33" s="106"/>
      <c r="E33" s="106"/>
      <c r="F33" s="106"/>
      <c r="G33" s="108"/>
      <c r="H33" s="104"/>
      <c r="I33" s="161">
        <v>5</v>
      </c>
      <c r="J33" s="105" t="s">
        <v>884</v>
      </c>
      <c r="K33" s="105" t="s">
        <v>72</v>
      </c>
      <c r="L33" s="106"/>
      <c r="M33" s="106"/>
      <c r="N33" s="106"/>
      <c r="O33" s="108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x14ac:dyDescent="0.3">
      <c r="A34" s="107">
        <v>6</v>
      </c>
      <c r="B34" s="105" t="s">
        <v>1056</v>
      </c>
      <c r="C34" s="105" t="s">
        <v>126</v>
      </c>
      <c r="D34" s="106"/>
      <c r="E34" s="106"/>
      <c r="F34" s="106"/>
      <c r="G34" s="108"/>
      <c r="H34" s="104"/>
      <c r="I34" s="107">
        <v>6</v>
      </c>
      <c r="J34" s="105" t="s">
        <v>907</v>
      </c>
      <c r="K34" s="105" t="s">
        <v>905</v>
      </c>
      <c r="L34" s="106"/>
      <c r="M34" s="106"/>
      <c r="N34" s="106"/>
      <c r="O34" s="108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x14ac:dyDescent="0.3">
      <c r="A35" s="161">
        <v>7</v>
      </c>
      <c r="B35" s="105" t="s">
        <v>1058</v>
      </c>
      <c r="C35" s="105" t="s">
        <v>756</v>
      </c>
      <c r="D35" s="106"/>
      <c r="E35" s="106"/>
      <c r="F35" s="106"/>
      <c r="G35" s="108"/>
      <c r="H35" s="104"/>
      <c r="I35" s="161">
        <v>7</v>
      </c>
      <c r="J35" s="105" t="s">
        <v>1065</v>
      </c>
      <c r="K35" s="105" t="s">
        <v>136</v>
      </c>
      <c r="L35" s="106"/>
      <c r="M35" s="106"/>
      <c r="N35" s="106"/>
      <c r="O35" s="108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x14ac:dyDescent="0.3">
      <c r="A36" s="112">
        <v>8</v>
      </c>
      <c r="B36" s="109" t="s">
        <v>761</v>
      </c>
      <c r="C36" s="109" t="s">
        <v>681</v>
      </c>
      <c r="D36" s="110"/>
      <c r="E36" s="110"/>
      <c r="F36" s="110"/>
      <c r="G36" s="111"/>
      <c r="H36" s="104"/>
      <c r="I36" s="112">
        <v>8</v>
      </c>
      <c r="J36" s="109" t="s">
        <v>1068</v>
      </c>
      <c r="K36" s="109" t="s">
        <v>178</v>
      </c>
      <c r="L36" s="110"/>
      <c r="M36" s="110"/>
      <c r="N36" s="110"/>
      <c r="O36" s="111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x14ac:dyDescent="0.3">
      <c r="A37" s="104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x14ac:dyDescent="0.3">
      <c r="A38" s="57"/>
      <c r="B38" s="45" t="s">
        <v>265</v>
      </c>
      <c r="C38" s="156" t="s">
        <v>1076</v>
      </c>
      <c r="D38" s="157"/>
      <c r="E38" s="157"/>
      <c r="F38" s="58"/>
      <c r="G38" s="58"/>
      <c r="H38" s="104"/>
      <c r="I38" s="57"/>
      <c r="J38" s="45" t="s">
        <v>754</v>
      </c>
      <c r="K38" s="156" t="s">
        <v>1082</v>
      </c>
      <c r="L38" s="157"/>
      <c r="M38" s="157"/>
      <c r="N38" s="58"/>
      <c r="O38" s="58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x14ac:dyDescent="0.3">
      <c r="A39" s="101">
        <v>1</v>
      </c>
      <c r="B39" s="171" t="s">
        <v>1</v>
      </c>
      <c r="C39" s="171" t="s">
        <v>2</v>
      </c>
      <c r="D39" s="172" t="s">
        <v>3</v>
      </c>
      <c r="E39" s="172" t="s">
        <v>4</v>
      </c>
      <c r="F39" s="172" t="s">
        <v>5</v>
      </c>
      <c r="G39" s="173" t="s">
        <v>6</v>
      </c>
      <c r="H39" s="104"/>
      <c r="I39" s="101">
        <v>1</v>
      </c>
      <c r="J39" s="171" t="s">
        <v>1</v>
      </c>
      <c r="K39" s="171" t="s">
        <v>2</v>
      </c>
      <c r="L39" s="172" t="s">
        <v>3</v>
      </c>
      <c r="M39" s="172" t="s">
        <v>4</v>
      </c>
      <c r="N39" s="172" t="s">
        <v>5</v>
      </c>
      <c r="O39" s="173" t="s">
        <v>6</v>
      </c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x14ac:dyDescent="0.3">
      <c r="A40" s="168">
        <v>1</v>
      </c>
      <c r="B40" s="169" t="s">
        <v>1073</v>
      </c>
      <c r="C40" s="169" t="s">
        <v>1011</v>
      </c>
      <c r="D40" s="170"/>
      <c r="E40" s="170"/>
      <c r="F40" s="47"/>
      <c r="G40" s="54"/>
      <c r="H40" s="104"/>
      <c r="I40" s="168">
        <v>1</v>
      </c>
      <c r="J40" s="169" t="s">
        <v>1077</v>
      </c>
      <c r="K40" s="169" t="s">
        <v>178</v>
      </c>
      <c r="L40" s="170"/>
      <c r="M40" s="170"/>
      <c r="N40" s="47"/>
      <c r="O40" s="5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x14ac:dyDescent="0.3">
      <c r="A41" s="107">
        <v>2</v>
      </c>
      <c r="B41" s="105" t="s">
        <v>1072</v>
      </c>
      <c r="C41" s="105" t="s">
        <v>681</v>
      </c>
      <c r="D41" s="106"/>
      <c r="E41" s="106"/>
      <c r="F41" s="106"/>
      <c r="G41" s="108"/>
      <c r="H41" s="104"/>
      <c r="I41" s="107">
        <v>2</v>
      </c>
      <c r="J41" s="105" t="s">
        <v>1079</v>
      </c>
      <c r="K41" s="105" t="s">
        <v>681</v>
      </c>
      <c r="L41" s="106"/>
      <c r="M41" s="106"/>
      <c r="N41" s="106"/>
      <c r="O41" s="108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x14ac:dyDescent="0.3">
      <c r="A42" s="161">
        <v>3</v>
      </c>
      <c r="B42" s="105" t="s">
        <v>1071</v>
      </c>
      <c r="C42" s="105" t="s">
        <v>178</v>
      </c>
      <c r="D42" s="106"/>
      <c r="E42" s="106"/>
      <c r="F42" s="106"/>
      <c r="G42" s="108"/>
      <c r="H42" s="104"/>
      <c r="I42" s="161">
        <v>3</v>
      </c>
      <c r="J42" s="105" t="s">
        <v>1078</v>
      </c>
      <c r="K42" s="105" t="s">
        <v>190</v>
      </c>
      <c r="L42" s="106"/>
      <c r="M42" s="106"/>
      <c r="N42" s="106"/>
      <c r="O42" s="108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x14ac:dyDescent="0.3">
      <c r="A43" s="107">
        <v>4</v>
      </c>
      <c r="B43" s="105" t="s">
        <v>1075</v>
      </c>
      <c r="C43" s="105" t="s">
        <v>485</v>
      </c>
      <c r="D43" s="106"/>
      <c r="E43" s="106"/>
      <c r="F43" s="106"/>
      <c r="G43" s="108"/>
      <c r="H43" s="104"/>
      <c r="I43" s="107">
        <v>4</v>
      </c>
      <c r="J43" s="105" t="s">
        <v>1081</v>
      </c>
      <c r="K43" s="105" t="s">
        <v>126</v>
      </c>
      <c r="L43" s="106"/>
      <c r="M43" s="106"/>
      <c r="N43" s="106"/>
      <c r="O43" s="108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x14ac:dyDescent="0.3">
      <c r="A44" s="161">
        <v>5</v>
      </c>
      <c r="B44" s="105" t="s">
        <v>1070</v>
      </c>
      <c r="C44" s="105" t="s">
        <v>1011</v>
      </c>
      <c r="D44" s="106"/>
      <c r="E44" s="106"/>
      <c r="F44" s="106"/>
      <c r="G44" s="108"/>
      <c r="H44" s="104"/>
      <c r="I44" s="161">
        <v>5</v>
      </c>
      <c r="J44" s="105" t="s">
        <v>912</v>
      </c>
      <c r="K44" s="105" t="s">
        <v>905</v>
      </c>
      <c r="L44" s="106"/>
      <c r="M44" s="106"/>
      <c r="N44" s="106"/>
      <c r="O44" s="108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x14ac:dyDescent="0.3">
      <c r="A45" s="107">
        <v>6</v>
      </c>
      <c r="B45" s="105" t="s">
        <v>393</v>
      </c>
      <c r="C45" s="105" t="s">
        <v>145</v>
      </c>
      <c r="D45" s="106"/>
      <c r="E45" s="106"/>
      <c r="F45" s="106"/>
      <c r="G45" s="108"/>
      <c r="H45" s="104"/>
      <c r="I45" s="107">
        <v>6</v>
      </c>
      <c r="J45" s="105" t="s">
        <v>525</v>
      </c>
      <c r="K45" s="105" t="s">
        <v>475</v>
      </c>
      <c r="L45" s="106"/>
      <c r="M45" s="106"/>
      <c r="N45" s="106"/>
      <c r="O45" s="108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x14ac:dyDescent="0.3">
      <c r="A46" s="161">
        <v>7</v>
      </c>
      <c r="B46" s="105" t="s">
        <v>1074</v>
      </c>
      <c r="C46" s="105" t="s">
        <v>126</v>
      </c>
      <c r="D46" s="106"/>
      <c r="E46" s="106"/>
      <c r="F46" s="106"/>
      <c r="G46" s="108"/>
      <c r="H46" s="104"/>
      <c r="I46" s="161">
        <v>7</v>
      </c>
      <c r="J46" s="105" t="s">
        <v>945</v>
      </c>
      <c r="K46" s="105" t="s">
        <v>905</v>
      </c>
      <c r="L46" s="106"/>
      <c r="M46" s="106"/>
      <c r="N46" s="106"/>
      <c r="O46" s="108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x14ac:dyDescent="0.3">
      <c r="A47" s="112">
        <v>8</v>
      </c>
      <c r="B47" s="109" t="s">
        <v>647</v>
      </c>
      <c r="C47" s="109" t="s">
        <v>259</v>
      </c>
      <c r="D47" s="110"/>
      <c r="E47" s="110"/>
      <c r="F47" s="110"/>
      <c r="G47" s="111"/>
      <c r="H47" s="104"/>
      <c r="I47" s="112">
        <v>8</v>
      </c>
      <c r="J47" s="109" t="s">
        <v>1080</v>
      </c>
      <c r="K47" s="109" t="s">
        <v>681</v>
      </c>
      <c r="L47" s="110"/>
      <c r="M47" s="110"/>
      <c r="N47" s="110"/>
      <c r="O47" s="111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x14ac:dyDescent="0.3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x14ac:dyDescent="0.3">
      <c r="A49" s="104"/>
      <c r="B49" s="4" t="s">
        <v>39</v>
      </c>
      <c r="C49" s="4"/>
      <c r="D49" s="4"/>
      <c r="E49" s="4"/>
      <c r="F49" s="86" t="s">
        <v>25</v>
      </c>
      <c r="G49" s="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x14ac:dyDescent="0.3">
      <c r="A50" s="104"/>
      <c r="B50" s="4" t="s">
        <v>40</v>
      </c>
      <c r="C50" s="4"/>
      <c r="D50" s="4"/>
      <c r="E50" s="4"/>
      <c r="F50" s="4"/>
      <c r="G50" s="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x14ac:dyDescent="0.3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x14ac:dyDescent="0.3">
      <c r="A52" s="104"/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x14ac:dyDescent="0.3">
      <c r="A53" s="104"/>
      <c r="B53" s="104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x14ac:dyDescent="0.3">
      <c r="A54" s="104"/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x14ac:dyDescent="0.3">
      <c r="A55" s="104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x14ac:dyDescent="0.3">
      <c r="A56" s="104"/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x14ac:dyDescent="0.3">
      <c r="A58" s="104"/>
      <c r="B58" s="104"/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x14ac:dyDescent="0.3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</sheetData>
  <sortState xmlns:xlrd2="http://schemas.microsoft.com/office/spreadsheetml/2017/richdata2" ref="AD40:AE47">
    <sortCondition ref="AD40"/>
  </sortState>
  <hyperlinks>
    <hyperlink ref="B2" location="'Index'!A3" tooltip="Go to the Index sheet" display="á" xr:uid="{AC9B5E1C-9F08-44A6-BB09-3B882AC4404E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6F95-8DB7-4B82-A37D-497B6F105421}">
  <sheetPr codeName="Sheet64"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x14ac:dyDescent="0.3">
      <c r="A1" s="153"/>
      <c r="B1" s="154" t="s">
        <v>20</v>
      </c>
      <c r="C1" s="155"/>
      <c r="D1" s="91"/>
      <c r="E1" s="91"/>
      <c r="F1" s="91" t="s">
        <v>281</v>
      </c>
      <c r="G1" s="91"/>
      <c r="H1" s="91"/>
      <c r="I1" s="91" t="s">
        <v>28</v>
      </c>
      <c r="J1" s="91"/>
      <c r="K1" s="91"/>
      <c r="L1" s="91"/>
      <c r="N1" s="91"/>
      <c r="AG1" s="104"/>
      <c r="AH1" s="104"/>
    </row>
    <row r="2" spans="1:34" ht="18.75" x14ac:dyDescent="0.3">
      <c r="A2" s="40"/>
      <c r="B2" s="177" t="s">
        <v>1272</v>
      </c>
      <c r="C2" s="41"/>
      <c r="D2" s="42"/>
      <c r="E2" s="42"/>
      <c r="F2" s="41"/>
      <c r="G2" s="42"/>
      <c r="H2" s="43"/>
      <c r="I2" s="44"/>
      <c r="J2" s="42"/>
      <c r="K2" s="42"/>
      <c r="L2" s="42"/>
      <c r="M2" s="41"/>
      <c r="N2" s="42"/>
      <c r="AG2" s="104"/>
      <c r="AH2" s="104"/>
    </row>
    <row r="3" spans="1:34" x14ac:dyDescent="0.3">
      <c r="A3" s="57"/>
      <c r="B3" s="45" t="s">
        <v>0</v>
      </c>
      <c r="C3" s="156" t="s">
        <v>1083</v>
      </c>
      <c r="D3" s="157"/>
      <c r="E3" s="157"/>
      <c r="F3" s="58"/>
      <c r="G3" s="58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</row>
    <row r="4" spans="1:34" x14ac:dyDescent="0.3">
      <c r="A4" s="101">
        <v>1</v>
      </c>
      <c r="B4" s="171" t="s">
        <v>1</v>
      </c>
      <c r="C4" s="171" t="s">
        <v>2</v>
      </c>
      <c r="D4" s="172" t="s">
        <v>3</v>
      </c>
      <c r="E4" s="172" t="s">
        <v>4</v>
      </c>
      <c r="F4" s="172" t="s">
        <v>5</v>
      </c>
      <c r="G4" s="173" t="s">
        <v>6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</row>
    <row r="5" spans="1:34" x14ac:dyDescent="0.3">
      <c r="A5" s="168">
        <v>1</v>
      </c>
      <c r="B5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"!$J$18"),"")</f>
        <v>M. Athersmith</v>
      </c>
      <c r="C5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"!$K$18"),"")</f>
        <v>Vickers</v>
      </c>
      <c r="D5" s="17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"!$L$18"),"")</f>
        <v/>
      </c>
      <c r="E5" s="170"/>
      <c r="F5" s="47"/>
      <c r="G5" s="5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</row>
    <row r="6" spans="1:34" x14ac:dyDescent="0.3">
      <c r="A6" s="107">
        <v>2</v>
      </c>
      <c r="B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"!$B$17"),"")</f>
        <v>J. Bambery</v>
      </c>
      <c r="C6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"!$C$17"),"")</f>
        <v>Warrington</v>
      </c>
      <c r="D6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"!$D$17"),"")</f>
        <v/>
      </c>
      <c r="E6" s="106"/>
      <c r="F6" s="106"/>
      <c r="G6" s="108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D6" s="4"/>
      <c r="AE6" s="4"/>
    </row>
    <row r="7" spans="1:34" s="4" customFormat="1" ht="15.75" customHeight="1" x14ac:dyDescent="0.3">
      <c r="A7" s="161">
        <v>3</v>
      </c>
      <c r="B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"!$B$6"),"")</f>
        <v>S. Chambers</v>
      </c>
      <c r="C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"!$C$6"),"")</f>
        <v>Workington</v>
      </c>
      <c r="D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"!$D$6"),"")</f>
        <v/>
      </c>
      <c r="E7" s="106"/>
      <c r="F7" s="106"/>
      <c r="G7" s="108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</row>
    <row r="8" spans="1:34" s="4" customFormat="1" ht="15.75" customHeight="1" x14ac:dyDescent="0.3">
      <c r="A8" s="107">
        <v>4</v>
      </c>
      <c r="B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"!$B$9"),"")</f>
        <v>K. Hayes</v>
      </c>
      <c r="C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"!$C$9"),"")</f>
        <v>Altrincham</v>
      </c>
      <c r="D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"!$D$9"),"")</f>
        <v/>
      </c>
      <c r="E8" s="106"/>
      <c r="F8" s="106"/>
      <c r="G8" s="108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D8" s="9"/>
      <c r="AE8" s="9"/>
    </row>
    <row r="9" spans="1:34" x14ac:dyDescent="0.3">
      <c r="A9" s="161">
        <v>5</v>
      </c>
      <c r="B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"!$B$33"),"")</f>
        <v>R. Ker</v>
      </c>
      <c r="C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"!$C$33"),"")</f>
        <v>Derby</v>
      </c>
      <c r="D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"!$D$33"),"")</f>
        <v/>
      </c>
      <c r="E9" s="106"/>
      <c r="F9" s="106"/>
      <c r="G9" s="108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</row>
    <row r="10" spans="1:34" x14ac:dyDescent="0.3">
      <c r="A10" s="107">
        <v>6</v>
      </c>
      <c r="B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"!$B$21"),"")</f>
        <v>W. M. Pow</v>
      </c>
      <c r="C1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"!$C$21"),"")</f>
        <v>Sunderland</v>
      </c>
      <c r="D1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"!$D$21"),"")</f>
        <v/>
      </c>
      <c r="E10" s="106"/>
      <c r="F10" s="106"/>
      <c r="G10" s="108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</row>
    <row r="11" spans="1:34" x14ac:dyDescent="0.3">
      <c r="A11" s="161">
        <v>7</v>
      </c>
      <c r="B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"!$J$10"),"")</f>
        <v>J. Shine</v>
      </c>
      <c r="C1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"!$K$10"),"")</f>
        <v>Derby</v>
      </c>
      <c r="D1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"!$L$10"),"")</f>
        <v/>
      </c>
      <c r="E11" s="106"/>
      <c r="F11" s="106"/>
      <c r="G11" s="108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</row>
    <row r="12" spans="1:34" x14ac:dyDescent="0.3">
      <c r="A12" s="112">
        <v>8</v>
      </c>
      <c r="B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"!$B$22"),"")</f>
        <v>O. J. Spence</v>
      </c>
      <c r="C12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"!$C$22"),"")</f>
        <v>Leek</v>
      </c>
      <c r="D12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"!$D$22"),"")</f>
        <v/>
      </c>
      <c r="E12" s="110"/>
      <c r="F12" s="110"/>
      <c r="G12" s="111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</row>
    <row r="13" spans="1:34" x14ac:dyDescent="0.3">
      <c r="A13" s="104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34" x14ac:dyDescent="0.3">
      <c r="A14" s="57"/>
      <c r="B14" s="45" t="s">
        <v>67</v>
      </c>
      <c r="C14" s="156" t="s">
        <v>1084</v>
      </c>
      <c r="D14" s="157"/>
      <c r="E14" s="157"/>
      <c r="F14" s="58"/>
      <c r="G14" s="58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</row>
    <row r="15" spans="1:34" x14ac:dyDescent="0.3">
      <c r="A15" s="101">
        <v>1</v>
      </c>
      <c r="B15" s="171" t="s">
        <v>1</v>
      </c>
      <c r="C15" s="171" t="s">
        <v>2</v>
      </c>
      <c r="D15" s="172" t="s">
        <v>3</v>
      </c>
      <c r="E15" s="172" t="s">
        <v>4</v>
      </c>
      <c r="F15" s="172" t="s">
        <v>5</v>
      </c>
      <c r="G15" s="173" t="s">
        <v>6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34" x14ac:dyDescent="0.3">
      <c r="A16" s="168">
        <v>1</v>
      </c>
      <c r="B16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"!$B$41"),"")</f>
        <v>A. Bambery</v>
      </c>
      <c r="C16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"!$C$41"),"")</f>
        <v>Warrington</v>
      </c>
      <c r="D16" s="17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"!$D$41"),"")</f>
        <v/>
      </c>
      <c r="E16" s="170"/>
      <c r="F16" s="47"/>
      <c r="G16" s="5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 x14ac:dyDescent="0.3">
      <c r="A17" s="107">
        <v>2</v>
      </c>
      <c r="B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"!$J$32"),"")</f>
        <v>J. Jack</v>
      </c>
      <c r="C17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"!$K$32"),"")</f>
        <v>Redcraig</v>
      </c>
      <c r="D17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"!$L$32"),"")</f>
        <v/>
      </c>
      <c r="E17" s="106"/>
      <c r="F17" s="106"/>
      <c r="G17" s="108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</row>
    <row r="18" spans="1:26" x14ac:dyDescent="0.3">
      <c r="A18" s="161">
        <v>3</v>
      </c>
      <c r="B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"!$J$43"),"")</f>
        <v>M. Jupp</v>
      </c>
      <c r="C1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"!$K$43"),"")</f>
        <v>Leek</v>
      </c>
      <c r="D1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"!$L$43"),"")</f>
        <v/>
      </c>
      <c r="E18" s="106"/>
      <c r="F18" s="106"/>
      <c r="G18" s="108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</row>
    <row r="19" spans="1:26" x14ac:dyDescent="0.3">
      <c r="A19" s="107">
        <v>4</v>
      </c>
      <c r="B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"!$J$34"),"")</f>
        <v>J. H. M. Marshall</v>
      </c>
      <c r="C1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"!$K$34"),"")</f>
        <v>Sunderland</v>
      </c>
      <c r="D1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"!$L$34"),"")</f>
        <v/>
      </c>
      <c r="E19" s="106"/>
      <c r="F19" s="106"/>
      <c r="G19" s="108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</row>
    <row r="20" spans="1:26" x14ac:dyDescent="0.3">
      <c r="A20" s="161">
        <v>5</v>
      </c>
      <c r="B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"!$J$45"),"")</f>
        <v>M. Peacock</v>
      </c>
      <c r="C2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"!$K$45"),"")</f>
        <v>Leek</v>
      </c>
      <c r="D2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"!$L$45"),"")</f>
        <v/>
      </c>
      <c r="E20" s="106"/>
      <c r="F20" s="106"/>
      <c r="G20" s="108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</row>
    <row r="21" spans="1:26" x14ac:dyDescent="0.3">
      <c r="A21" s="107">
        <v>6</v>
      </c>
      <c r="B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"!$B$47"),"")</f>
        <v>R. Shepherd</v>
      </c>
      <c r="C2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"!$C$47"),"")</f>
        <v>Warrington</v>
      </c>
      <c r="D2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"!$D$47"),"")</f>
        <v/>
      </c>
      <c r="E21" s="106"/>
      <c r="F21" s="106"/>
      <c r="G21" s="108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6" x14ac:dyDescent="0.3">
      <c r="A22" s="161">
        <v>7</v>
      </c>
      <c r="B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"!$J$46"),"")</f>
        <v>D. G. Stafford</v>
      </c>
      <c r="C2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"!$K$46"),"")</f>
        <v>Sunderland</v>
      </c>
      <c r="D2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"!$L$46"),"")</f>
        <v/>
      </c>
      <c r="E22" s="106"/>
      <c r="F22" s="106"/>
      <c r="G22" s="108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</row>
    <row r="23" spans="1:26" x14ac:dyDescent="0.3">
      <c r="A23" s="112">
        <v>8</v>
      </c>
      <c r="B2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"!$J$47"),"")</f>
        <v>G. Standley</v>
      </c>
      <c r="C23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"!$K$47"),"")</f>
        <v>Wellington</v>
      </c>
      <c r="D23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"!$L$47"),"")</f>
        <v/>
      </c>
      <c r="E23" s="110"/>
      <c r="F23" s="110"/>
      <c r="G23" s="111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</row>
    <row r="24" spans="1:26" x14ac:dyDescent="0.3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</row>
    <row r="25" spans="1:26" x14ac:dyDescent="0.3">
      <c r="A25" s="57"/>
      <c r="B25" s="45" t="s">
        <v>84</v>
      </c>
      <c r="C25" s="156" t="s">
        <v>1085</v>
      </c>
      <c r="D25" s="157"/>
      <c r="E25" s="157"/>
      <c r="F25" s="58"/>
      <c r="G25" s="58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</row>
    <row r="26" spans="1:26" x14ac:dyDescent="0.3">
      <c r="A26" s="101">
        <v>1</v>
      </c>
      <c r="B26" s="171" t="s">
        <v>1</v>
      </c>
      <c r="C26" s="171" t="s">
        <v>2</v>
      </c>
      <c r="D26" s="172" t="s">
        <v>3</v>
      </c>
      <c r="E26" s="172" t="s">
        <v>4</v>
      </c>
      <c r="F26" s="172" t="s">
        <v>5</v>
      </c>
      <c r="G26" s="173" t="s">
        <v>6</v>
      </c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</row>
    <row r="27" spans="1:26" x14ac:dyDescent="0.3">
      <c r="A27" s="168">
        <v>1</v>
      </c>
      <c r="B27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"!$J$5"),"")</f>
        <v>R. N. Bancroft</v>
      </c>
      <c r="C27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"!$K$5"),"")</f>
        <v>Deddington</v>
      </c>
      <c r="D27" s="17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"!$L$5"),"")</f>
        <v/>
      </c>
      <c r="E27" s="170"/>
      <c r="F27" s="47"/>
      <c r="G27" s="5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</row>
    <row r="28" spans="1:26" x14ac:dyDescent="0.3">
      <c r="A28" s="107">
        <v>2</v>
      </c>
      <c r="B2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"!$J$6"),"")</f>
        <v>I. Bradley</v>
      </c>
      <c r="C28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"!$K$6"),"")</f>
        <v>Sunderland</v>
      </c>
      <c r="D28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"!$L$6"),"")</f>
        <v/>
      </c>
      <c r="E28" s="106"/>
      <c r="F28" s="106"/>
      <c r="G28" s="108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</row>
    <row r="29" spans="1:26" x14ac:dyDescent="0.3">
      <c r="A29" s="161">
        <v>3</v>
      </c>
      <c r="B2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"!$B$57"),"")</f>
        <v>S. Dodds</v>
      </c>
      <c r="C2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"!$C$57"),"")</f>
        <v>Scotton &amp; Farnham</v>
      </c>
      <c r="D2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"!$D$57"),"")</f>
        <v/>
      </c>
      <c r="E29" s="106"/>
      <c r="F29" s="106"/>
      <c r="G29" s="108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</row>
    <row r="30" spans="1:26" x14ac:dyDescent="0.3">
      <c r="A30" s="107">
        <v>4</v>
      </c>
      <c r="B3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"!$J$7"),"")</f>
        <v>P. Goldthorpe</v>
      </c>
      <c r="C3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"!$K$7"),"")</f>
        <v>Altrincham</v>
      </c>
      <c r="D3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"!$L$7"),"")</f>
        <v/>
      </c>
      <c r="E30" s="106"/>
      <c r="F30" s="106"/>
      <c r="G30" s="108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</row>
    <row r="31" spans="1:26" x14ac:dyDescent="0.3">
      <c r="A31" s="161">
        <v>5</v>
      </c>
      <c r="B3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"!$J$8"),"")</f>
        <v>D. Love</v>
      </c>
      <c r="C3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"!$K$8"),"")</f>
        <v>Penarth</v>
      </c>
      <c r="D3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"!$L$8"),"")</f>
        <v/>
      </c>
      <c r="E31" s="106"/>
      <c r="F31" s="106"/>
      <c r="G31" s="108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</row>
    <row r="32" spans="1:26" x14ac:dyDescent="0.3">
      <c r="A32" s="107">
        <v>6</v>
      </c>
      <c r="B3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"!$J$9"),"")</f>
        <v>J. Machin</v>
      </c>
      <c r="C3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"!$K$9"),"")</f>
        <v>Leek</v>
      </c>
      <c r="D3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"!$L$9"),"")</f>
        <v/>
      </c>
      <c r="E32" s="106"/>
      <c r="F32" s="106"/>
      <c r="G32" s="108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</row>
    <row r="33" spans="1:26" x14ac:dyDescent="0.3">
      <c r="A33" s="161">
        <v>7</v>
      </c>
      <c r="B3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"!$J$12"),"")</f>
        <v>K. Taylor</v>
      </c>
      <c r="C3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"!$K$12"),"")</f>
        <v>Redcraig</v>
      </c>
      <c r="D3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"!$L$12"),"")</f>
        <v/>
      </c>
      <c r="E33" s="106"/>
      <c r="F33" s="106"/>
      <c r="G33" s="108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</row>
    <row r="34" spans="1:26" x14ac:dyDescent="0.3">
      <c r="A34" s="112">
        <v>8</v>
      </c>
      <c r="B34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"!$B$13"),"")</f>
        <v>P. Warwick</v>
      </c>
      <c r="C34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"!$C$13"),"")</f>
        <v>Blackpool</v>
      </c>
      <c r="D34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"!$D$13"),"")</f>
        <v/>
      </c>
      <c r="E34" s="110"/>
      <c r="F34" s="110"/>
      <c r="G34" s="111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</row>
    <row r="35" spans="1:26" x14ac:dyDescent="0.3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</row>
    <row r="36" spans="1:26" x14ac:dyDescent="0.3">
      <c r="A36" s="57"/>
      <c r="B36" s="45" t="s">
        <v>98</v>
      </c>
      <c r="C36" s="156" t="s">
        <v>1054</v>
      </c>
      <c r="D36" s="157"/>
      <c r="E36" s="157"/>
      <c r="F36" s="58"/>
      <c r="G36" s="58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</row>
    <row r="37" spans="1:26" x14ac:dyDescent="0.3">
      <c r="A37" s="101">
        <v>1</v>
      </c>
      <c r="B37" s="171" t="s">
        <v>1</v>
      </c>
      <c r="C37" s="171" t="s">
        <v>2</v>
      </c>
      <c r="D37" s="172" t="s">
        <v>3</v>
      </c>
      <c r="E37" s="172" t="s">
        <v>4</v>
      </c>
      <c r="F37" s="172" t="s">
        <v>5</v>
      </c>
      <c r="G37" s="173" t="s">
        <v>6</v>
      </c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</row>
    <row r="38" spans="1:26" x14ac:dyDescent="0.3">
      <c r="A38" s="168">
        <v>1</v>
      </c>
      <c r="B38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"!$B$17"),"")</f>
        <v>K. Aitken</v>
      </c>
      <c r="C38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"!$C$17"),"")</f>
        <v>Vickers</v>
      </c>
      <c r="D38" s="17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"!$D$17"),"")</f>
        <v/>
      </c>
      <c r="E38" s="170"/>
      <c r="F38" s="47"/>
      <c r="G38" s="5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x14ac:dyDescent="0.3">
      <c r="A39" s="107">
        <v>2</v>
      </c>
      <c r="B3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"!$B$18"),"")</f>
        <v>P. Bowles</v>
      </c>
      <c r="C39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"!$C$18"),"")</f>
        <v>Penarth</v>
      </c>
      <c r="D39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"!$D$18"),"")</f>
        <v/>
      </c>
      <c r="E39" s="106"/>
      <c r="F39" s="106"/>
      <c r="G39" s="108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</row>
    <row r="40" spans="1:26" x14ac:dyDescent="0.3">
      <c r="A40" s="161">
        <v>3</v>
      </c>
      <c r="B4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"!$B$19"),"")</f>
        <v>C. Bullock</v>
      </c>
      <c r="C4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"!$C$19"),"")</f>
        <v>Wellington</v>
      </c>
      <c r="D4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"!$D$19"),"")</f>
        <v/>
      </c>
      <c r="E40" s="106"/>
      <c r="F40" s="106"/>
      <c r="G40" s="108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</row>
    <row r="41" spans="1:26" x14ac:dyDescent="0.3">
      <c r="A41" s="107">
        <v>4</v>
      </c>
      <c r="B4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"!$J$19"),"")</f>
        <v>G. Crosby</v>
      </c>
      <c r="C4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"!$K$19"),"")</f>
        <v>Penarth</v>
      </c>
      <c r="D4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"!$L$19"),"")</f>
        <v/>
      </c>
      <c r="E41" s="106"/>
      <c r="F41" s="106"/>
      <c r="G41" s="108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</row>
    <row r="42" spans="1:26" x14ac:dyDescent="0.3">
      <c r="A42" s="161">
        <v>5</v>
      </c>
      <c r="B4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"!$J$20"),"")</f>
        <v>E. Flint</v>
      </c>
      <c r="C4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"!$K$20"),"")</f>
        <v>Vickers</v>
      </c>
      <c r="D4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"!$L$20"),"")</f>
        <v/>
      </c>
      <c r="E42" s="106"/>
      <c r="F42" s="106"/>
      <c r="G42" s="108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</row>
    <row r="43" spans="1:26" x14ac:dyDescent="0.3">
      <c r="A43" s="107">
        <v>6</v>
      </c>
      <c r="B4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"!$J$32"),"")</f>
        <v>S. Hayman</v>
      </c>
      <c r="C4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"!$K$32"),"")</f>
        <v>Penarth</v>
      </c>
      <c r="D4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"!$L$32"),"")</f>
        <v/>
      </c>
      <c r="E43" s="106"/>
      <c r="F43" s="106"/>
      <c r="G43" s="108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</row>
    <row r="44" spans="1:26" x14ac:dyDescent="0.3">
      <c r="A44" s="161">
        <v>7</v>
      </c>
      <c r="B4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"!$B$24"),"")</f>
        <v>P. Monaghan</v>
      </c>
      <c r="C4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"!$C$24"),"")</f>
        <v>Redcraig</v>
      </c>
      <c r="D4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"!$D$24"),"")</f>
        <v/>
      </c>
      <c r="E44" s="106"/>
      <c r="F44" s="106"/>
      <c r="G44" s="108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</row>
    <row r="45" spans="1:26" x14ac:dyDescent="0.3">
      <c r="A45" s="112">
        <v>8</v>
      </c>
      <c r="B4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"!$B$36"),"")</f>
        <v>M. Turnbull</v>
      </c>
      <c r="C45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"!$C$36"),"")</f>
        <v>Sunderland</v>
      </c>
      <c r="D45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"!$D$36"),"")</f>
        <v/>
      </c>
      <c r="E45" s="110"/>
      <c r="F45" s="110"/>
      <c r="G45" s="111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</row>
    <row r="46" spans="1:26" x14ac:dyDescent="0.3">
      <c r="A46" s="104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</row>
    <row r="47" spans="1:26" x14ac:dyDescent="0.3">
      <c r="A47" s="57"/>
      <c r="B47" s="45" t="s">
        <v>113</v>
      </c>
      <c r="C47" s="156" t="s">
        <v>1086</v>
      </c>
      <c r="D47" s="157"/>
      <c r="E47" s="157"/>
      <c r="F47" s="58"/>
      <c r="G47" s="58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</row>
    <row r="48" spans="1:26" x14ac:dyDescent="0.3">
      <c r="A48" s="101">
        <v>1</v>
      </c>
      <c r="B48" s="171" t="s">
        <v>1</v>
      </c>
      <c r="C48" s="171" t="s">
        <v>2</v>
      </c>
      <c r="D48" s="172" t="s">
        <v>3</v>
      </c>
      <c r="E48" s="172" t="s">
        <v>4</v>
      </c>
      <c r="F48" s="172" t="s">
        <v>5</v>
      </c>
      <c r="G48" s="173" t="s">
        <v>6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</row>
    <row r="49" spans="1:26" x14ac:dyDescent="0.3">
      <c r="A49" s="168">
        <v>1</v>
      </c>
      <c r="B49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"!$J$40"),"")</f>
        <v>S. Bullock</v>
      </c>
      <c r="C49" s="16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"!$K$40"),"")</f>
        <v>Wellington</v>
      </c>
      <c r="D49" s="17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"!$L$40"),"")</f>
        <v/>
      </c>
      <c r="E49" s="170"/>
      <c r="F49" s="47"/>
      <c r="G49" s="5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</row>
    <row r="50" spans="1:26" x14ac:dyDescent="0.3">
      <c r="A50" s="107">
        <v>2</v>
      </c>
      <c r="B5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"!$J$41"),"")</f>
        <v>B. Gillatt</v>
      </c>
      <c r="C50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"!$K$41"),"")</f>
        <v>Sunderland</v>
      </c>
      <c r="D50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"!$L$41"),"")</f>
        <v/>
      </c>
      <c r="E50" s="106"/>
      <c r="F50" s="106"/>
      <c r="G50" s="108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</row>
    <row r="51" spans="1:26" x14ac:dyDescent="0.3">
      <c r="A51" s="161">
        <v>3</v>
      </c>
      <c r="B5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"!$B$40"),"")</f>
        <v>J. Gillon</v>
      </c>
      <c r="C51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"!$C$40"),"")</f>
        <v>Redcraig</v>
      </c>
      <c r="D51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"!$D$40"),"")</f>
        <v/>
      </c>
      <c r="E51" s="106"/>
      <c r="F51" s="106"/>
      <c r="G51" s="108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6" x14ac:dyDescent="0.3">
      <c r="A52" s="107">
        <v>4</v>
      </c>
      <c r="B5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"!$B$41"),"")</f>
        <v>P. E. Johnston</v>
      </c>
      <c r="C52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"!$C$41"),"")</f>
        <v>Sunderland</v>
      </c>
      <c r="D52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"!$D$41"),"")</f>
        <v/>
      </c>
      <c r="E52" s="106"/>
      <c r="F52" s="106"/>
      <c r="G52" s="108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</row>
    <row r="53" spans="1:26" x14ac:dyDescent="0.3">
      <c r="A53" s="161">
        <v>5</v>
      </c>
      <c r="B5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"!$B$44"),"")</f>
        <v>B. Murphy</v>
      </c>
      <c r="C53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"!$C$44"),"")</f>
        <v>Redcraig</v>
      </c>
      <c r="D53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"!$D$44"),"")</f>
        <v/>
      </c>
      <c r="E53" s="106"/>
      <c r="F53" s="106"/>
      <c r="G53" s="108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</row>
    <row r="54" spans="1:26" x14ac:dyDescent="0.3">
      <c r="A54" s="107">
        <v>6</v>
      </c>
      <c r="B5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"!$B$45"),"")</f>
        <v>J. Phillips</v>
      </c>
      <c r="C54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"!$C$45"),"")</f>
        <v>Leek</v>
      </c>
      <c r="D54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"!$D$45"),"")</f>
        <v/>
      </c>
      <c r="E54" s="106"/>
      <c r="F54" s="106"/>
      <c r="G54" s="108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</row>
    <row r="55" spans="1:26" x14ac:dyDescent="0.3">
      <c r="A55" s="161">
        <v>7</v>
      </c>
      <c r="B5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"!$J$36"),"")</f>
        <v>R. Sowerbutt</v>
      </c>
      <c r="C55" s="105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"!$K$36"),"")</f>
        <v>Wellington</v>
      </c>
      <c r="D55" s="10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"!$L$36"),"")</f>
        <v/>
      </c>
      <c r="E55" s="106"/>
      <c r="F55" s="106"/>
      <c r="G55" s="108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</row>
    <row r="56" spans="1:26" x14ac:dyDescent="0.3">
      <c r="A56" s="112">
        <v>8</v>
      </c>
      <c r="B56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"!$J$47"),"")</f>
        <v>G. F. Wilkinson</v>
      </c>
      <c r="C56" s="10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"!$K$47"),"")</f>
        <v>Sunderland</v>
      </c>
      <c r="D56" s="110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"!$L$47"),"")</f>
        <v/>
      </c>
      <c r="E56" s="110"/>
      <c r="F56" s="110"/>
      <c r="G56" s="111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</row>
    <row r="57" spans="1:26" x14ac:dyDescent="0.3">
      <c r="A57" s="104"/>
      <c r="B57" s="104"/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</row>
    <row r="58" spans="1:26" x14ac:dyDescent="0.3">
      <c r="A58" s="104"/>
      <c r="B58" s="4" t="s">
        <v>39</v>
      </c>
      <c r="C58" s="4"/>
      <c r="D58" s="4"/>
      <c r="E58" s="4"/>
      <c r="F58" s="86" t="s">
        <v>25</v>
      </c>
      <c r="G58" s="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</row>
    <row r="59" spans="1:26" x14ac:dyDescent="0.3">
      <c r="A59" s="104"/>
      <c r="B59" s="4" t="s">
        <v>40</v>
      </c>
      <c r="C59" s="4"/>
      <c r="D59" s="4"/>
      <c r="E59" s="4"/>
      <c r="F59" s="4"/>
      <c r="G59" s="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</row>
    <row r="60" spans="1:26" x14ac:dyDescent="0.3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</row>
    <row r="61" spans="1:26" x14ac:dyDescent="0.3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</row>
    <row r="62" spans="1:26" x14ac:dyDescent="0.3">
      <c r="A62" s="104"/>
      <c r="B62" s="104"/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</row>
    <row r="63" spans="1:26" x14ac:dyDescent="0.3">
      <c r="A63" s="104"/>
      <c r="B63" s="104"/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04"/>
    </row>
    <row r="64" spans="1:26" x14ac:dyDescent="0.3">
      <c r="A64" s="104"/>
      <c r="B64" s="104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</row>
    <row r="65" spans="1:26" x14ac:dyDescent="0.3">
      <c r="A65" s="104"/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</row>
    <row r="66" spans="1:26" x14ac:dyDescent="0.3">
      <c r="A66" s="104"/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</row>
    <row r="67" spans="1:26" x14ac:dyDescent="0.3">
      <c r="A67" s="104"/>
      <c r="B67" s="104"/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</row>
    <row r="68" spans="1:26" x14ac:dyDescent="0.3">
      <c r="A68" s="104"/>
      <c r="B68" s="104"/>
      <c r="C68" s="104"/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04"/>
    </row>
    <row r="69" spans="1:26" x14ac:dyDescent="0.3">
      <c r="A69" s="104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</row>
    <row r="70" spans="1:26" x14ac:dyDescent="0.3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</row>
    <row r="71" spans="1:26" x14ac:dyDescent="0.3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</row>
  </sheetData>
  <sheetProtection sheet="1" objects="1" scenarios="1" selectLockedCells="1"/>
  <sortState xmlns:xlrd2="http://schemas.microsoft.com/office/spreadsheetml/2017/richdata2" ref="V49:W56">
    <sortCondition ref="V49"/>
  </sortState>
  <hyperlinks>
    <hyperlink ref="B2" location="'Index'!A3" tooltip="Go to the Index sheet" display="á" xr:uid="{2C885057-B587-44A2-90B1-FFF193439BEA}"/>
  </hyperlinks>
  <printOptions horizontalCentered="1"/>
  <pageMargins left="0.31496062992126" right="0.31496062992126" top="1.1811023622047201" bottom="0.39370078740157499" header="0.39370078740157499" footer="0.196850393700787"/>
  <pageSetup paperSize="9" scale="85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x14ac:dyDescent="0.3">
      <c r="A1" s="175" t="s">
        <v>21</v>
      </c>
      <c r="B1" s="45"/>
      <c r="C1" s="45"/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4"/>
    </row>
    <row r="2" spans="1:34" ht="15.75" customHeight="1" x14ac:dyDescent="0.3">
      <c r="A2" s="176" t="s">
        <v>1272</v>
      </c>
      <c r="J2" s="113">
        <v>2</v>
      </c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1087</v>
      </c>
      <c r="B4" s="12"/>
      <c r="C4" s="116">
        <v>556</v>
      </c>
      <c r="D4" s="12"/>
      <c r="E4" s="63" t="s">
        <v>6</v>
      </c>
      <c r="F4" s="14">
        <f>SUM(F5:F7)</f>
        <v>0</v>
      </c>
      <c r="G4" s="3" t="s">
        <v>292</v>
      </c>
      <c r="H4" s="11" t="s">
        <v>1091</v>
      </c>
      <c r="I4" s="12"/>
      <c r="J4" s="116">
        <v>538</v>
      </c>
      <c r="K4" s="12"/>
      <c r="L4" s="63" t="s">
        <v>6</v>
      </c>
      <c r="M4" s="14">
        <f>SUM(M5:M7)</f>
        <v>0</v>
      </c>
    </row>
    <row r="5" spans="1:34" ht="15.75" customHeight="1" x14ac:dyDescent="0.3">
      <c r="A5" s="31" t="s">
        <v>937</v>
      </c>
      <c r="B5" s="32"/>
      <c r="C5" s="33"/>
      <c r="D5" s="16"/>
      <c r="E5" s="16"/>
      <c r="F5" s="17">
        <f>SUM(D5:E5)</f>
        <v>0</v>
      </c>
      <c r="H5" s="31" t="s">
        <v>1017</v>
      </c>
      <c r="I5" s="32"/>
      <c r="J5" s="33"/>
      <c r="K5" s="16"/>
      <c r="L5" s="16"/>
      <c r="M5" s="17">
        <f>SUM(K5:L5)</f>
        <v>0</v>
      </c>
    </row>
    <row r="6" spans="1:34" ht="15.75" customHeight="1" x14ac:dyDescent="0.3">
      <c r="A6" s="34" t="s">
        <v>1005</v>
      </c>
      <c r="B6" s="27"/>
      <c r="C6" s="5"/>
      <c r="D6" s="7"/>
      <c r="E6" s="7"/>
      <c r="F6" s="19">
        <f>SUM(D6:E6)</f>
        <v>0</v>
      </c>
      <c r="H6" s="34" t="s">
        <v>1014</v>
      </c>
      <c r="I6" s="27"/>
      <c r="J6" s="5"/>
      <c r="K6" s="7"/>
      <c r="L6" s="7"/>
      <c r="M6" s="19">
        <f>SUM(K6:L6)</f>
        <v>0</v>
      </c>
    </row>
    <row r="7" spans="1:34" ht="15.75" customHeight="1" x14ac:dyDescent="0.3">
      <c r="A7" s="35" t="s">
        <v>981</v>
      </c>
      <c r="B7" s="28"/>
      <c r="C7" s="29"/>
      <c r="D7" s="21"/>
      <c r="E7" s="21"/>
      <c r="F7" s="22">
        <f>SUM(D7:E7)</f>
        <v>0</v>
      </c>
      <c r="H7" s="35" t="s">
        <v>914</v>
      </c>
      <c r="I7" s="28"/>
      <c r="J7" s="29"/>
      <c r="K7" s="21"/>
      <c r="L7" s="21"/>
      <c r="M7" s="22">
        <f>SUM(K7:L7)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1088</v>
      </c>
      <c r="B9" s="12"/>
      <c r="C9" s="116">
        <v>563</v>
      </c>
      <c r="D9" s="12"/>
      <c r="E9" s="63" t="s">
        <v>6</v>
      </c>
      <c r="F9" s="14">
        <f>SUM(F10:F12)</f>
        <v>0</v>
      </c>
      <c r="G9" s="3" t="s">
        <v>292</v>
      </c>
      <c r="H9" s="11" t="s">
        <v>617</v>
      </c>
      <c r="I9" s="12"/>
      <c r="J9" s="116">
        <v>541</v>
      </c>
      <c r="K9" s="12"/>
      <c r="L9" s="63" t="s">
        <v>6</v>
      </c>
      <c r="M9" s="14">
        <f>SUM(M10:M12)</f>
        <v>0</v>
      </c>
    </row>
    <row r="10" spans="1:34" ht="15.75" customHeight="1" x14ac:dyDescent="0.3">
      <c r="A10" s="31" t="s">
        <v>980</v>
      </c>
      <c r="B10" s="32"/>
      <c r="C10" s="33"/>
      <c r="D10" s="16"/>
      <c r="E10" s="16"/>
      <c r="F10" s="17">
        <f>SUM(D10:E10)</f>
        <v>0</v>
      </c>
      <c r="H10" s="31" t="s">
        <v>999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989</v>
      </c>
      <c r="B11" s="27"/>
      <c r="C11" s="5"/>
      <c r="D11" s="7"/>
      <c r="E11" s="7"/>
      <c r="F11" s="19">
        <f>SUM(D11:E11)</f>
        <v>0</v>
      </c>
      <c r="H11" s="34" t="s">
        <v>751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988</v>
      </c>
      <c r="B12" s="28"/>
      <c r="C12" s="29"/>
      <c r="D12" s="21"/>
      <c r="E12" s="21"/>
      <c r="F12" s="22">
        <f>SUM(D12:E12)</f>
        <v>0</v>
      </c>
      <c r="H12" s="35" t="s">
        <v>968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1089</v>
      </c>
      <c r="B14" s="12"/>
      <c r="C14" s="116">
        <v>559</v>
      </c>
      <c r="D14" s="12"/>
      <c r="E14" s="63" t="s">
        <v>6</v>
      </c>
      <c r="F14" s="14">
        <f>SUM(F15:F17)</f>
        <v>0</v>
      </c>
      <c r="G14" s="3" t="s">
        <v>292</v>
      </c>
      <c r="H14" s="11" t="s">
        <v>1090</v>
      </c>
      <c r="I14" s="12"/>
      <c r="J14" s="116">
        <v>541</v>
      </c>
      <c r="K14" s="12"/>
      <c r="L14" s="63" t="s">
        <v>6</v>
      </c>
      <c r="M14" s="14">
        <f>SUM(M15:M17)</f>
        <v>0</v>
      </c>
    </row>
    <row r="15" spans="1:34" ht="15.75" customHeight="1" x14ac:dyDescent="0.3">
      <c r="A15" s="31" t="s">
        <v>994</v>
      </c>
      <c r="B15" s="32"/>
      <c r="C15" s="33"/>
      <c r="D15" s="16"/>
      <c r="E15" s="16"/>
      <c r="F15" s="17">
        <f>SUM(D15:E15)</f>
        <v>0</v>
      </c>
      <c r="H15" s="31" t="s">
        <v>1004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984</v>
      </c>
      <c r="B16" s="27"/>
      <c r="C16" s="5"/>
      <c r="D16" s="7"/>
      <c r="E16" s="7"/>
      <c r="F16" s="19">
        <f>SUM(D16:E16)</f>
        <v>0</v>
      </c>
      <c r="H16" s="34" t="s">
        <v>997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682</v>
      </c>
      <c r="B17" s="28"/>
      <c r="C17" s="29"/>
      <c r="D17" s="21"/>
      <c r="E17" s="21"/>
      <c r="F17" s="22">
        <f>SUM(D17:E17)</f>
        <v>0</v>
      </c>
      <c r="H17" s="35" t="s">
        <v>1000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1092</v>
      </c>
      <c r="H20" s="15" t="s">
        <v>1087</v>
      </c>
      <c r="I20" s="47"/>
      <c r="J20" s="47"/>
      <c r="K20" s="47"/>
      <c r="L20" s="47"/>
      <c r="M20" s="47"/>
      <c r="N20" s="54"/>
    </row>
    <row r="21" spans="1:20" ht="15.75" customHeight="1" x14ac:dyDescent="0.3">
      <c r="H21" s="115" t="s">
        <v>1088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1089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1090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617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1091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17"/>
      <c r="B27" s="117"/>
      <c r="C27" s="117"/>
      <c r="D27" s="117"/>
      <c r="E27" s="117"/>
      <c r="F27" s="117"/>
      <c r="G27" s="118"/>
      <c r="H27" s="117"/>
      <c r="I27" s="117"/>
      <c r="J27" s="117"/>
      <c r="K27" s="117"/>
      <c r="L27" s="117"/>
      <c r="M27" s="117"/>
      <c r="N27" s="117"/>
      <c r="P27" s="9"/>
    </row>
    <row r="28" spans="1:20" ht="15.75" customHeight="1" x14ac:dyDescent="0.3"/>
    <row r="29" spans="1:20" ht="15.75" customHeight="1" x14ac:dyDescent="0.3">
      <c r="A29" s="2" t="s">
        <v>67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1093</v>
      </c>
      <c r="B30" s="12"/>
      <c r="C30" s="116">
        <v>520</v>
      </c>
      <c r="D30" s="12"/>
      <c r="E30" s="63" t="s">
        <v>6</v>
      </c>
      <c r="F30" s="14">
        <f>SUM(F31:F33)</f>
        <v>0</v>
      </c>
      <c r="G30" s="125" t="s">
        <v>292</v>
      </c>
      <c r="H30" s="11" t="s">
        <v>1097</v>
      </c>
      <c r="I30" s="12"/>
      <c r="J30" s="116">
        <v>511</v>
      </c>
      <c r="K30" s="12"/>
      <c r="L30" s="63" t="s">
        <v>6</v>
      </c>
      <c r="M30" s="14">
        <f>SUM(M31:M33)</f>
        <v>0</v>
      </c>
      <c r="N30" s="104"/>
      <c r="O30" s="104"/>
      <c r="P30" s="104"/>
      <c r="Q30" s="104"/>
      <c r="R30" s="104"/>
      <c r="S30" s="104"/>
      <c r="T30" s="104"/>
    </row>
    <row r="31" spans="1:20" ht="15.75" customHeight="1" x14ac:dyDescent="0.3">
      <c r="A31" s="31" t="s">
        <v>415</v>
      </c>
      <c r="B31" s="32"/>
      <c r="C31" s="33"/>
      <c r="D31" s="16"/>
      <c r="E31" s="16"/>
      <c r="F31" s="17">
        <f>SUM(D31:E31)</f>
        <v>0</v>
      </c>
      <c r="G31" s="125"/>
      <c r="H31" s="31" t="s">
        <v>1042</v>
      </c>
      <c r="I31" s="32"/>
      <c r="J31" s="33"/>
      <c r="K31" s="16"/>
      <c r="L31" s="16"/>
      <c r="M31" s="17">
        <f>SUM(K31:L31)</f>
        <v>0</v>
      </c>
      <c r="N31" s="104"/>
      <c r="O31" s="104"/>
      <c r="P31" s="104"/>
      <c r="Q31" s="104"/>
      <c r="R31" s="104"/>
      <c r="S31" s="104"/>
      <c r="T31" s="104"/>
    </row>
    <row r="32" spans="1:20" ht="15.75" customHeight="1" x14ac:dyDescent="0.3">
      <c r="A32" s="34" t="s">
        <v>1027</v>
      </c>
      <c r="B32" s="27"/>
      <c r="C32" s="5"/>
      <c r="D32" s="7"/>
      <c r="E32" s="7"/>
      <c r="F32" s="19">
        <f>SUM(D32:E32)</f>
        <v>0</v>
      </c>
      <c r="G32" s="125"/>
      <c r="H32" s="34" t="s">
        <v>1012</v>
      </c>
      <c r="I32" s="27"/>
      <c r="J32" s="5"/>
      <c r="K32" s="7"/>
      <c r="L32" s="7"/>
      <c r="M32" s="19">
        <f>SUM(K32:L32)</f>
        <v>0</v>
      </c>
      <c r="N32" s="104"/>
      <c r="O32" s="104"/>
      <c r="P32" s="104"/>
      <c r="Q32" s="104"/>
      <c r="R32" s="104"/>
      <c r="S32" s="104"/>
      <c r="T32" s="104"/>
    </row>
    <row r="33" spans="1:20" ht="15.75" customHeight="1" x14ac:dyDescent="0.3">
      <c r="A33" s="35" t="s">
        <v>953</v>
      </c>
      <c r="B33" s="28"/>
      <c r="C33" s="29"/>
      <c r="D33" s="21"/>
      <c r="E33" s="21"/>
      <c r="F33" s="22">
        <f>SUM(D33:E33)</f>
        <v>0</v>
      </c>
      <c r="G33" s="125"/>
      <c r="H33" s="35" t="s">
        <v>1020</v>
      </c>
      <c r="I33" s="28"/>
      <c r="J33" s="29"/>
      <c r="K33" s="21"/>
      <c r="L33" s="21"/>
      <c r="M33" s="22">
        <f>SUM(K33:L33)</f>
        <v>0</v>
      </c>
      <c r="N33" s="104"/>
      <c r="O33" s="104"/>
      <c r="P33" s="104"/>
      <c r="Q33" s="104"/>
      <c r="R33" s="104"/>
      <c r="S33" s="104"/>
      <c r="T33" s="104"/>
    </row>
    <row r="34" spans="1:20" ht="15.75" customHeight="1" x14ac:dyDescent="0.3">
      <c r="A34" s="104"/>
      <c r="B34" s="104"/>
      <c r="C34" s="104"/>
      <c r="D34" s="104"/>
      <c r="E34" s="104"/>
      <c r="F34" s="104"/>
      <c r="G34" s="125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0" ht="15.75" customHeight="1" x14ac:dyDescent="0.3">
      <c r="A35" s="11" t="s">
        <v>828</v>
      </c>
      <c r="B35" s="12"/>
      <c r="C35" s="116">
        <v>532</v>
      </c>
      <c r="D35" s="12"/>
      <c r="E35" s="63" t="s">
        <v>6</v>
      </c>
      <c r="F35" s="14">
        <f>SUM(F36:F38)</f>
        <v>0</v>
      </c>
      <c r="G35" s="125" t="s">
        <v>292</v>
      </c>
      <c r="H35" s="11" t="s">
        <v>1096</v>
      </c>
      <c r="I35" s="12"/>
      <c r="J35" s="116">
        <v>505</v>
      </c>
      <c r="K35" s="12"/>
      <c r="L35" s="63" t="s">
        <v>6</v>
      </c>
      <c r="M35" s="14">
        <f>SUM(M36:M38)</f>
        <v>0</v>
      </c>
      <c r="N35" s="104"/>
      <c r="O35" s="104"/>
      <c r="P35" s="104"/>
      <c r="Q35" s="104"/>
      <c r="R35" s="104"/>
      <c r="S35" s="104"/>
      <c r="T35" s="104"/>
    </row>
    <row r="36" spans="1:20" ht="15.75" customHeight="1" x14ac:dyDescent="0.3">
      <c r="A36" s="31" t="s">
        <v>1007</v>
      </c>
      <c r="B36" s="32"/>
      <c r="C36" s="33"/>
      <c r="D36" s="16"/>
      <c r="E36" s="16"/>
      <c r="F36" s="17">
        <f>SUM(D36:E36)</f>
        <v>0</v>
      </c>
      <c r="G36" s="125"/>
      <c r="H36" s="31" t="s">
        <v>876</v>
      </c>
      <c r="I36" s="32"/>
      <c r="J36" s="33"/>
      <c r="K36" s="16"/>
      <c r="L36" s="16"/>
      <c r="M36" s="17">
        <f>SUM(K36:L36)</f>
        <v>0</v>
      </c>
      <c r="N36" s="104"/>
      <c r="O36" s="104"/>
      <c r="P36" s="104"/>
      <c r="Q36" s="104"/>
      <c r="R36" s="104"/>
      <c r="S36" s="104"/>
      <c r="T36" s="104"/>
    </row>
    <row r="37" spans="1:20" ht="15.75" customHeight="1" x14ac:dyDescent="0.3">
      <c r="A37" s="34" t="s">
        <v>883</v>
      </c>
      <c r="B37" s="27"/>
      <c r="C37" s="5"/>
      <c r="D37" s="7"/>
      <c r="E37" s="7"/>
      <c r="F37" s="19">
        <f>SUM(D37:E37)</f>
        <v>0</v>
      </c>
      <c r="G37" s="125"/>
      <c r="H37" s="34" t="s">
        <v>915</v>
      </c>
      <c r="I37" s="27"/>
      <c r="J37" s="5"/>
      <c r="K37" s="7"/>
      <c r="L37" s="7"/>
      <c r="M37" s="19">
        <f>SUM(K37:L37)</f>
        <v>0</v>
      </c>
      <c r="N37" s="104"/>
      <c r="O37" s="104"/>
      <c r="P37" s="104"/>
      <c r="Q37" s="104"/>
      <c r="R37" s="104"/>
      <c r="S37" s="104"/>
      <c r="T37" s="104"/>
    </row>
    <row r="38" spans="1:20" ht="15.75" customHeight="1" x14ac:dyDescent="0.3">
      <c r="A38" s="35" t="s">
        <v>908</v>
      </c>
      <c r="B38" s="28"/>
      <c r="C38" s="29"/>
      <c r="D38" s="21"/>
      <c r="E38" s="21"/>
      <c r="F38" s="22">
        <f>SUM(D38:E38)</f>
        <v>0</v>
      </c>
      <c r="G38" s="125"/>
      <c r="H38" s="35" t="s">
        <v>921</v>
      </c>
      <c r="I38" s="28"/>
      <c r="J38" s="29"/>
      <c r="K38" s="21"/>
      <c r="L38" s="21"/>
      <c r="M38" s="22">
        <f>SUM(K38:L38)</f>
        <v>0</v>
      </c>
      <c r="N38" s="104"/>
      <c r="O38" s="104"/>
      <c r="P38" s="104"/>
      <c r="Q38" s="104"/>
      <c r="R38" s="104"/>
      <c r="S38" s="104"/>
      <c r="T38" s="104"/>
    </row>
    <row r="39" spans="1:20" ht="15.75" customHeight="1" x14ac:dyDescent="0.3">
      <c r="A39" s="104"/>
      <c r="B39" s="104"/>
      <c r="C39" s="104"/>
      <c r="D39" s="104"/>
      <c r="E39" s="104"/>
      <c r="F39" s="104"/>
      <c r="G39" s="125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15.75" customHeight="1" x14ac:dyDescent="0.3">
      <c r="A40" s="11" t="s">
        <v>1094</v>
      </c>
      <c r="B40" s="12"/>
      <c r="C40" s="116">
        <v>517</v>
      </c>
      <c r="D40" s="12"/>
      <c r="E40" s="63" t="s">
        <v>6</v>
      </c>
      <c r="F40" s="14">
        <f>SUM(F41:F43)</f>
        <v>0</v>
      </c>
      <c r="G40" s="125" t="s">
        <v>292</v>
      </c>
      <c r="H40" s="11" t="s">
        <v>1095</v>
      </c>
      <c r="I40" s="12"/>
      <c r="J40" s="116">
        <v>531</v>
      </c>
      <c r="K40" s="12"/>
      <c r="L40" s="63" t="s">
        <v>6</v>
      </c>
      <c r="M40" s="14">
        <f>SUM(M41:M43)</f>
        <v>0</v>
      </c>
      <c r="N40" s="104"/>
      <c r="O40" s="104"/>
      <c r="P40" s="104"/>
      <c r="Q40" s="104"/>
      <c r="R40" s="104"/>
      <c r="S40" s="104"/>
      <c r="T40" s="104"/>
    </row>
    <row r="41" spans="1:20" ht="15.75" customHeight="1" x14ac:dyDescent="0.3">
      <c r="A41" s="31" t="s">
        <v>144</v>
      </c>
      <c r="B41" s="32"/>
      <c r="C41" s="33"/>
      <c r="D41" s="16"/>
      <c r="E41" s="16"/>
      <c r="F41" s="17">
        <f>SUM(D41:E41)</f>
        <v>0</v>
      </c>
      <c r="G41" s="125"/>
      <c r="H41" s="31" t="s">
        <v>86</v>
      </c>
      <c r="I41" s="32"/>
      <c r="J41" s="33"/>
      <c r="K41" s="16"/>
      <c r="L41" s="16"/>
      <c r="M41" s="17">
        <f>SUM(K41:L41)</f>
        <v>0</v>
      </c>
      <c r="N41" s="104"/>
      <c r="O41" s="104"/>
      <c r="P41" s="104"/>
      <c r="Q41" s="104"/>
      <c r="R41" s="104"/>
      <c r="S41" s="104"/>
      <c r="T41" s="104"/>
    </row>
    <row r="42" spans="1:20" ht="15.75" customHeight="1" x14ac:dyDescent="0.3">
      <c r="A42" s="34" t="s">
        <v>240</v>
      </c>
      <c r="B42" s="27"/>
      <c r="C42" s="5"/>
      <c r="D42" s="7"/>
      <c r="E42" s="7"/>
      <c r="F42" s="19">
        <f>SUM(D42:E42)</f>
        <v>0</v>
      </c>
      <c r="G42" s="125"/>
      <c r="H42" s="34" t="s">
        <v>472</v>
      </c>
      <c r="I42" s="27"/>
      <c r="J42" s="5"/>
      <c r="K42" s="7"/>
      <c r="L42" s="7"/>
      <c r="M42" s="19">
        <f>SUM(K42:L42)</f>
        <v>0</v>
      </c>
      <c r="N42" s="104"/>
      <c r="O42" s="104"/>
      <c r="P42" s="104"/>
      <c r="Q42" s="104"/>
      <c r="R42" s="104"/>
      <c r="S42" s="104"/>
      <c r="T42" s="104"/>
    </row>
    <row r="43" spans="1:20" ht="15.75" customHeight="1" x14ac:dyDescent="0.3">
      <c r="A43" s="35" t="s">
        <v>226</v>
      </c>
      <c r="B43" s="28"/>
      <c r="C43" s="29"/>
      <c r="D43" s="21"/>
      <c r="E43" s="21"/>
      <c r="F43" s="22">
        <f>SUM(D43:E43)</f>
        <v>0</v>
      </c>
      <c r="G43" s="125"/>
      <c r="H43" s="35" t="s">
        <v>893</v>
      </c>
      <c r="I43" s="28"/>
      <c r="J43" s="29"/>
      <c r="K43" s="21"/>
      <c r="L43" s="21"/>
      <c r="M43" s="22">
        <f>SUM(K43:L43)</f>
        <v>0</v>
      </c>
      <c r="N43" s="104"/>
      <c r="O43" s="104"/>
      <c r="P43" s="104"/>
      <c r="Q43" s="104"/>
      <c r="R43" s="104"/>
      <c r="S43" s="104"/>
      <c r="T43" s="104"/>
    </row>
    <row r="44" spans="1:20" ht="15.75" customHeight="1" x14ac:dyDescent="0.3">
      <c r="A44" s="104"/>
      <c r="B44" s="104"/>
      <c r="C44" s="104"/>
      <c r="D44" s="104"/>
      <c r="E44" s="104"/>
      <c r="F44" s="104"/>
      <c r="G44" s="125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</row>
    <row r="45" spans="1:20" ht="15.75" customHeight="1" x14ac:dyDescent="0.3">
      <c r="H45" s="65" t="s">
        <v>67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92" t="s">
        <v>1098</v>
      </c>
      <c r="H46" s="121" t="s">
        <v>1093</v>
      </c>
      <c r="I46" s="122"/>
      <c r="J46" s="122"/>
      <c r="K46" s="122"/>
      <c r="L46" s="122"/>
      <c r="M46" s="122"/>
      <c r="N46" s="123"/>
      <c r="O46" s="104"/>
      <c r="P46" s="104"/>
    </row>
    <row r="47" spans="1:20" ht="15.75" customHeight="1" x14ac:dyDescent="0.3">
      <c r="B47" s="92"/>
      <c r="H47" s="119" t="s">
        <v>828</v>
      </c>
      <c r="I47" s="106"/>
      <c r="J47" s="106"/>
      <c r="K47" s="106"/>
      <c r="L47" s="106"/>
      <c r="M47" s="106"/>
      <c r="N47" s="108"/>
      <c r="O47" s="104"/>
      <c r="P47" s="104"/>
    </row>
    <row r="48" spans="1:20" ht="15.75" customHeight="1" x14ac:dyDescent="0.3">
      <c r="H48" s="119" t="s">
        <v>1094</v>
      </c>
      <c r="I48" s="106"/>
      <c r="J48" s="106"/>
      <c r="K48" s="106"/>
      <c r="L48" s="106"/>
      <c r="M48" s="106"/>
      <c r="N48" s="108"/>
      <c r="O48" s="104"/>
      <c r="P48" s="104"/>
    </row>
    <row r="49" spans="1:16" ht="15.75" customHeight="1" x14ac:dyDescent="0.3">
      <c r="H49" s="119" t="s">
        <v>1095</v>
      </c>
      <c r="I49" s="106"/>
      <c r="J49" s="106"/>
      <c r="K49" s="106"/>
      <c r="L49" s="106"/>
      <c r="M49" s="106"/>
      <c r="N49" s="108"/>
      <c r="O49" s="104"/>
      <c r="P49" s="104"/>
    </row>
    <row r="50" spans="1:16" ht="15.75" customHeight="1" x14ac:dyDescent="0.3">
      <c r="H50" s="119" t="s">
        <v>1096</v>
      </c>
      <c r="I50" s="106"/>
      <c r="J50" s="106"/>
      <c r="K50" s="106"/>
      <c r="L50" s="106"/>
      <c r="M50" s="106"/>
      <c r="N50" s="108"/>
      <c r="O50" s="104"/>
      <c r="P50" s="104"/>
    </row>
    <row r="51" spans="1:16" ht="15.75" customHeight="1" x14ac:dyDescent="0.3">
      <c r="H51" s="120" t="s">
        <v>1097</v>
      </c>
      <c r="I51" s="110"/>
      <c r="J51" s="110"/>
      <c r="K51" s="110"/>
      <c r="L51" s="110"/>
      <c r="M51" s="110"/>
      <c r="N51" s="111"/>
      <c r="O51" s="104"/>
      <c r="P51" s="104"/>
    </row>
    <row r="52" spans="1:16" ht="15.75" customHeight="1" x14ac:dyDescent="0.3"/>
    <row r="53" spans="1:16" ht="15.75" customHeight="1" x14ac:dyDescent="0.3">
      <c r="A53" s="4" t="s">
        <v>41</v>
      </c>
      <c r="E53" s="3"/>
      <c r="G53" s="87" t="s">
        <v>25</v>
      </c>
    </row>
    <row r="54" spans="1:16" ht="15.75" customHeight="1" x14ac:dyDescent="0.3">
      <c r="A54" s="4" t="s">
        <v>40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hyperlinks>
    <hyperlink ref="A2" location="'Index'!A3" tooltip="Go to the Index sheet" display="á" xr:uid="{450606BD-D72D-4389-8680-41DB62F6060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40413-286C-48D8-852C-2E3265553E6A}">
  <sheetPr codeName="Sheet65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x14ac:dyDescent="0.3">
      <c r="A1" s="175" t="s">
        <v>21</v>
      </c>
      <c r="B1" s="45"/>
      <c r="C1" s="45"/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4"/>
    </row>
    <row r="2" spans="1:34" ht="15.75" customHeight="1" x14ac:dyDescent="0.3">
      <c r="A2" s="176" t="s">
        <v>1272</v>
      </c>
      <c r="J2" s="113">
        <v>2</v>
      </c>
    </row>
    <row r="3" spans="1:34" s="2" customFormat="1" ht="15.75" customHeight="1" x14ac:dyDescent="0.3">
      <c r="A3" s="2" t="s">
        <v>84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1099</v>
      </c>
      <c r="B4" s="12"/>
      <c r="C4" s="116">
        <v>491</v>
      </c>
      <c r="D4" s="12"/>
      <c r="E4" s="63" t="s">
        <v>6</v>
      </c>
      <c r="F4" s="14">
        <f>SUM(F5:F7)</f>
        <v>0</v>
      </c>
      <c r="G4" s="125" t="s">
        <v>292</v>
      </c>
      <c r="H4" s="104" t="s">
        <v>1104</v>
      </c>
      <c r="I4" s="104"/>
      <c r="J4" s="113">
        <v>444</v>
      </c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1:34" ht="15.75" customHeight="1" x14ac:dyDescent="0.3">
      <c r="A5" s="31" t="s">
        <v>473</v>
      </c>
      <c r="B5" s="32"/>
      <c r="C5" s="33"/>
      <c r="D5" s="16"/>
      <c r="E5" s="16"/>
      <c r="F5" s="17">
        <f>SUM(D5:E5)</f>
        <v>0</v>
      </c>
      <c r="G5" s="125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34" ht="15.75" customHeight="1" x14ac:dyDescent="0.3">
      <c r="A6" s="34" t="s">
        <v>444</v>
      </c>
      <c r="B6" s="27"/>
      <c r="C6" s="5"/>
      <c r="D6" s="7"/>
      <c r="E6" s="7"/>
      <c r="F6" s="19">
        <f>SUM(D6:E6)</f>
        <v>0</v>
      </c>
      <c r="G6" s="125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1:34" ht="15.75" customHeight="1" x14ac:dyDescent="0.3">
      <c r="A7" s="35" t="s">
        <v>888</v>
      </c>
      <c r="B7" s="28"/>
      <c r="C7" s="29"/>
      <c r="D7" s="21"/>
      <c r="E7" s="21"/>
      <c r="F7" s="22">
        <f>SUM(D7:E7)</f>
        <v>0</v>
      </c>
      <c r="G7" s="125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spans="1:34" ht="15.75" customHeight="1" x14ac:dyDescent="0.3">
      <c r="A8" s="104"/>
      <c r="B8" s="104"/>
      <c r="C8" s="104"/>
      <c r="D8" s="104"/>
      <c r="E8" s="104"/>
      <c r="F8" s="104"/>
      <c r="G8" s="125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spans="1:34" ht="15.75" customHeight="1" x14ac:dyDescent="0.3">
      <c r="A9" s="11" t="s">
        <v>1100</v>
      </c>
      <c r="B9" s="12"/>
      <c r="C9" s="116">
        <v>504</v>
      </c>
      <c r="D9" s="12"/>
      <c r="E9" s="63" t="s">
        <v>6</v>
      </c>
      <c r="F9" s="14">
        <f>SUM(F10:F12)</f>
        <v>0</v>
      </c>
      <c r="G9" s="125" t="s">
        <v>292</v>
      </c>
      <c r="H9" s="11" t="s">
        <v>1103</v>
      </c>
      <c r="I9" s="12"/>
      <c r="J9" s="116">
        <v>441</v>
      </c>
      <c r="K9" s="12"/>
      <c r="L9" s="63" t="s">
        <v>6</v>
      </c>
      <c r="M9" s="14">
        <f>SUM(M10:M12)</f>
        <v>0</v>
      </c>
      <c r="N9" s="104"/>
      <c r="O9" s="104"/>
      <c r="P9" s="104"/>
      <c r="Q9" s="104"/>
      <c r="R9" s="104"/>
      <c r="S9" s="104"/>
      <c r="T9" s="104"/>
    </row>
    <row r="10" spans="1:34" ht="15.75" customHeight="1" x14ac:dyDescent="0.3">
      <c r="A10" s="31" t="s">
        <v>151</v>
      </c>
      <c r="B10" s="32"/>
      <c r="C10" s="33"/>
      <c r="D10" s="16"/>
      <c r="E10" s="16"/>
      <c r="F10" s="17">
        <f>SUM(D10:E10)</f>
        <v>0</v>
      </c>
      <c r="G10" s="125"/>
      <c r="H10" s="31" t="s">
        <v>1079</v>
      </c>
      <c r="I10" s="32"/>
      <c r="J10" s="33"/>
      <c r="K10" s="16"/>
      <c r="L10" s="16"/>
      <c r="M10" s="17">
        <f>SUM(K10:L10)</f>
        <v>0</v>
      </c>
      <c r="N10" s="104"/>
      <c r="O10" s="104"/>
      <c r="P10" s="104"/>
      <c r="Q10" s="104"/>
      <c r="R10" s="104"/>
      <c r="S10" s="104"/>
      <c r="T10" s="104"/>
      <c r="AA10"/>
      <c r="AB10"/>
      <c r="AC10"/>
      <c r="AD10"/>
      <c r="AE10"/>
      <c r="AF10"/>
    </row>
    <row r="11" spans="1:34" ht="15.75" customHeight="1" x14ac:dyDescent="0.3">
      <c r="A11" s="34" t="s">
        <v>1044</v>
      </c>
      <c r="B11" s="27"/>
      <c r="C11" s="5"/>
      <c r="D11" s="7"/>
      <c r="E11" s="7"/>
      <c r="F11" s="19">
        <f>SUM(D11:E11)</f>
        <v>0</v>
      </c>
      <c r="G11" s="125"/>
      <c r="H11" s="34" t="s">
        <v>759</v>
      </c>
      <c r="I11" s="27"/>
      <c r="J11" s="5"/>
      <c r="K11" s="7"/>
      <c r="L11" s="7"/>
      <c r="M11" s="19">
        <f>SUM(K11:L11)</f>
        <v>0</v>
      </c>
      <c r="N11" s="104"/>
      <c r="O11" s="104"/>
      <c r="P11" s="104"/>
      <c r="Q11" s="104"/>
      <c r="R11" s="104"/>
      <c r="S11" s="104"/>
      <c r="T11" s="104"/>
      <c r="AA11"/>
      <c r="AB11"/>
      <c r="AC11"/>
      <c r="AD11"/>
      <c r="AE11"/>
      <c r="AF11"/>
    </row>
    <row r="12" spans="1:34" ht="15.75" customHeight="1" x14ac:dyDescent="0.3">
      <c r="A12" s="35" t="s">
        <v>463</v>
      </c>
      <c r="B12" s="28"/>
      <c r="C12" s="29"/>
      <c r="D12" s="21"/>
      <c r="E12" s="21"/>
      <c r="F12" s="22">
        <f>SUM(D12:E12)</f>
        <v>0</v>
      </c>
      <c r="G12" s="125"/>
      <c r="H12" s="35" t="s">
        <v>761</v>
      </c>
      <c r="I12" s="28"/>
      <c r="J12" s="29"/>
      <c r="K12" s="21"/>
      <c r="L12" s="21"/>
      <c r="M12" s="22">
        <f>SUM(K12:L12)</f>
        <v>0</v>
      </c>
      <c r="N12" s="104"/>
      <c r="O12" s="104"/>
      <c r="P12" s="104"/>
      <c r="Q12" s="104"/>
      <c r="R12" s="104"/>
      <c r="S12" s="104"/>
      <c r="T12" s="104"/>
      <c r="AA12"/>
      <c r="AB12"/>
      <c r="AC12"/>
      <c r="AD12"/>
      <c r="AE12"/>
      <c r="AF12"/>
    </row>
    <row r="13" spans="1:34" ht="15.75" customHeight="1" x14ac:dyDescent="0.3">
      <c r="A13" s="104"/>
      <c r="B13" s="104"/>
      <c r="C13" s="104"/>
      <c r="D13" s="104"/>
      <c r="E13" s="104"/>
      <c r="F13" s="104"/>
      <c r="G13" s="125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AA13"/>
      <c r="AB13"/>
      <c r="AC13"/>
      <c r="AD13"/>
      <c r="AE13"/>
      <c r="AF13"/>
    </row>
    <row r="14" spans="1:34" ht="15.75" customHeight="1" x14ac:dyDescent="0.3">
      <c r="A14" s="11" t="s">
        <v>1101</v>
      </c>
      <c r="B14" s="12"/>
      <c r="C14" s="116">
        <v>459</v>
      </c>
      <c r="D14" s="12"/>
      <c r="E14" s="63" t="s">
        <v>6</v>
      </c>
      <c r="F14" s="14">
        <f>SUM(F15:F17)</f>
        <v>0</v>
      </c>
      <c r="G14" s="125" t="s">
        <v>292</v>
      </c>
      <c r="H14" s="11" t="s">
        <v>1102</v>
      </c>
      <c r="I14" s="12"/>
      <c r="J14" s="116">
        <v>489</v>
      </c>
      <c r="K14" s="12"/>
      <c r="L14" s="63" t="s">
        <v>6</v>
      </c>
      <c r="M14" s="14">
        <f>SUM(M15:M17)</f>
        <v>0</v>
      </c>
      <c r="N14" s="104"/>
      <c r="O14" s="104"/>
      <c r="P14" s="104"/>
      <c r="Q14" s="104"/>
      <c r="R14" s="104"/>
      <c r="S14" s="104"/>
      <c r="T14" s="104"/>
    </row>
    <row r="15" spans="1:34" ht="15.75" customHeight="1" x14ac:dyDescent="0.3">
      <c r="A15" s="31" t="s">
        <v>1064</v>
      </c>
      <c r="B15" s="32"/>
      <c r="C15" s="33"/>
      <c r="D15" s="16"/>
      <c r="E15" s="16"/>
      <c r="F15" s="17">
        <f>SUM(D15:E15)</f>
        <v>0</v>
      </c>
      <c r="G15" s="125"/>
      <c r="H15" s="31" t="s">
        <v>1025</v>
      </c>
      <c r="I15" s="32"/>
      <c r="J15" s="33"/>
      <c r="K15" s="16"/>
      <c r="L15" s="16"/>
      <c r="M15" s="17">
        <f>SUM(K15:L15)</f>
        <v>0</v>
      </c>
      <c r="N15" s="104"/>
      <c r="O15" s="104"/>
      <c r="P15" s="104"/>
      <c r="Q15" s="104"/>
      <c r="R15" s="104"/>
      <c r="S15" s="104"/>
      <c r="T15" s="104"/>
    </row>
    <row r="16" spans="1:34" ht="15.75" customHeight="1" x14ac:dyDescent="0.3">
      <c r="A16" s="34" t="s">
        <v>1051</v>
      </c>
      <c r="B16" s="27"/>
      <c r="C16" s="5"/>
      <c r="D16" s="7"/>
      <c r="E16" s="7"/>
      <c r="F16" s="19">
        <f>SUM(D16:E16)</f>
        <v>0</v>
      </c>
      <c r="G16" s="125"/>
      <c r="H16" s="34" t="s">
        <v>1052</v>
      </c>
      <c r="I16" s="27"/>
      <c r="J16" s="5"/>
      <c r="K16" s="7"/>
      <c r="L16" s="7"/>
      <c r="M16" s="19">
        <f>SUM(K16:L16)</f>
        <v>0</v>
      </c>
      <c r="N16" s="104"/>
      <c r="O16" s="104"/>
      <c r="P16" s="104"/>
      <c r="Q16" s="104"/>
      <c r="R16" s="104"/>
      <c r="S16" s="104"/>
      <c r="T16" s="104"/>
    </row>
    <row r="17" spans="1:20" ht="15.75" customHeight="1" x14ac:dyDescent="0.3">
      <c r="A17" s="35" t="s">
        <v>1063</v>
      </c>
      <c r="B17" s="28"/>
      <c r="C17" s="29"/>
      <c r="D17" s="21"/>
      <c r="E17" s="21"/>
      <c r="F17" s="22">
        <f>SUM(D17:E17)</f>
        <v>0</v>
      </c>
      <c r="G17" s="125"/>
      <c r="H17" s="35" t="s">
        <v>1041</v>
      </c>
      <c r="I17" s="28"/>
      <c r="J17" s="29"/>
      <c r="K17" s="21"/>
      <c r="L17" s="21"/>
      <c r="M17" s="22">
        <f>SUM(K17:L17)</f>
        <v>0</v>
      </c>
      <c r="N17" s="104"/>
      <c r="O17" s="104"/>
      <c r="P17" s="104"/>
      <c r="Q17" s="104"/>
      <c r="R17" s="104"/>
      <c r="S17" s="104"/>
      <c r="T17" s="104"/>
    </row>
    <row r="18" spans="1:20" ht="15.75" customHeight="1" x14ac:dyDescent="0.3">
      <c r="A18" s="104"/>
      <c r="B18" s="104"/>
      <c r="C18" s="104"/>
      <c r="D18" s="104"/>
      <c r="E18" s="104"/>
      <c r="F18" s="104"/>
      <c r="G18" s="125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spans="1:20" ht="15.75" customHeight="1" x14ac:dyDescent="0.3">
      <c r="H19" s="65" t="s">
        <v>84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2" t="s">
        <v>1105</v>
      </c>
      <c r="H20" s="121" t="s">
        <v>1099</v>
      </c>
      <c r="I20" s="122"/>
      <c r="J20" s="122"/>
      <c r="K20" s="122"/>
      <c r="L20" s="122"/>
      <c r="M20" s="122"/>
      <c r="N20" s="123"/>
      <c r="O20" s="104"/>
      <c r="P20" s="104"/>
    </row>
    <row r="21" spans="1:20" ht="15.75" customHeight="1" x14ac:dyDescent="0.3">
      <c r="B21" s="92"/>
      <c r="H21" s="119" t="s">
        <v>1100</v>
      </c>
      <c r="I21" s="106"/>
      <c r="J21" s="106"/>
      <c r="K21" s="106"/>
      <c r="L21" s="106"/>
      <c r="M21" s="106"/>
      <c r="N21" s="108"/>
      <c r="O21" s="104"/>
      <c r="P21" s="104"/>
    </row>
    <row r="22" spans="1:20" ht="15.75" customHeight="1" x14ac:dyDescent="0.3">
      <c r="H22" s="119" t="s">
        <v>1101</v>
      </c>
      <c r="I22" s="106"/>
      <c r="J22" s="106"/>
      <c r="K22" s="106"/>
      <c r="L22" s="106"/>
      <c r="M22" s="106"/>
      <c r="N22" s="108"/>
      <c r="O22" s="104"/>
      <c r="P22" s="104"/>
    </row>
    <row r="23" spans="1:20" ht="15.75" customHeight="1" x14ac:dyDescent="0.3">
      <c r="H23" s="119" t="s">
        <v>1102</v>
      </c>
      <c r="I23" s="106"/>
      <c r="J23" s="106"/>
      <c r="K23" s="106"/>
      <c r="L23" s="106"/>
      <c r="M23" s="106"/>
      <c r="N23" s="108"/>
      <c r="O23" s="104"/>
      <c r="P23" s="104"/>
    </row>
    <row r="24" spans="1:20" ht="15.75" customHeight="1" x14ac:dyDescent="0.3">
      <c r="H24" s="119" t="s">
        <v>1103</v>
      </c>
      <c r="I24" s="106"/>
      <c r="J24" s="106"/>
      <c r="K24" s="106"/>
      <c r="L24" s="106"/>
      <c r="M24" s="106"/>
      <c r="N24" s="108"/>
      <c r="O24" s="104"/>
      <c r="P24" s="104"/>
    </row>
    <row r="25" spans="1:20" ht="15.75" customHeight="1" x14ac:dyDescent="0.3">
      <c r="H25" s="120" t="s">
        <v>1104</v>
      </c>
      <c r="I25" s="110"/>
      <c r="J25" s="110"/>
      <c r="K25" s="110"/>
      <c r="L25" s="110"/>
      <c r="M25" s="110"/>
      <c r="N25" s="111"/>
      <c r="O25" s="104"/>
      <c r="P25" s="104"/>
    </row>
    <row r="26" spans="1:20" ht="15.75" customHeight="1" x14ac:dyDescent="0.3"/>
    <row r="27" spans="1:20" ht="15.75" customHeight="1" x14ac:dyDescent="0.3">
      <c r="A27" s="4" t="s">
        <v>41</v>
      </c>
      <c r="E27" s="3"/>
      <c r="G27" s="87" t="s">
        <v>25</v>
      </c>
    </row>
    <row r="28" spans="1:20" ht="15.75" customHeight="1" x14ac:dyDescent="0.3">
      <c r="A28" s="4" t="s">
        <v>40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2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26"/>
      <c r="H30"/>
      <c r="I30"/>
      <c r="J30"/>
      <c r="K30"/>
      <c r="L30"/>
      <c r="M30"/>
      <c r="N30"/>
      <c r="O30"/>
      <c r="P30"/>
      <c r="Q30" s="104"/>
      <c r="R30" s="104"/>
      <c r="S30" s="104"/>
      <c r="T30" s="104"/>
    </row>
    <row r="31" spans="1:20" ht="15.75" customHeight="1" x14ac:dyDescent="0.3">
      <c r="A31"/>
      <c r="B31"/>
      <c r="C31"/>
      <c r="D31"/>
      <c r="E31"/>
      <c r="F31"/>
      <c r="G31" s="126"/>
      <c r="H31"/>
      <c r="I31"/>
      <c r="J31"/>
      <c r="K31"/>
      <c r="L31"/>
      <c r="M31"/>
      <c r="N31"/>
      <c r="O31"/>
      <c r="P31"/>
      <c r="Q31" s="104"/>
      <c r="R31" s="104"/>
      <c r="S31" s="104"/>
      <c r="T31" s="104"/>
    </row>
    <row r="32" spans="1:20" ht="15.75" customHeight="1" x14ac:dyDescent="0.3">
      <c r="A32"/>
      <c r="B32"/>
      <c r="C32"/>
      <c r="D32"/>
      <c r="E32"/>
      <c r="F32"/>
      <c r="G32" s="126"/>
      <c r="H32"/>
      <c r="I32"/>
      <c r="J32"/>
      <c r="K32"/>
      <c r="L32"/>
      <c r="M32"/>
      <c r="N32"/>
      <c r="O32"/>
      <c r="P32"/>
      <c r="Q32" s="104"/>
      <c r="R32" s="104"/>
      <c r="S32" s="104"/>
      <c r="T32" s="104"/>
    </row>
    <row r="33" spans="1:20" ht="15.75" customHeight="1" x14ac:dyDescent="0.3">
      <c r="A33"/>
      <c r="B33"/>
      <c r="C33"/>
      <c r="D33"/>
      <c r="E33"/>
      <c r="F33"/>
      <c r="G33" s="126"/>
      <c r="H33"/>
      <c r="I33"/>
      <c r="J33"/>
      <c r="K33"/>
      <c r="L33"/>
      <c r="M33"/>
      <c r="N33"/>
      <c r="O33"/>
      <c r="P33"/>
      <c r="Q33" s="104"/>
      <c r="R33" s="104"/>
      <c r="S33" s="104"/>
      <c r="T33" s="104"/>
    </row>
    <row r="34" spans="1:20" ht="15.75" customHeight="1" x14ac:dyDescent="0.3">
      <c r="A34"/>
      <c r="B34"/>
      <c r="C34"/>
      <c r="D34"/>
      <c r="E34"/>
      <c r="F34"/>
      <c r="G34" s="126"/>
      <c r="H34"/>
      <c r="I34"/>
      <c r="J34"/>
      <c r="K34"/>
      <c r="L34"/>
      <c r="M34"/>
      <c r="N34"/>
      <c r="O34"/>
      <c r="P34"/>
      <c r="Q34" s="104"/>
      <c r="R34" s="104"/>
      <c r="S34" s="104"/>
      <c r="T34" s="104"/>
    </row>
    <row r="35" spans="1:20" ht="15.75" customHeight="1" x14ac:dyDescent="0.3">
      <c r="A35"/>
      <c r="B35"/>
      <c r="C35"/>
      <c r="D35"/>
      <c r="E35"/>
      <c r="F35"/>
      <c r="G35" s="126"/>
      <c r="H35"/>
      <c r="I35"/>
      <c r="J35"/>
      <c r="K35"/>
      <c r="L35"/>
      <c r="M35"/>
      <c r="N35"/>
      <c r="O35"/>
      <c r="P35"/>
      <c r="Q35" s="104"/>
      <c r="R35" s="104"/>
      <c r="S35" s="104"/>
      <c r="T35" s="104"/>
    </row>
    <row r="36" spans="1:20" ht="15.75" customHeight="1" x14ac:dyDescent="0.3">
      <c r="A36"/>
      <c r="B36"/>
      <c r="C36"/>
      <c r="D36"/>
      <c r="E36"/>
      <c r="F36"/>
      <c r="G36" s="126"/>
      <c r="H36"/>
      <c r="I36"/>
      <c r="J36"/>
      <c r="K36"/>
      <c r="L36"/>
      <c r="M36"/>
      <c r="N36"/>
      <c r="O36"/>
      <c r="P36"/>
      <c r="Q36" s="104"/>
      <c r="R36" s="104"/>
      <c r="S36" s="104"/>
      <c r="T36" s="104"/>
    </row>
    <row r="37" spans="1:20" ht="15.75" customHeight="1" x14ac:dyDescent="0.3">
      <c r="A37"/>
      <c r="B37"/>
      <c r="C37"/>
      <c r="D37"/>
      <c r="E37"/>
      <c r="F37"/>
      <c r="G37" s="126"/>
      <c r="H37"/>
      <c r="I37"/>
      <c r="J37"/>
      <c r="K37"/>
      <c r="L37"/>
      <c r="M37"/>
      <c r="N37"/>
      <c r="O37"/>
      <c r="P37"/>
      <c r="Q37" s="104"/>
      <c r="R37" s="104"/>
      <c r="S37" s="104"/>
      <c r="T37" s="104"/>
    </row>
    <row r="38" spans="1:20" ht="15.75" customHeight="1" x14ac:dyDescent="0.3">
      <c r="A38"/>
      <c r="B38"/>
      <c r="C38"/>
      <c r="D38"/>
      <c r="E38"/>
      <c r="F38"/>
      <c r="G38" s="126"/>
      <c r="H38"/>
      <c r="I38"/>
      <c r="J38"/>
      <c r="K38"/>
      <c r="L38"/>
      <c r="M38"/>
      <c r="N38"/>
      <c r="O38"/>
      <c r="P38"/>
      <c r="Q38" s="104"/>
      <c r="R38" s="104"/>
      <c r="S38" s="104"/>
      <c r="T38" s="104"/>
    </row>
    <row r="39" spans="1:20" ht="15.75" customHeight="1" x14ac:dyDescent="0.3">
      <c r="A39"/>
      <c r="B39"/>
      <c r="C39"/>
      <c r="D39"/>
      <c r="E39"/>
      <c r="F39"/>
      <c r="G39" s="126"/>
      <c r="H39"/>
      <c r="I39"/>
      <c r="J39"/>
      <c r="K39"/>
      <c r="L39"/>
      <c r="M39"/>
      <c r="N39"/>
      <c r="O39"/>
      <c r="P39"/>
      <c r="Q39" s="104"/>
      <c r="R39" s="104"/>
      <c r="S39" s="104"/>
      <c r="T39" s="104"/>
    </row>
    <row r="40" spans="1:20" ht="15.75" customHeight="1" x14ac:dyDescent="0.3">
      <c r="A40"/>
      <c r="B40"/>
      <c r="C40"/>
      <c r="D40"/>
      <c r="E40"/>
      <c r="F40"/>
      <c r="G40" s="126"/>
      <c r="H40"/>
      <c r="I40"/>
      <c r="J40"/>
      <c r="K40"/>
      <c r="L40"/>
      <c r="M40"/>
      <c r="N40"/>
      <c r="O40"/>
      <c r="P40"/>
      <c r="Q40" s="104"/>
      <c r="R40" s="104"/>
      <c r="S40" s="104"/>
      <c r="T40" s="104"/>
    </row>
    <row r="41" spans="1:20" ht="15.75" customHeight="1" x14ac:dyDescent="0.3">
      <c r="A41"/>
      <c r="B41"/>
      <c r="C41"/>
      <c r="D41"/>
      <c r="E41"/>
      <c r="F41"/>
      <c r="G41" s="126"/>
      <c r="H41"/>
      <c r="I41"/>
      <c r="J41"/>
      <c r="K41"/>
      <c r="L41"/>
      <c r="M41"/>
      <c r="N41"/>
      <c r="O41"/>
      <c r="P41"/>
      <c r="Q41" s="104"/>
      <c r="R41" s="104"/>
      <c r="S41" s="104"/>
      <c r="T41" s="104"/>
    </row>
    <row r="42" spans="1:20" ht="15.75" customHeight="1" x14ac:dyDescent="0.3">
      <c r="A42"/>
      <c r="B42"/>
      <c r="C42"/>
      <c r="D42"/>
      <c r="E42"/>
      <c r="F42"/>
      <c r="G42" s="126"/>
      <c r="H42"/>
      <c r="I42"/>
      <c r="J42"/>
      <c r="K42"/>
      <c r="L42"/>
      <c r="M42"/>
      <c r="N42"/>
      <c r="O42"/>
      <c r="P42"/>
      <c r="Q42" s="104"/>
      <c r="R42" s="104"/>
      <c r="S42" s="104"/>
      <c r="T42" s="104"/>
    </row>
    <row r="43" spans="1:20" ht="15.75" customHeight="1" x14ac:dyDescent="0.3">
      <c r="A43"/>
      <c r="B43"/>
      <c r="C43"/>
      <c r="D43"/>
      <c r="E43"/>
      <c r="F43"/>
      <c r="G43" s="126"/>
      <c r="H43"/>
      <c r="I43"/>
      <c r="J43"/>
      <c r="K43"/>
      <c r="L43"/>
      <c r="M43"/>
      <c r="N43"/>
      <c r="O43"/>
      <c r="P43"/>
      <c r="Q43" s="104"/>
      <c r="R43" s="104"/>
      <c r="S43" s="104"/>
      <c r="T43" s="104"/>
    </row>
    <row r="44" spans="1:20" ht="15.75" customHeight="1" x14ac:dyDescent="0.3">
      <c r="A44"/>
      <c r="B44"/>
      <c r="C44"/>
      <c r="D44"/>
      <c r="E44"/>
      <c r="F44"/>
      <c r="G44" s="126"/>
      <c r="H44"/>
      <c r="I44"/>
      <c r="J44"/>
      <c r="K44"/>
      <c r="L44"/>
      <c r="M44"/>
      <c r="N44"/>
      <c r="O44"/>
      <c r="P44"/>
      <c r="Q44" s="104"/>
      <c r="R44" s="104"/>
      <c r="S44" s="104"/>
      <c r="T44" s="104"/>
    </row>
    <row r="45" spans="1:20" ht="15.75" customHeight="1" x14ac:dyDescent="0.3">
      <c r="A45"/>
      <c r="B45"/>
      <c r="C45"/>
      <c r="D45"/>
      <c r="E45"/>
      <c r="F45"/>
      <c r="G45" s="12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2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2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2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2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2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2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2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92B0DCB4-81F8-4D88-9A56-DCDD1E0C08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AH130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46" customWidth="1"/>
    <col min="2" max="3" width="20.7109375" style="39" customWidth="1"/>
    <col min="4" max="10" width="5" style="39" customWidth="1"/>
    <col min="11" max="11" width="1.7109375" style="39" customWidth="1"/>
    <col min="12" max="12" width="2.7109375" style="46" customWidth="1"/>
    <col min="13" max="14" width="20.7109375" style="39" customWidth="1"/>
    <col min="15" max="21" width="5" style="39" customWidth="1"/>
    <col min="22" max="26" width="4.7109375" style="39" customWidth="1"/>
    <col min="27" max="16384" width="11.7109375" style="39"/>
  </cols>
  <sheetData>
    <row r="1" spans="1:34" s="38" customFormat="1" x14ac:dyDescent="0.3">
      <c r="A1" s="37"/>
      <c r="B1" s="38" t="s">
        <v>26</v>
      </c>
      <c r="D1" s="91"/>
      <c r="E1" s="91"/>
      <c r="F1" s="91"/>
      <c r="G1" s="91"/>
      <c r="H1" s="91"/>
      <c r="I1" s="91" t="s">
        <v>28</v>
      </c>
      <c r="K1" s="91"/>
      <c r="L1" s="37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G2" s="4"/>
      <c r="AH2" s="4"/>
    </row>
    <row r="3" spans="1:34" s="38" customFormat="1" ht="15.75" customHeight="1" x14ac:dyDescent="0.3">
      <c r="A3" s="37"/>
      <c r="B3" s="38" t="s">
        <v>0</v>
      </c>
      <c r="C3" s="140" t="s">
        <v>1256</v>
      </c>
      <c r="D3" s="140"/>
      <c r="E3" s="140"/>
      <c r="L3" s="37"/>
      <c r="AA3" s="39"/>
      <c r="AB3" s="39"/>
      <c r="AC3" s="39"/>
      <c r="AD3" s="39"/>
      <c r="AE3" s="39"/>
      <c r="AF3" s="39"/>
    </row>
    <row r="4" spans="1:34" ht="15.75" customHeight="1" x14ac:dyDescent="0.3">
      <c r="A4" s="101">
        <v>3</v>
      </c>
      <c r="B4" s="152" t="s">
        <v>1</v>
      </c>
      <c r="C4" s="152" t="s">
        <v>2</v>
      </c>
      <c r="D4" s="55">
        <v>150</v>
      </c>
      <c r="E4" s="55">
        <v>20</v>
      </c>
      <c r="F4" s="55">
        <v>10</v>
      </c>
      <c r="G4" s="55" t="s">
        <v>3</v>
      </c>
      <c r="H4" s="55" t="s">
        <v>4</v>
      </c>
      <c r="I4" s="55" t="s">
        <v>5</v>
      </c>
      <c r="J4" s="56" t="s">
        <v>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4" ht="15.75" customHeight="1" x14ac:dyDescent="0.3">
      <c r="A5" s="151">
        <v>1</v>
      </c>
      <c r="B5" s="141" t="s">
        <v>119</v>
      </c>
      <c r="C5" s="141" t="s">
        <v>120</v>
      </c>
      <c r="D5" s="142"/>
      <c r="E5" s="142"/>
      <c r="F5" s="142"/>
      <c r="G5" s="142">
        <f>SUM(D5:F5)</f>
        <v>0</v>
      </c>
      <c r="H5" s="142"/>
      <c r="I5" s="47"/>
      <c r="J5" s="54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34" ht="15.75" customHeight="1" x14ac:dyDescent="0.3">
      <c r="A6" s="145">
        <v>2</v>
      </c>
      <c r="B6" s="144" t="s">
        <v>412</v>
      </c>
      <c r="C6" s="144" t="s">
        <v>1329</v>
      </c>
      <c r="D6" s="143"/>
      <c r="E6" s="143"/>
      <c r="F6" s="143"/>
      <c r="G6" s="143">
        <f t="shared" ref="G6:G11" si="0">SUM(D6:F6)</f>
        <v>0</v>
      </c>
      <c r="H6" s="143"/>
      <c r="I6" s="143"/>
      <c r="J6" s="146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34" s="4" customFormat="1" ht="15.75" customHeight="1" x14ac:dyDescent="0.3">
      <c r="A7" s="145">
        <v>3</v>
      </c>
      <c r="B7" s="94" t="s">
        <v>123</v>
      </c>
      <c r="C7" s="94" t="s">
        <v>120</v>
      </c>
      <c r="D7" s="7"/>
      <c r="E7" s="7"/>
      <c r="F7" s="7"/>
      <c r="G7" s="143">
        <f t="shared" si="0"/>
        <v>0</v>
      </c>
      <c r="H7" s="7"/>
      <c r="I7" s="7"/>
      <c r="J7" s="19"/>
      <c r="V7" s="10"/>
      <c r="W7" s="39"/>
    </row>
    <row r="8" spans="1:34" s="4" customFormat="1" ht="15.75" customHeight="1" x14ac:dyDescent="0.3">
      <c r="A8" s="145">
        <v>4</v>
      </c>
      <c r="B8" s="94" t="s">
        <v>62</v>
      </c>
      <c r="C8" s="94" t="s">
        <v>63</v>
      </c>
      <c r="D8" s="7"/>
      <c r="E8" s="7"/>
      <c r="F8" s="7"/>
      <c r="G8" s="143">
        <f t="shared" si="0"/>
        <v>0</v>
      </c>
      <c r="H8" s="7"/>
      <c r="I8" s="7"/>
      <c r="J8" s="19"/>
      <c r="K8" s="3"/>
      <c r="V8" s="10"/>
      <c r="W8" s="39"/>
    </row>
    <row r="9" spans="1:34" ht="15.75" customHeight="1" x14ac:dyDescent="0.3">
      <c r="A9" s="145">
        <v>5</v>
      </c>
      <c r="B9" s="94" t="s">
        <v>936</v>
      </c>
      <c r="C9" s="94" t="s">
        <v>63</v>
      </c>
      <c r="D9" s="143"/>
      <c r="E9" s="143"/>
      <c r="F9" s="143"/>
      <c r="G9" s="143">
        <f t="shared" si="0"/>
        <v>0</v>
      </c>
      <c r="H9" s="143"/>
      <c r="I9" s="143"/>
      <c r="J9" s="146"/>
      <c r="M9" s="4"/>
      <c r="V9" s="4"/>
      <c r="W9" s="4"/>
    </row>
    <row r="10" spans="1:34" ht="15.75" customHeight="1" x14ac:dyDescent="0.3">
      <c r="A10" s="145">
        <v>6</v>
      </c>
      <c r="B10" s="94" t="s">
        <v>99</v>
      </c>
      <c r="C10" s="94" t="s">
        <v>100</v>
      </c>
      <c r="D10" s="143"/>
      <c r="E10" s="143"/>
      <c r="F10" s="143"/>
      <c r="G10" s="143">
        <f t="shared" si="0"/>
        <v>0</v>
      </c>
      <c r="H10" s="143"/>
      <c r="I10" s="143"/>
      <c r="J10" s="146"/>
      <c r="M10" s="4"/>
    </row>
    <row r="11" spans="1:34" ht="15.75" customHeight="1" x14ac:dyDescent="0.3">
      <c r="A11" s="147">
        <v>7</v>
      </c>
      <c r="B11" s="148" t="s">
        <v>148</v>
      </c>
      <c r="C11" s="148" t="s">
        <v>120</v>
      </c>
      <c r="D11" s="149"/>
      <c r="E11" s="149"/>
      <c r="F11" s="149"/>
      <c r="G11" s="149">
        <f t="shared" si="0"/>
        <v>0</v>
      </c>
      <c r="H11" s="149"/>
      <c r="I11" s="149"/>
      <c r="J11" s="150"/>
      <c r="L11" s="39"/>
      <c r="V11" s="4"/>
      <c r="W11" s="4"/>
    </row>
    <row r="12" spans="1:34" ht="15.75" customHeight="1" x14ac:dyDescent="0.3">
      <c r="A12" s="39"/>
      <c r="L12" s="39"/>
    </row>
    <row r="13" spans="1:34" ht="15.75" customHeight="1" x14ac:dyDescent="0.3">
      <c r="A13" s="37"/>
      <c r="B13" s="38" t="s">
        <v>67</v>
      </c>
      <c r="C13" s="140" t="s">
        <v>1257</v>
      </c>
      <c r="D13" s="140"/>
      <c r="E13" s="140"/>
      <c r="F13" s="38"/>
      <c r="G13" s="38"/>
      <c r="H13" s="38"/>
      <c r="I13" s="38"/>
      <c r="J13" s="38"/>
      <c r="L13" s="39"/>
    </row>
    <row r="14" spans="1:34" ht="15.75" customHeight="1" x14ac:dyDescent="0.3">
      <c r="A14" s="101">
        <v>3</v>
      </c>
      <c r="B14" s="152" t="s">
        <v>1</v>
      </c>
      <c r="C14" s="152" t="s">
        <v>2</v>
      </c>
      <c r="D14" s="55">
        <v>150</v>
      </c>
      <c r="E14" s="55">
        <v>20</v>
      </c>
      <c r="F14" s="55">
        <v>10</v>
      </c>
      <c r="G14" s="55" t="s">
        <v>3</v>
      </c>
      <c r="H14" s="55" t="s">
        <v>4</v>
      </c>
      <c r="I14" s="55" t="s">
        <v>5</v>
      </c>
      <c r="J14" s="56" t="s">
        <v>6</v>
      </c>
      <c r="L14" s="39"/>
    </row>
    <row r="15" spans="1:34" ht="15.75" customHeight="1" x14ac:dyDescent="0.3">
      <c r="A15" s="151">
        <v>1</v>
      </c>
      <c r="B15" s="141" t="s">
        <v>422</v>
      </c>
      <c r="C15" s="141" t="s">
        <v>100</v>
      </c>
      <c r="D15" s="142"/>
      <c r="E15" s="142"/>
      <c r="F15" s="142"/>
      <c r="G15" s="142">
        <f>SUM(D15:F15)</f>
        <v>0</v>
      </c>
      <c r="H15" s="142"/>
      <c r="I15" s="47"/>
      <c r="J15" s="54"/>
      <c r="L15" s="39"/>
    </row>
    <row r="16" spans="1:34" ht="15.75" customHeight="1" x14ac:dyDescent="0.3">
      <c r="A16" s="145">
        <v>2</v>
      </c>
      <c r="B16" s="144" t="s">
        <v>183</v>
      </c>
      <c r="C16" s="144" t="s">
        <v>120</v>
      </c>
      <c r="D16" s="143"/>
      <c r="E16" s="143"/>
      <c r="F16" s="143"/>
      <c r="G16" s="143">
        <f t="shared" ref="G16:G21" si="1">SUM(D16:F16)</f>
        <v>0</v>
      </c>
      <c r="H16" s="143"/>
      <c r="I16" s="143"/>
      <c r="J16" s="146"/>
      <c r="L16" s="39"/>
    </row>
    <row r="17" spans="1:12" ht="15.75" customHeight="1" x14ac:dyDescent="0.3">
      <c r="A17" s="145">
        <v>3</v>
      </c>
      <c r="B17" s="144" t="s">
        <v>411</v>
      </c>
      <c r="C17" s="144" t="s">
        <v>1329</v>
      </c>
      <c r="D17" s="143"/>
      <c r="E17" s="143"/>
      <c r="F17" s="143"/>
      <c r="G17" s="143">
        <f t="shared" si="1"/>
        <v>0</v>
      </c>
      <c r="H17" s="143"/>
      <c r="I17" s="143"/>
      <c r="J17" s="146"/>
      <c r="L17" s="39"/>
    </row>
    <row r="18" spans="1:12" ht="15.75" customHeight="1" x14ac:dyDescent="0.3">
      <c r="A18" s="145">
        <v>4</v>
      </c>
      <c r="B18" s="144" t="s">
        <v>214</v>
      </c>
      <c r="C18" s="144" t="s">
        <v>120</v>
      </c>
      <c r="D18" s="143"/>
      <c r="E18" s="143"/>
      <c r="F18" s="143"/>
      <c r="G18" s="143">
        <f t="shared" si="1"/>
        <v>0</v>
      </c>
      <c r="H18" s="143"/>
      <c r="I18" s="143"/>
      <c r="J18" s="146"/>
      <c r="L18" s="39"/>
    </row>
    <row r="19" spans="1:12" ht="15.75" customHeight="1" x14ac:dyDescent="0.3">
      <c r="A19" s="145">
        <v>5</v>
      </c>
      <c r="B19" s="144" t="s">
        <v>255</v>
      </c>
      <c r="C19" s="144" t="s">
        <v>120</v>
      </c>
      <c r="D19" s="143"/>
      <c r="E19" s="143"/>
      <c r="F19" s="143"/>
      <c r="G19" s="143">
        <f t="shared" si="1"/>
        <v>0</v>
      </c>
      <c r="H19" s="143"/>
      <c r="I19" s="143"/>
      <c r="J19" s="146"/>
      <c r="L19" s="39"/>
    </row>
    <row r="20" spans="1:12" ht="15.75" customHeight="1" x14ac:dyDescent="0.3">
      <c r="A20" s="145">
        <v>6</v>
      </c>
      <c r="B20" s="144" t="s">
        <v>604</v>
      </c>
      <c r="C20" s="144" t="s">
        <v>120</v>
      </c>
      <c r="D20" s="143"/>
      <c r="E20" s="143"/>
      <c r="F20" s="143"/>
      <c r="G20" s="143">
        <f t="shared" si="1"/>
        <v>0</v>
      </c>
      <c r="H20" s="143"/>
      <c r="I20" s="143"/>
      <c r="J20" s="146"/>
      <c r="L20" s="39"/>
    </row>
    <row r="21" spans="1:12" ht="15.75" customHeight="1" x14ac:dyDescent="0.3">
      <c r="A21" s="147">
        <v>7</v>
      </c>
      <c r="B21" s="148" t="s">
        <v>238</v>
      </c>
      <c r="C21" s="148" t="s">
        <v>120</v>
      </c>
      <c r="D21" s="149"/>
      <c r="E21" s="149"/>
      <c r="F21" s="149"/>
      <c r="G21" s="149">
        <f t="shared" si="1"/>
        <v>0</v>
      </c>
      <c r="H21" s="149"/>
      <c r="I21" s="149"/>
      <c r="J21" s="150"/>
      <c r="L21" s="39"/>
    </row>
    <row r="22" spans="1:12" ht="15.75" customHeight="1" x14ac:dyDescent="0.3">
      <c r="A22" s="39"/>
      <c r="L22" s="39"/>
    </row>
    <row r="23" spans="1:12" ht="15.75" customHeight="1" x14ac:dyDescent="0.3">
      <c r="A23" s="39"/>
      <c r="B23" s="38" t="s">
        <v>967</v>
      </c>
      <c r="L23" s="39"/>
    </row>
    <row r="24" spans="1:12" ht="15.75" customHeight="1" x14ac:dyDescent="0.3">
      <c r="A24" s="39"/>
      <c r="L24" s="39"/>
    </row>
    <row r="25" spans="1:12" ht="15.75" customHeight="1" x14ac:dyDescent="0.3">
      <c r="A25" s="39"/>
      <c r="B25" s="4" t="s">
        <v>39</v>
      </c>
      <c r="C25" s="4"/>
      <c r="D25" s="4"/>
      <c r="E25" s="4"/>
      <c r="F25" s="86" t="s">
        <v>25</v>
      </c>
      <c r="G25" s="4"/>
      <c r="L25" s="39"/>
    </row>
    <row r="26" spans="1:12" ht="15.75" customHeight="1" x14ac:dyDescent="0.3">
      <c r="A26" s="39"/>
      <c r="B26" s="4" t="s">
        <v>40</v>
      </c>
      <c r="C26" s="4"/>
      <c r="D26" s="4"/>
      <c r="E26" s="4"/>
      <c r="F26" s="4"/>
      <c r="G26" s="4"/>
      <c r="L26" s="39"/>
    </row>
    <row r="27" spans="1:12" ht="15.75" customHeight="1" x14ac:dyDescent="0.3">
      <c r="A27" s="39"/>
      <c r="L27" s="39"/>
    </row>
    <row r="28" spans="1:12" ht="15.75" customHeight="1" x14ac:dyDescent="0.3">
      <c r="A28" s="39"/>
      <c r="L28" s="39"/>
    </row>
    <row r="29" spans="1:12" ht="15.75" customHeight="1" x14ac:dyDescent="0.3">
      <c r="A29" s="39"/>
      <c r="L29" s="39"/>
    </row>
    <row r="30" spans="1:12" ht="15.75" customHeight="1" x14ac:dyDescent="0.3">
      <c r="A30" s="39"/>
      <c r="L30" s="39"/>
    </row>
    <row r="31" spans="1:12" ht="15.75" customHeight="1" x14ac:dyDescent="0.3">
      <c r="A31" s="39"/>
      <c r="L31" s="39"/>
    </row>
    <row r="32" spans="1:12" ht="15.75" customHeight="1" x14ac:dyDescent="0.3">
      <c r="A32" s="39"/>
      <c r="L32" s="39"/>
    </row>
    <row r="33" s="39" customFormat="1" ht="15.75" customHeight="1" x14ac:dyDescent="0.3"/>
    <row r="34" s="39" customFormat="1" ht="15.75" customHeight="1" x14ac:dyDescent="0.3"/>
    <row r="35" s="39" customFormat="1" ht="15.75" customHeight="1" x14ac:dyDescent="0.3"/>
    <row r="36" s="39" customFormat="1" ht="15.75" customHeight="1" x14ac:dyDescent="0.3"/>
    <row r="37" s="39" customFormat="1" ht="15.75" customHeight="1" x14ac:dyDescent="0.3"/>
    <row r="38" s="39" customFormat="1" ht="15.75" customHeight="1" x14ac:dyDescent="0.3"/>
    <row r="39" s="39" customFormat="1" ht="15.75" customHeight="1" x14ac:dyDescent="0.3"/>
    <row r="40" s="39" customFormat="1" ht="15.75" customHeight="1" x14ac:dyDescent="0.3"/>
    <row r="41" s="39" customFormat="1" ht="15.75" customHeight="1" x14ac:dyDescent="0.3"/>
    <row r="42" s="39" customFormat="1" ht="15.75" customHeight="1" x14ac:dyDescent="0.3"/>
    <row r="43" s="39" customFormat="1" ht="15.75" customHeight="1" x14ac:dyDescent="0.3"/>
    <row r="44" s="39" customFormat="1" ht="15.75" customHeight="1" x14ac:dyDescent="0.3"/>
    <row r="45" s="39" customFormat="1" ht="15.75" customHeight="1" x14ac:dyDescent="0.3"/>
    <row r="46" s="39" customFormat="1" ht="15.75" customHeight="1" x14ac:dyDescent="0.3"/>
    <row r="47" s="39" customFormat="1" ht="15.75" customHeight="1" x14ac:dyDescent="0.3"/>
    <row r="48" s="39" customFormat="1" ht="15.75" customHeight="1" x14ac:dyDescent="0.3"/>
    <row r="49" s="39" customFormat="1" ht="15.75" customHeight="1" x14ac:dyDescent="0.3"/>
    <row r="50" s="39" customFormat="1" ht="15.75" customHeight="1" x14ac:dyDescent="0.3"/>
    <row r="51" s="39" customFormat="1" ht="15.75" customHeight="1" x14ac:dyDescent="0.3"/>
    <row r="52" s="39" customFormat="1" ht="15.75" customHeight="1" x14ac:dyDescent="0.3"/>
    <row r="53" s="39" customFormat="1" ht="15.75" customHeight="1" x14ac:dyDescent="0.3"/>
    <row r="54" s="39" customFormat="1" ht="15.75" customHeight="1" x14ac:dyDescent="0.3"/>
    <row r="55" s="39" customFormat="1" ht="15.75" customHeight="1" x14ac:dyDescent="0.3"/>
    <row r="56" s="39" customFormat="1" ht="15.75" customHeight="1" x14ac:dyDescent="0.3"/>
    <row r="57" s="39" customFormat="1" ht="15.75" customHeight="1" x14ac:dyDescent="0.3"/>
    <row r="58" s="39" customFormat="1" ht="15.75" customHeight="1" x14ac:dyDescent="0.3"/>
    <row r="59" s="39" customFormat="1" ht="15.75" customHeight="1" x14ac:dyDescent="0.3"/>
    <row r="60" s="39" customFormat="1" ht="15.75" customHeight="1" x14ac:dyDescent="0.3"/>
    <row r="61" s="39" customFormat="1" ht="15.75" customHeight="1" x14ac:dyDescent="0.3"/>
    <row r="62" s="39" customFormat="1" ht="15.75" customHeight="1" x14ac:dyDescent="0.3"/>
    <row r="63" s="39" customFormat="1" ht="15.75" customHeight="1" x14ac:dyDescent="0.3"/>
    <row r="64" s="39" customFormat="1" ht="15.75" customHeight="1" x14ac:dyDescent="0.3"/>
    <row r="65" s="39" customFormat="1" ht="15.75" customHeight="1" x14ac:dyDescent="0.3"/>
    <row r="66" s="39" customFormat="1" ht="15.75" customHeight="1" x14ac:dyDescent="0.3"/>
    <row r="67" s="39" customFormat="1" ht="15.75" customHeight="1" x14ac:dyDescent="0.3"/>
    <row r="68" s="39" customFormat="1" ht="15.75" customHeight="1" x14ac:dyDescent="0.3"/>
    <row r="69" s="39" customFormat="1" x14ac:dyDescent="0.3"/>
    <row r="70" s="39" customFormat="1" x14ac:dyDescent="0.3"/>
    <row r="71" s="39" customFormat="1" x14ac:dyDescent="0.3"/>
    <row r="72" s="39" customFormat="1" x14ac:dyDescent="0.3"/>
    <row r="73" s="39" customFormat="1" x14ac:dyDescent="0.3"/>
    <row r="74" s="39" customFormat="1" x14ac:dyDescent="0.3"/>
    <row r="75" s="39" customFormat="1" x14ac:dyDescent="0.3"/>
    <row r="76" s="39" customFormat="1" x14ac:dyDescent="0.3"/>
    <row r="77" s="39" customFormat="1" x14ac:dyDescent="0.3"/>
    <row r="78" s="39" customFormat="1" x14ac:dyDescent="0.3"/>
    <row r="79" s="39" customFormat="1" x14ac:dyDescent="0.3"/>
    <row r="80" s="39" customFormat="1" x14ac:dyDescent="0.3"/>
    <row r="81" s="39" customFormat="1" x14ac:dyDescent="0.3"/>
    <row r="82" s="39" customFormat="1" x14ac:dyDescent="0.3"/>
    <row r="83" s="39" customFormat="1" x14ac:dyDescent="0.3"/>
    <row r="84" s="39" customFormat="1" x14ac:dyDescent="0.3"/>
    <row r="85" s="39" customFormat="1" x14ac:dyDescent="0.3"/>
    <row r="86" s="39" customFormat="1" x14ac:dyDescent="0.3"/>
    <row r="87" s="39" customFormat="1" x14ac:dyDescent="0.3"/>
    <row r="88" s="39" customFormat="1" x14ac:dyDescent="0.3"/>
    <row r="89" s="39" customFormat="1" x14ac:dyDescent="0.3"/>
    <row r="90" s="39" customFormat="1" x14ac:dyDescent="0.3"/>
    <row r="91" s="39" customFormat="1" x14ac:dyDescent="0.3"/>
    <row r="92" s="39" customFormat="1" x14ac:dyDescent="0.3"/>
    <row r="93" s="39" customFormat="1" x14ac:dyDescent="0.3"/>
    <row r="94" s="39" customFormat="1" x14ac:dyDescent="0.3"/>
    <row r="95" s="39" customFormat="1" x14ac:dyDescent="0.3"/>
    <row r="96" s="39" customFormat="1" x14ac:dyDescent="0.3"/>
    <row r="97" s="39" customFormat="1" x14ac:dyDescent="0.3"/>
    <row r="98" s="39" customFormat="1" x14ac:dyDescent="0.3"/>
    <row r="99" s="39" customFormat="1" x14ac:dyDescent="0.3"/>
    <row r="100" s="39" customFormat="1" x14ac:dyDescent="0.3"/>
    <row r="101" s="39" customFormat="1" x14ac:dyDescent="0.3"/>
    <row r="102" s="39" customFormat="1" x14ac:dyDescent="0.3"/>
    <row r="103" s="39" customFormat="1" x14ac:dyDescent="0.3"/>
    <row r="104" s="39" customFormat="1" x14ac:dyDescent="0.3"/>
    <row r="105" s="39" customFormat="1" x14ac:dyDescent="0.3"/>
    <row r="106" s="39" customFormat="1" x14ac:dyDescent="0.3"/>
    <row r="107" s="39" customFormat="1" x14ac:dyDescent="0.3"/>
    <row r="108" s="39" customFormat="1" x14ac:dyDescent="0.3"/>
    <row r="109" s="39" customFormat="1" x14ac:dyDescent="0.3"/>
    <row r="110" s="39" customFormat="1" x14ac:dyDescent="0.3"/>
    <row r="111" s="39" customFormat="1" x14ac:dyDescent="0.3"/>
    <row r="112" s="39" customFormat="1" x14ac:dyDescent="0.3"/>
    <row r="113" s="39" customFormat="1" x14ac:dyDescent="0.3"/>
    <row r="114" s="39" customFormat="1" x14ac:dyDescent="0.3"/>
    <row r="115" s="39" customFormat="1" x14ac:dyDescent="0.3"/>
    <row r="116" s="39" customFormat="1" x14ac:dyDescent="0.3"/>
    <row r="117" s="39" customFormat="1" x14ac:dyDescent="0.3"/>
    <row r="118" s="39" customFormat="1" x14ac:dyDescent="0.3"/>
    <row r="119" s="39" customFormat="1" x14ac:dyDescent="0.3"/>
    <row r="120" s="39" customFormat="1" x14ac:dyDescent="0.3"/>
    <row r="121" s="39" customFormat="1" x14ac:dyDescent="0.3"/>
    <row r="122" s="39" customFormat="1" x14ac:dyDescent="0.3"/>
    <row r="123" s="39" customFormat="1" x14ac:dyDescent="0.3"/>
    <row r="124" s="39" customFormat="1" x14ac:dyDescent="0.3"/>
    <row r="125" s="39" customFormat="1" x14ac:dyDescent="0.3"/>
    <row r="126" s="39" customFormat="1" x14ac:dyDescent="0.3"/>
    <row r="127" s="39" customFormat="1" x14ac:dyDescent="0.3"/>
    <row r="128" s="39" customFormat="1" x14ac:dyDescent="0.3"/>
    <row r="129" s="39" customFormat="1" x14ac:dyDescent="0.3"/>
    <row r="130" s="39" customFormat="1" x14ac:dyDescent="0.3"/>
  </sheetData>
  <sortState xmlns:xlrd2="http://schemas.microsoft.com/office/spreadsheetml/2017/richdata2" ref="V15:W21">
    <sortCondition ref="V15"/>
  </sortState>
  <hyperlinks>
    <hyperlink ref="B2" location="'Index'!A3" tooltip="Go to the Index sheet" display="á" xr:uid="{E638EEBD-03B0-4540-9E1D-D1A6576AA988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F420E-71CE-434B-B96A-AC05D2031DBA}">
  <sheetPr codeName="Sheet38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x14ac:dyDescent="0.3">
      <c r="A1" s="2" t="s">
        <v>12</v>
      </c>
      <c r="D1" s="91"/>
      <c r="E1" s="91"/>
      <c r="F1" s="91"/>
      <c r="G1" s="124"/>
      <c r="H1" s="91"/>
      <c r="I1" s="91"/>
      <c r="J1" s="91" t="s">
        <v>28</v>
      </c>
      <c r="L1" s="91"/>
      <c r="M1" s="91"/>
      <c r="O1" s="91"/>
      <c r="P1" s="91"/>
      <c r="Q1" s="91"/>
      <c r="R1" s="91"/>
      <c r="S1" s="91"/>
      <c r="T1" s="91"/>
      <c r="U1" s="91"/>
      <c r="V1" s="91"/>
      <c r="W1" s="91"/>
      <c r="AH1" s="4"/>
    </row>
    <row r="2" spans="1:34" ht="15.75" customHeight="1" x14ac:dyDescent="0.3">
      <c r="A2" s="176" t="s">
        <v>1272</v>
      </c>
      <c r="J2" s="113">
        <v>4</v>
      </c>
    </row>
    <row r="3" spans="1:34" s="2" customFormat="1" ht="15.75" customHeight="1" x14ac:dyDescent="0.3">
      <c r="A3" s="2" t="s">
        <v>84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301</v>
      </c>
      <c r="B4" s="12"/>
      <c r="C4" s="116">
        <v>477</v>
      </c>
      <c r="D4" s="12"/>
      <c r="E4" s="63" t="s">
        <v>6</v>
      </c>
      <c r="F4" s="14">
        <f>SUM(F5:F7)</f>
        <v>0</v>
      </c>
      <c r="G4" s="125" t="s">
        <v>292</v>
      </c>
      <c r="H4" s="104" t="s">
        <v>306</v>
      </c>
      <c r="I4" s="104"/>
      <c r="J4" s="113">
        <v>449</v>
      </c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1:34" ht="15.75" customHeight="1" x14ac:dyDescent="0.3">
      <c r="A5" s="15" t="s">
        <v>212</v>
      </c>
      <c r="B5" s="16"/>
      <c r="C5" s="16"/>
      <c r="D5" s="16"/>
      <c r="E5" s="16"/>
      <c r="F5" s="17">
        <f>SUM(B5:E5)</f>
        <v>0</v>
      </c>
      <c r="G5" s="125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34" ht="15.75" customHeight="1" x14ac:dyDescent="0.3">
      <c r="A6" s="18" t="s">
        <v>232</v>
      </c>
      <c r="B6" s="7"/>
      <c r="C6" s="7"/>
      <c r="D6" s="7"/>
      <c r="E6" s="7"/>
      <c r="F6" s="19">
        <f>SUM(B6:E6)</f>
        <v>0</v>
      </c>
      <c r="G6" s="125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1:34" ht="15.75" customHeight="1" x14ac:dyDescent="0.3">
      <c r="A7" s="20" t="s">
        <v>165</v>
      </c>
      <c r="B7" s="21"/>
      <c r="C7" s="21"/>
      <c r="D7" s="21"/>
      <c r="E7" s="21"/>
      <c r="F7" s="22">
        <f>SUM(B7:E7)</f>
        <v>0</v>
      </c>
      <c r="G7" s="125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spans="1:34" ht="15.75" customHeight="1" x14ac:dyDescent="0.3">
      <c r="A8" s="104"/>
      <c r="B8" s="104"/>
      <c r="C8" s="104"/>
      <c r="D8" s="104"/>
      <c r="E8" s="104"/>
      <c r="F8" s="104"/>
      <c r="G8" s="125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spans="1:34" ht="15.75" customHeight="1" x14ac:dyDescent="0.3">
      <c r="A9" s="11" t="s">
        <v>302</v>
      </c>
      <c r="B9" s="12"/>
      <c r="C9" s="116">
        <v>447</v>
      </c>
      <c r="D9" s="12"/>
      <c r="E9" s="63" t="s">
        <v>6</v>
      </c>
      <c r="F9" s="14">
        <f>SUM(F10:F12)</f>
        <v>0</v>
      </c>
      <c r="G9" s="125" t="s">
        <v>292</v>
      </c>
      <c r="H9" s="11" t="s">
        <v>305</v>
      </c>
      <c r="I9" s="12"/>
      <c r="J9" s="116">
        <v>477</v>
      </c>
      <c r="K9" s="12"/>
      <c r="L9" s="63" t="s">
        <v>6</v>
      </c>
      <c r="M9" s="14">
        <f>SUM(M10:M12)</f>
        <v>0</v>
      </c>
      <c r="N9" s="104"/>
      <c r="O9" s="104"/>
      <c r="P9" s="104"/>
      <c r="Q9" s="104"/>
      <c r="R9" s="104"/>
      <c r="S9" s="104"/>
      <c r="T9" s="104"/>
    </row>
    <row r="10" spans="1:34" ht="15.75" customHeight="1" x14ac:dyDescent="0.3">
      <c r="A10" s="15" t="s">
        <v>251</v>
      </c>
      <c r="B10" s="16"/>
      <c r="C10" s="16"/>
      <c r="D10" s="16"/>
      <c r="E10" s="16"/>
      <c r="F10" s="17">
        <f>SUM(B10:E10)</f>
        <v>0</v>
      </c>
      <c r="G10" s="125"/>
      <c r="H10" s="15" t="s">
        <v>144</v>
      </c>
      <c r="I10" s="16"/>
      <c r="J10" s="16"/>
      <c r="K10" s="16"/>
      <c r="L10" s="16"/>
      <c r="M10" s="17">
        <f>SUM(I10:L10)</f>
        <v>0</v>
      </c>
      <c r="N10" s="104"/>
      <c r="O10" s="104"/>
      <c r="P10" s="104"/>
      <c r="Q10" s="104"/>
      <c r="R10" s="104"/>
      <c r="S10" s="104"/>
      <c r="T10" s="104"/>
      <c r="AA10"/>
      <c r="AB10"/>
      <c r="AC10"/>
      <c r="AD10"/>
      <c r="AE10"/>
      <c r="AF10"/>
    </row>
    <row r="11" spans="1:34" ht="15.75" customHeight="1" x14ac:dyDescent="0.3">
      <c r="A11" s="18" t="s">
        <v>247</v>
      </c>
      <c r="B11" s="7"/>
      <c r="C11" s="7"/>
      <c r="D11" s="7"/>
      <c r="E11" s="7"/>
      <c r="F11" s="19">
        <f>SUM(B11:E11)</f>
        <v>0</v>
      </c>
      <c r="G11" s="125"/>
      <c r="H11" s="18" t="s">
        <v>240</v>
      </c>
      <c r="I11" s="7"/>
      <c r="J11" s="7"/>
      <c r="K11" s="7"/>
      <c r="L11" s="7"/>
      <c r="M11" s="19">
        <f>SUM(I11:L11)</f>
        <v>0</v>
      </c>
      <c r="N11" s="104"/>
      <c r="O11" s="104"/>
      <c r="P11" s="104"/>
      <c r="Q11" s="104"/>
      <c r="R11" s="104"/>
      <c r="S11" s="104"/>
      <c r="T11" s="104"/>
      <c r="AA11"/>
      <c r="AB11"/>
      <c r="AC11"/>
      <c r="AD11"/>
      <c r="AE11"/>
      <c r="AF11"/>
    </row>
    <row r="12" spans="1:34" ht="15.75" customHeight="1" x14ac:dyDescent="0.3">
      <c r="A12" s="20" t="s">
        <v>246</v>
      </c>
      <c r="B12" s="21"/>
      <c r="C12" s="21"/>
      <c r="D12" s="21"/>
      <c r="E12" s="21"/>
      <c r="F12" s="22">
        <f>SUM(B12:E12)</f>
        <v>0</v>
      </c>
      <c r="G12" s="125"/>
      <c r="H12" s="20" t="s">
        <v>226</v>
      </c>
      <c r="I12" s="21"/>
      <c r="J12" s="21"/>
      <c r="K12" s="21"/>
      <c r="L12" s="21"/>
      <c r="M12" s="22">
        <f>SUM(I12:L12)</f>
        <v>0</v>
      </c>
      <c r="N12" s="104"/>
      <c r="O12" s="104"/>
      <c r="P12" s="104"/>
      <c r="Q12" s="104"/>
      <c r="R12" s="104"/>
      <c r="S12" s="104"/>
      <c r="T12" s="104"/>
      <c r="AA12"/>
      <c r="AB12"/>
      <c r="AC12"/>
      <c r="AD12"/>
      <c r="AE12"/>
      <c r="AF12"/>
    </row>
    <row r="13" spans="1:34" ht="15.75" customHeight="1" x14ac:dyDescent="0.3">
      <c r="A13" s="104"/>
      <c r="B13" s="104"/>
      <c r="C13" s="104"/>
      <c r="D13" s="104"/>
      <c r="E13" s="104"/>
      <c r="F13" s="104"/>
      <c r="G13" s="125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AA13"/>
      <c r="AB13"/>
      <c r="AC13"/>
      <c r="AD13"/>
      <c r="AE13"/>
      <c r="AF13"/>
    </row>
    <row r="14" spans="1:34" ht="15.75" customHeight="1" x14ac:dyDescent="0.3">
      <c r="A14" s="11" t="s">
        <v>303</v>
      </c>
      <c r="B14" s="12"/>
      <c r="C14" s="116">
        <v>489</v>
      </c>
      <c r="D14" s="12"/>
      <c r="E14" s="63" t="s">
        <v>6</v>
      </c>
      <c r="F14" s="14">
        <f>SUM(F15:F17)</f>
        <v>0</v>
      </c>
      <c r="G14" s="125" t="s">
        <v>292</v>
      </c>
      <c r="H14" s="11" t="s">
        <v>304</v>
      </c>
      <c r="I14" s="12"/>
      <c r="J14" s="116">
        <v>484</v>
      </c>
      <c r="K14" s="12"/>
      <c r="L14" s="63" t="s">
        <v>6</v>
      </c>
      <c r="M14" s="14">
        <f>SUM(M15:M17)</f>
        <v>0</v>
      </c>
      <c r="N14" s="104"/>
      <c r="O14" s="104"/>
      <c r="P14" s="104"/>
      <c r="Q14" s="104"/>
      <c r="R14" s="104"/>
      <c r="S14" s="104"/>
      <c r="T14" s="104"/>
    </row>
    <row r="15" spans="1:34" ht="15.75" customHeight="1" x14ac:dyDescent="0.3">
      <c r="A15" s="15" t="s">
        <v>235</v>
      </c>
      <c r="B15" s="16"/>
      <c r="C15" s="16"/>
      <c r="D15" s="16"/>
      <c r="E15" s="16"/>
      <c r="F15" s="17">
        <f>SUM(B15:E15)</f>
        <v>0</v>
      </c>
      <c r="G15" s="125"/>
      <c r="H15" s="15" t="s">
        <v>142</v>
      </c>
      <c r="I15" s="16"/>
      <c r="J15" s="16"/>
      <c r="K15" s="16"/>
      <c r="L15" s="16"/>
      <c r="M15" s="17">
        <f>SUM(I15:L15)</f>
        <v>0</v>
      </c>
      <c r="N15" s="104"/>
      <c r="O15" s="104"/>
      <c r="P15" s="104"/>
      <c r="Q15" s="104"/>
      <c r="R15" s="104"/>
      <c r="S15" s="104"/>
      <c r="T15" s="104"/>
    </row>
    <row r="16" spans="1:34" ht="15.75" customHeight="1" x14ac:dyDescent="0.3">
      <c r="A16" s="18" t="s">
        <v>130</v>
      </c>
      <c r="B16" s="7"/>
      <c r="C16" s="7"/>
      <c r="D16" s="7"/>
      <c r="E16" s="7"/>
      <c r="F16" s="19">
        <f>SUM(B16:E16)</f>
        <v>0</v>
      </c>
      <c r="G16" s="125"/>
      <c r="H16" s="18" t="s">
        <v>195</v>
      </c>
      <c r="I16" s="7"/>
      <c r="J16" s="7"/>
      <c r="K16" s="7"/>
      <c r="L16" s="7"/>
      <c r="M16" s="19">
        <f>SUM(I16:L16)</f>
        <v>0</v>
      </c>
      <c r="N16" s="104"/>
      <c r="O16" s="104"/>
      <c r="P16" s="104"/>
      <c r="Q16" s="104"/>
      <c r="R16" s="104"/>
      <c r="S16" s="104"/>
      <c r="T16" s="104"/>
    </row>
    <row r="17" spans="1:20" ht="15.75" customHeight="1" x14ac:dyDescent="0.3">
      <c r="A17" s="20" t="s">
        <v>185</v>
      </c>
      <c r="B17" s="21"/>
      <c r="C17" s="21"/>
      <c r="D17" s="21"/>
      <c r="E17" s="21"/>
      <c r="F17" s="22">
        <f>SUM(B17:E17)</f>
        <v>0</v>
      </c>
      <c r="G17" s="125"/>
      <c r="H17" s="20" t="s">
        <v>234</v>
      </c>
      <c r="I17" s="21"/>
      <c r="J17" s="21"/>
      <c r="K17" s="21"/>
      <c r="L17" s="21"/>
      <c r="M17" s="22">
        <f>SUM(I17:L17)</f>
        <v>0</v>
      </c>
      <c r="N17" s="104"/>
      <c r="O17" s="104"/>
      <c r="P17" s="104"/>
      <c r="Q17" s="104"/>
      <c r="R17" s="104"/>
      <c r="S17" s="104"/>
      <c r="T17" s="104"/>
    </row>
    <row r="18" spans="1:20" ht="15.75" customHeight="1" x14ac:dyDescent="0.3">
      <c r="A18" s="104"/>
      <c r="B18" s="104"/>
      <c r="C18" s="104"/>
      <c r="D18" s="104"/>
      <c r="E18" s="104"/>
      <c r="F18" s="104"/>
      <c r="G18" s="125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spans="1:20" ht="15.75" customHeight="1" x14ac:dyDescent="0.3">
      <c r="H19" s="65" t="s">
        <v>84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92" t="s">
        <v>307</v>
      </c>
      <c r="H20" s="121" t="s">
        <v>301</v>
      </c>
      <c r="I20" s="122"/>
      <c r="J20" s="122"/>
      <c r="K20" s="122"/>
      <c r="L20" s="122"/>
      <c r="M20" s="122"/>
      <c r="N20" s="123"/>
      <c r="O20" s="104"/>
      <c r="P20" s="104"/>
    </row>
    <row r="21" spans="1:20" ht="15.75" customHeight="1" x14ac:dyDescent="0.3">
      <c r="B21" s="92"/>
      <c r="H21" s="119" t="s">
        <v>302</v>
      </c>
      <c r="I21" s="106"/>
      <c r="J21" s="106"/>
      <c r="K21" s="106"/>
      <c r="L21" s="106"/>
      <c r="M21" s="106"/>
      <c r="N21" s="108"/>
      <c r="O21" s="104"/>
      <c r="P21" s="104"/>
    </row>
    <row r="22" spans="1:20" ht="15.75" customHeight="1" x14ac:dyDescent="0.3">
      <c r="H22" s="119" t="s">
        <v>303</v>
      </c>
      <c r="I22" s="106"/>
      <c r="J22" s="106"/>
      <c r="K22" s="106"/>
      <c r="L22" s="106"/>
      <c r="M22" s="106"/>
      <c r="N22" s="108"/>
      <c r="O22" s="104"/>
      <c r="P22" s="104"/>
    </row>
    <row r="23" spans="1:20" ht="15.75" customHeight="1" x14ac:dyDescent="0.3">
      <c r="H23" s="119" t="s">
        <v>304</v>
      </c>
      <c r="I23" s="106"/>
      <c r="J23" s="106"/>
      <c r="K23" s="106"/>
      <c r="L23" s="106"/>
      <c r="M23" s="106"/>
      <c r="N23" s="108"/>
      <c r="O23" s="104"/>
      <c r="P23" s="104"/>
    </row>
    <row r="24" spans="1:20" ht="15.75" customHeight="1" x14ac:dyDescent="0.3">
      <c r="H24" s="119" t="s">
        <v>305</v>
      </c>
      <c r="I24" s="106"/>
      <c r="J24" s="106"/>
      <c r="K24" s="106"/>
      <c r="L24" s="106"/>
      <c r="M24" s="106"/>
      <c r="N24" s="108"/>
      <c r="O24" s="104"/>
      <c r="P24" s="104"/>
    </row>
    <row r="25" spans="1:20" ht="15.75" customHeight="1" x14ac:dyDescent="0.3">
      <c r="H25" s="120" t="s">
        <v>306</v>
      </c>
      <c r="I25" s="110"/>
      <c r="J25" s="110"/>
      <c r="K25" s="110"/>
      <c r="L25" s="110"/>
      <c r="M25" s="110"/>
      <c r="N25" s="111"/>
      <c r="O25" s="104"/>
      <c r="P25" s="104"/>
    </row>
    <row r="26" spans="1:20" ht="15.75" customHeight="1" x14ac:dyDescent="0.3">
      <c r="H26" s="25"/>
    </row>
    <row r="27" spans="1:20" ht="15.75" customHeight="1" x14ac:dyDescent="0.3">
      <c r="A27" s="4" t="s">
        <v>41</v>
      </c>
      <c r="E27" s="3"/>
      <c r="G27" s="87" t="s">
        <v>25</v>
      </c>
      <c r="H27" s="25"/>
    </row>
    <row r="28" spans="1:20" ht="15.75" customHeight="1" x14ac:dyDescent="0.3">
      <c r="A28" s="4" t="s">
        <v>40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2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26"/>
      <c r="H30"/>
      <c r="I30"/>
      <c r="J30"/>
      <c r="K30"/>
      <c r="L30"/>
      <c r="M30"/>
      <c r="N30"/>
      <c r="O30"/>
      <c r="P30"/>
      <c r="Q30" s="104"/>
      <c r="R30" s="104"/>
      <c r="S30" s="104"/>
      <c r="T30" s="104"/>
    </row>
    <row r="31" spans="1:20" ht="15.75" customHeight="1" x14ac:dyDescent="0.3">
      <c r="A31"/>
      <c r="B31"/>
      <c r="C31"/>
      <c r="D31"/>
      <c r="E31"/>
      <c r="F31"/>
      <c r="G31" s="126"/>
      <c r="H31"/>
      <c r="I31"/>
      <c r="J31"/>
      <c r="K31"/>
      <c r="L31"/>
      <c r="M31"/>
      <c r="N31"/>
      <c r="O31"/>
      <c r="P31"/>
      <c r="Q31" s="104"/>
      <c r="R31" s="104"/>
      <c r="S31" s="104"/>
      <c r="T31" s="104"/>
    </row>
    <row r="32" spans="1:20" ht="15.75" customHeight="1" x14ac:dyDescent="0.3">
      <c r="A32"/>
      <c r="B32"/>
      <c r="C32"/>
      <c r="D32"/>
      <c r="E32"/>
      <c r="F32"/>
      <c r="G32" s="126"/>
      <c r="H32"/>
      <c r="I32"/>
      <c r="J32"/>
      <c r="K32"/>
      <c r="L32"/>
      <c r="M32"/>
      <c r="N32"/>
      <c r="O32"/>
      <c r="P32"/>
      <c r="Q32" s="104"/>
      <c r="R32" s="104"/>
      <c r="S32" s="104"/>
      <c r="T32" s="104"/>
    </row>
    <row r="33" spans="1:20" ht="15.75" customHeight="1" x14ac:dyDescent="0.3">
      <c r="A33"/>
      <c r="B33"/>
      <c r="C33"/>
      <c r="D33"/>
      <c r="E33"/>
      <c r="F33"/>
      <c r="G33" s="126"/>
      <c r="H33"/>
      <c r="I33"/>
      <c r="J33"/>
      <c r="K33"/>
      <c r="L33"/>
      <c r="M33"/>
      <c r="N33"/>
      <c r="O33"/>
      <c r="P33"/>
      <c r="Q33" s="104"/>
      <c r="R33" s="104"/>
      <c r="S33" s="104"/>
      <c r="T33" s="104"/>
    </row>
    <row r="34" spans="1:20" ht="15.75" customHeight="1" x14ac:dyDescent="0.3">
      <c r="A34"/>
      <c r="B34"/>
      <c r="C34"/>
      <c r="D34"/>
      <c r="E34"/>
      <c r="F34"/>
      <c r="G34" s="126"/>
      <c r="H34"/>
      <c r="I34"/>
      <c r="J34"/>
      <c r="K34"/>
      <c r="L34"/>
      <c r="M34"/>
      <c r="N34"/>
      <c r="O34"/>
      <c r="P34"/>
      <c r="Q34" s="104"/>
      <c r="R34" s="104"/>
      <c r="S34" s="104"/>
      <c r="T34" s="104"/>
    </row>
    <row r="35" spans="1:20" ht="15.75" customHeight="1" x14ac:dyDescent="0.3">
      <c r="A35"/>
      <c r="B35"/>
      <c r="C35"/>
      <c r="D35"/>
      <c r="E35"/>
      <c r="F35"/>
      <c r="G35" s="126"/>
      <c r="H35"/>
      <c r="I35"/>
      <c r="J35"/>
      <c r="K35"/>
      <c r="L35"/>
      <c r="M35"/>
      <c r="N35"/>
      <c r="O35"/>
      <c r="P35"/>
      <c r="Q35" s="104"/>
      <c r="R35" s="104"/>
      <c r="S35" s="104"/>
      <c r="T35" s="104"/>
    </row>
    <row r="36" spans="1:20" ht="15.75" customHeight="1" x14ac:dyDescent="0.3">
      <c r="A36"/>
      <c r="B36"/>
      <c r="C36"/>
      <c r="D36"/>
      <c r="E36"/>
      <c r="F36"/>
      <c r="G36" s="126"/>
      <c r="H36"/>
      <c r="I36"/>
      <c r="J36"/>
      <c r="K36"/>
      <c r="L36"/>
      <c r="M36"/>
      <c r="N36"/>
      <c r="O36"/>
      <c r="P36"/>
      <c r="Q36" s="104"/>
      <c r="R36" s="104"/>
      <c r="S36" s="104"/>
      <c r="T36" s="104"/>
    </row>
    <row r="37" spans="1:20" ht="15.75" customHeight="1" x14ac:dyDescent="0.3">
      <c r="A37"/>
      <c r="B37"/>
      <c r="C37"/>
      <c r="D37"/>
      <c r="E37"/>
      <c r="F37"/>
      <c r="G37" s="126"/>
      <c r="H37"/>
      <c r="I37"/>
      <c r="J37"/>
      <c r="K37"/>
      <c r="L37"/>
      <c r="M37"/>
      <c r="N37"/>
      <c r="O37"/>
      <c r="P37"/>
      <c r="Q37" s="104"/>
      <c r="R37" s="104"/>
      <c r="S37" s="104"/>
      <c r="T37" s="104"/>
    </row>
    <row r="38" spans="1:20" ht="15.75" customHeight="1" x14ac:dyDescent="0.3">
      <c r="A38"/>
      <c r="B38"/>
      <c r="C38"/>
      <c r="D38"/>
      <c r="E38"/>
      <c r="F38"/>
      <c r="G38" s="126"/>
      <c r="H38"/>
      <c r="I38"/>
      <c r="J38"/>
      <c r="K38"/>
      <c r="L38"/>
      <c r="M38"/>
      <c r="N38"/>
      <c r="O38"/>
      <c r="P38"/>
      <c r="Q38" s="104"/>
      <c r="R38" s="104"/>
      <c r="S38" s="104"/>
      <c r="T38" s="104"/>
    </row>
    <row r="39" spans="1:20" ht="15.75" customHeight="1" x14ac:dyDescent="0.3">
      <c r="A39"/>
      <c r="B39"/>
      <c r="C39"/>
      <c r="D39"/>
      <c r="E39"/>
      <c r="F39"/>
      <c r="G39" s="126"/>
      <c r="H39"/>
      <c r="I39"/>
      <c r="J39"/>
      <c r="K39"/>
      <c r="L39"/>
      <c r="M39"/>
      <c r="N39"/>
      <c r="O39"/>
      <c r="P39"/>
      <c r="Q39" s="104"/>
      <c r="R39" s="104"/>
      <c r="S39" s="104"/>
      <c r="T39" s="104"/>
    </row>
    <row r="40" spans="1:20" ht="15.75" customHeight="1" x14ac:dyDescent="0.3">
      <c r="A40"/>
      <c r="B40"/>
      <c r="C40"/>
      <c r="D40"/>
      <c r="E40"/>
      <c r="F40"/>
      <c r="G40" s="126"/>
      <c r="H40"/>
      <c r="I40"/>
      <c r="J40"/>
      <c r="K40"/>
      <c r="L40"/>
      <c r="M40"/>
      <c r="N40"/>
      <c r="O40"/>
      <c r="P40"/>
      <c r="Q40" s="104"/>
      <c r="R40" s="104"/>
      <c r="S40" s="104"/>
      <c r="T40" s="104"/>
    </row>
    <row r="41" spans="1:20" ht="15.75" customHeight="1" x14ac:dyDescent="0.3">
      <c r="A41"/>
      <c r="B41"/>
      <c r="C41"/>
      <c r="D41"/>
      <c r="E41"/>
      <c r="F41"/>
      <c r="G41" s="126"/>
      <c r="H41"/>
      <c r="I41"/>
      <c r="J41"/>
      <c r="K41"/>
      <c r="L41"/>
      <c r="M41"/>
      <c r="N41"/>
      <c r="O41"/>
      <c r="P41"/>
      <c r="Q41" s="104"/>
      <c r="R41" s="104"/>
      <c r="S41" s="104"/>
      <c r="T41" s="104"/>
    </row>
    <row r="42" spans="1:20" ht="15.75" customHeight="1" x14ac:dyDescent="0.3">
      <c r="A42"/>
      <c r="B42"/>
      <c r="C42"/>
      <c r="D42"/>
      <c r="E42"/>
      <c r="F42"/>
      <c r="G42" s="126"/>
      <c r="H42"/>
      <c r="I42"/>
      <c r="J42"/>
      <c r="K42"/>
      <c r="L42"/>
      <c r="M42"/>
      <c r="N42"/>
      <c r="O42"/>
      <c r="P42"/>
      <c r="Q42" s="104"/>
      <c r="R42" s="104"/>
      <c r="S42" s="104"/>
      <c r="T42" s="104"/>
    </row>
    <row r="43" spans="1:20" ht="15.75" customHeight="1" x14ac:dyDescent="0.3">
      <c r="A43"/>
      <c r="B43"/>
      <c r="C43"/>
      <c r="D43"/>
      <c r="E43"/>
      <c r="F43"/>
      <c r="G43" s="126"/>
      <c r="H43"/>
      <c r="I43"/>
      <c r="J43"/>
      <c r="K43"/>
      <c r="L43"/>
      <c r="M43"/>
      <c r="N43"/>
      <c r="O43"/>
      <c r="P43"/>
      <c r="Q43" s="104"/>
      <c r="R43" s="104"/>
      <c r="S43" s="104"/>
      <c r="T43" s="104"/>
    </row>
    <row r="44" spans="1:20" ht="15.75" customHeight="1" x14ac:dyDescent="0.3">
      <c r="A44"/>
      <c r="B44"/>
      <c r="C44"/>
      <c r="D44"/>
      <c r="E44"/>
      <c r="F44"/>
      <c r="G44" s="126"/>
      <c r="H44"/>
      <c r="I44"/>
      <c r="J44"/>
      <c r="K44"/>
      <c r="L44"/>
      <c r="M44"/>
      <c r="N44"/>
      <c r="O44"/>
      <c r="P44"/>
      <c r="Q44" s="104"/>
      <c r="R44" s="104"/>
      <c r="S44" s="104"/>
      <c r="T44" s="104"/>
    </row>
    <row r="45" spans="1:20" ht="15.75" customHeight="1" x14ac:dyDescent="0.3">
      <c r="A45"/>
      <c r="B45"/>
      <c r="C45"/>
      <c r="D45"/>
      <c r="E45"/>
      <c r="F45"/>
      <c r="G45" s="12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2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2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2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2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2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2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2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15:AB17">
    <sortCondition ref="AB15"/>
  </sortState>
  <hyperlinks>
    <hyperlink ref="A2" location="'Index'!A3" tooltip="Go to the Index sheet" display="á" xr:uid="{C9B37E06-C193-494F-8F9C-202E03879ED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2" customFormat="1" x14ac:dyDescent="0.3">
      <c r="A1" s="1"/>
      <c r="B1" s="2" t="s">
        <v>43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O1" s="91"/>
      <c r="P1" s="91"/>
      <c r="Q1" s="91"/>
      <c r="R1" s="91"/>
      <c r="S1" s="91"/>
      <c r="T1" s="91"/>
      <c r="U1" s="91"/>
      <c r="V1" s="91"/>
      <c r="W1" s="91"/>
      <c r="X1" s="91"/>
      <c r="AG1" s="4"/>
      <c r="AH1" s="3"/>
    </row>
    <row r="2" spans="1:34" ht="15.75" customHeight="1" x14ac:dyDescent="0.3">
      <c r="B2" s="176" t="s">
        <v>1272</v>
      </c>
      <c r="AH2" s="26"/>
    </row>
    <row r="3" spans="1:34" s="2" customFormat="1" ht="15.75" customHeight="1" x14ac:dyDescent="0.3">
      <c r="A3" s="1"/>
      <c r="B3" s="2" t="s">
        <v>0</v>
      </c>
      <c r="C3" s="92" t="s">
        <v>321</v>
      </c>
      <c r="D3" s="92"/>
      <c r="E3" s="92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4</v>
      </c>
      <c r="B4" s="102" t="s">
        <v>1</v>
      </c>
      <c r="C4" s="128" t="s">
        <v>2</v>
      </c>
      <c r="D4" s="63"/>
      <c r="E4" s="63"/>
      <c r="F4" s="63"/>
      <c r="G4" s="64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99">
        <v>1</v>
      </c>
      <c r="B5" s="127" t="s">
        <v>309</v>
      </c>
      <c r="C5" s="127" t="s">
        <v>310</v>
      </c>
      <c r="D5" s="16"/>
      <c r="E5" s="16"/>
      <c r="F5" s="16"/>
      <c r="G5" s="16"/>
      <c r="H5" s="16">
        <f>SUM(D5:G5)</f>
        <v>0</v>
      </c>
      <c r="I5" s="16"/>
      <c r="J5" s="47"/>
      <c r="K5" s="54"/>
    </row>
    <row r="6" spans="1:34" ht="15.75" customHeight="1" x14ac:dyDescent="0.3">
      <c r="A6" s="95">
        <v>2</v>
      </c>
      <c r="B6" s="94" t="s">
        <v>311</v>
      </c>
      <c r="C6" s="94" t="s">
        <v>312</v>
      </c>
      <c r="D6" s="7"/>
      <c r="E6" s="7"/>
      <c r="F6" s="7"/>
      <c r="G6" s="7"/>
      <c r="H6" s="7">
        <f t="shared" ref="H6:H13" si="0">SUM(D6:G6)</f>
        <v>0</v>
      </c>
      <c r="I6" s="7"/>
      <c r="J6" s="7"/>
      <c r="K6" s="19"/>
    </row>
    <row r="7" spans="1:34" ht="15.75" customHeight="1" x14ac:dyDescent="0.3">
      <c r="A7" s="95">
        <v>3</v>
      </c>
      <c r="B7" s="94" t="s">
        <v>317</v>
      </c>
      <c r="C7" s="94" t="s">
        <v>318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95">
        <v>4</v>
      </c>
      <c r="B8" s="94" t="s">
        <v>313</v>
      </c>
      <c r="C8" s="94" t="s">
        <v>314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95">
        <v>5</v>
      </c>
      <c r="B9" s="94" t="s">
        <v>316</v>
      </c>
      <c r="C9" s="94" t="s">
        <v>152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95">
        <v>6</v>
      </c>
      <c r="B10" s="94" t="s">
        <v>315</v>
      </c>
      <c r="C10" s="94" t="s">
        <v>81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95">
        <v>7</v>
      </c>
      <c r="B11" s="94" t="s">
        <v>308</v>
      </c>
      <c r="C11" s="94" t="s">
        <v>102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95">
        <v>8</v>
      </c>
      <c r="B12" s="94" t="s">
        <v>320</v>
      </c>
      <c r="C12" s="94" t="s">
        <v>87</v>
      </c>
      <c r="D12" s="7"/>
      <c r="E12" s="7"/>
      <c r="F12" s="7"/>
      <c r="G12" s="7"/>
      <c r="H12" s="7">
        <f t="shared" si="0"/>
        <v>0</v>
      </c>
      <c r="I12" s="7"/>
      <c r="J12" s="7"/>
      <c r="K12" s="19"/>
    </row>
    <row r="13" spans="1:34" ht="15.75" customHeight="1" x14ac:dyDescent="0.3">
      <c r="A13" s="97">
        <v>9</v>
      </c>
      <c r="B13" s="98" t="s">
        <v>319</v>
      </c>
      <c r="C13" s="98" t="s">
        <v>314</v>
      </c>
      <c r="D13" s="21"/>
      <c r="E13" s="21"/>
      <c r="F13" s="21"/>
      <c r="G13" s="21"/>
      <c r="H13" s="21">
        <f t="shared" si="0"/>
        <v>0</v>
      </c>
      <c r="I13" s="21"/>
      <c r="J13" s="21"/>
      <c r="K13" s="22"/>
    </row>
    <row r="14" spans="1:34" ht="15.75" customHeight="1" x14ac:dyDescent="0.3">
      <c r="A14" s="4"/>
    </row>
    <row r="15" spans="1:34" ht="15.75" customHeight="1" x14ac:dyDescent="0.3">
      <c r="A15" s="1"/>
      <c r="B15" s="2" t="s">
        <v>67</v>
      </c>
      <c r="C15" s="92" t="s">
        <v>331</v>
      </c>
      <c r="D15" s="92"/>
      <c r="E15" s="92"/>
      <c r="F15" s="2"/>
      <c r="G15" s="2"/>
      <c r="H15" s="2"/>
      <c r="I15" s="2"/>
      <c r="J15" s="2"/>
      <c r="K15" s="2"/>
    </row>
    <row r="16" spans="1:34" ht="15.75" customHeight="1" x14ac:dyDescent="0.3">
      <c r="A16" s="101">
        <v>4</v>
      </c>
      <c r="B16" s="102" t="s">
        <v>1</v>
      </c>
      <c r="C16" s="128" t="s">
        <v>2</v>
      </c>
      <c r="D16" s="63"/>
      <c r="E16" s="63"/>
      <c r="F16" s="63"/>
      <c r="G16" s="64"/>
      <c r="H16" s="49" t="s">
        <v>3</v>
      </c>
      <c r="I16" s="49" t="s">
        <v>4</v>
      </c>
      <c r="J16" s="49" t="s">
        <v>5</v>
      </c>
      <c r="K16" s="50" t="s">
        <v>6</v>
      </c>
    </row>
    <row r="17" spans="1:11" ht="15.75" customHeight="1" x14ac:dyDescent="0.3">
      <c r="A17" s="99">
        <v>1</v>
      </c>
      <c r="B17" s="127" t="s">
        <v>328</v>
      </c>
      <c r="C17" s="127" t="s">
        <v>269</v>
      </c>
      <c r="D17" s="16"/>
      <c r="E17" s="16"/>
      <c r="F17" s="16"/>
      <c r="G17" s="16"/>
      <c r="H17" s="16">
        <f>SUM(D17:G17)</f>
        <v>0</v>
      </c>
      <c r="I17" s="16"/>
      <c r="J17" s="47"/>
      <c r="K17" s="54"/>
    </row>
    <row r="18" spans="1:11" ht="15.75" customHeight="1" x14ac:dyDescent="0.3">
      <c r="A18" s="95">
        <v>2</v>
      </c>
      <c r="B18" s="94" t="s">
        <v>327</v>
      </c>
      <c r="C18" s="94" t="s">
        <v>314</v>
      </c>
      <c r="D18" s="7"/>
      <c r="E18" s="7"/>
      <c r="F18" s="7"/>
      <c r="G18" s="7"/>
      <c r="H18" s="7">
        <f t="shared" ref="H18:H25" si="1">SUM(D18:G18)</f>
        <v>0</v>
      </c>
      <c r="I18" s="7"/>
      <c r="J18" s="7"/>
      <c r="K18" s="19"/>
    </row>
    <row r="19" spans="1:11" ht="15.75" customHeight="1" x14ac:dyDescent="0.3">
      <c r="A19" s="95">
        <v>3</v>
      </c>
      <c r="B19" s="94" t="s">
        <v>323</v>
      </c>
      <c r="C19" s="94" t="s">
        <v>310</v>
      </c>
      <c r="D19" s="7"/>
      <c r="E19" s="7"/>
      <c r="F19" s="7"/>
      <c r="G19" s="7"/>
      <c r="H19" s="7">
        <f t="shared" si="1"/>
        <v>0</v>
      </c>
      <c r="I19" s="7"/>
      <c r="J19" s="7"/>
      <c r="K19" s="19"/>
    </row>
    <row r="20" spans="1:11" ht="15.75" customHeight="1" x14ac:dyDescent="0.3">
      <c r="A20" s="95">
        <v>4</v>
      </c>
      <c r="B20" s="94" t="s">
        <v>329</v>
      </c>
      <c r="C20" s="94" t="s">
        <v>269</v>
      </c>
      <c r="D20" s="7"/>
      <c r="E20" s="7"/>
      <c r="F20" s="7"/>
      <c r="G20" s="7"/>
      <c r="H20" s="7">
        <f t="shared" si="1"/>
        <v>0</v>
      </c>
      <c r="I20" s="7"/>
      <c r="J20" s="7"/>
      <c r="K20" s="19"/>
    </row>
    <row r="21" spans="1:11" ht="15.75" customHeight="1" x14ac:dyDescent="0.3">
      <c r="A21" s="95">
        <v>5</v>
      </c>
      <c r="B21" s="94" t="s">
        <v>324</v>
      </c>
      <c r="C21" s="94" t="s">
        <v>318</v>
      </c>
      <c r="D21" s="7"/>
      <c r="E21" s="7"/>
      <c r="F21" s="7"/>
      <c r="G21" s="7"/>
      <c r="H21" s="7">
        <f t="shared" si="1"/>
        <v>0</v>
      </c>
      <c r="I21" s="7"/>
      <c r="J21" s="7"/>
      <c r="K21" s="19"/>
    </row>
    <row r="22" spans="1:11" ht="15.75" customHeight="1" x14ac:dyDescent="0.3">
      <c r="A22" s="95">
        <v>6</v>
      </c>
      <c r="B22" s="94" t="s">
        <v>330</v>
      </c>
      <c r="C22" s="94" t="s">
        <v>318</v>
      </c>
      <c r="D22" s="7"/>
      <c r="E22" s="7"/>
      <c r="F22" s="7"/>
      <c r="G22" s="7"/>
      <c r="H22" s="7">
        <f t="shared" si="1"/>
        <v>0</v>
      </c>
      <c r="I22" s="7"/>
      <c r="J22" s="7"/>
      <c r="K22" s="19"/>
    </row>
    <row r="23" spans="1:11" ht="15.75" customHeight="1" x14ac:dyDescent="0.3">
      <c r="A23" s="95">
        <v>7</v>
      </c>
      <c r="B23" s="94" t="s">
        <v>325</v>
      </c>
      <c r="C23" s="94" t="s">
        <v>126</v>
      </c>
      <c r="D23" s="7"/>
      <c r="E23" s="7"/>
      <c r="F23" s="7"/>
      <c r="G23" s="7"/>
      <c r="H23" s="7">
        <f t="shared" si="1"/>
        <v>0</v>
      </c>
      <c r="I23" s="7"/>
      <c r="J23" s="7"/>
      <c r="K23" s="19"/>
    </row>
    <row r="24" spans="1:11" ht="15.75" customHeight="1" x14ac:dyDescent="0.3">
      <c r="A24" s="95">
        <v>8</v>
      </c>
      <c r="B24" s="94" t="s">
        <v>326</v>
      </c>
      <c r="C24" s="94" t="s">
        <v>314</v>
      </c>
      <c r="D24" s="7"/>
      <c r="E24" s="7"/>
      <c r="F24" s="7"/>
      <c r="G24" s="7"/>
      <c r="H24" s="7">
        <f t="shared" si="1"/>
        <v>0</v>
      </c>
      <c r="I24" s="7"/>
      <c r="J24" s="7"/>
      <c r="K24" s="19"/>
    </row>
    <row r="25" spans="1:11" ht="15.75" customHeight="1" x14ac:dyDescent="0.3">
      <c r="A25" s="97">
        <v>9</v>
      </c>
      <c r="B25" s="98" t="s">
        <v>322</v>
      </c>
      <c r="C25" s="98" t="s">
        <v>314</v>
      </c>
      <c r="D25" s="21"/>
      <c r="E25" s="21"/>
      <c r="F25" s="21"/>
      <c r="G25" s="21"/>
      <c r="H25" s="21">
        <f t="shared" si="1"/>
        <v>0</v>
      </c>
      <c r="I25" s="21"/>
      <c r="J25" s="21"/>
      <c r="K25" s="22"/>
    </row>
    <row r="26" spans="1:11" ht="15.75" customHeight="1" x14ac:dyDescent="0.3">
      <c r="A26" s="4"/>
    </row>
    <row r="27" spans="1:11" ht="15.75" customHeight="1" x14ac:dyDescent="0.3">
      <c r="A27" s="1"/>
      <c r="B27" s="2" t="s">
        <v>84</v>
      </c>
      <c r="C27" s="92" t="s">
        <v>341</v>
      </c>
      <c r="D27" s="92"/>
      <c r="E27" s="92"/>
      <c r="F27" s="2"/>
      <c r="G27" s="2"/>
      <c r="H27" s="2"/>
      <c r="I27" s="2"/>
      <c r="J27" s="2"/>
      <c r="K27" s="2"/>
    </row>
    <row r="28" spans="1:11" ht="15.75" customHeight="1" x14ac:dyDescent="0.3">
      <c r="A28" s="101">
        <v>4</v>
      </c>
      <c r="B28" s="102" t="s">
        <v>1</v>
      </c>
      <c r="C28" s="128" t="s">
        <v>2</v>
      </c>
      <c r="D28" s="63"/>
      <c r="E28" s="63"/>
      <c r="F28" s="63"/>
      <c r="G28" s="64"/>
      <c r="H28" s="49" t="s">
        <v>3</v>
      </c>
      <c r="I28" s="49" t="s">
        <v>4</v>
      </c>
      <c r="J28" s="49" t="s">
        <v>5</v>
      </c>
      <c r="K28" s="50" t="s">
        <v>6</v>
      </c>
    </row>
    <row r="29" spans="1:11" ht="15.75" customHeight="1" x14ac:dyDescent="0.3">
      <c r="A29" s="99">
        <v>1</v>
      </c>
      <c r="B29" s="127" t="s">
        <v>337</v>
      </c>
      <c r="C29" s="127" t="s">
        <v>310</v>
      </c>
      <c r="D29" s="16"/>
      <c r="E29" s="16"/>
      <c r="F29" s="16"/>
      <c r="G29" s="16"/>
      <c r="H29" s="16">
        <f>SUM(D29:G29)</f>
        <v>0</v>
      </c>
      <c r="I29" s="16"/>
      <c r="J29" s="47"/>
      <c r="K29" s="54"/>
    </row>
    <row r="30" spans="1:11" ht="15.75" customHeight="1" x14ac:dyDescent="0.3">
      <c r="A30" s="95">
        <v>2</v>
      </c>
      <c r="B30" s="94" t="s">
        <v>332</v>
      </c>
      <c r="C30" s="94" t="s">
        <v>81</v>
      </c>
      <c r="D30" s="7"/>
      <c r="E30" s="7"/>
      <c r="F30" s="7"/>
      <c r="G30" s="7"/>
      <c r="H30" s="7">
        <f t="shared" ref="H30:H37" si="2">SUM(D30:G30)</f>
        <v>0</v>
      </c>
      <c r="I30" s="7"/>
      <c r="J30" s="7"/>
      <c r="K30" s="19"/>
    </row>
    <row r="31" spans="1:11" ht="15.75" customHeight="1" x14ac:dyDescent="0.3">
      <c r="A31" s="95">
        <v>3</v>
      </c>
      <c r="B31" s="94" t="s">
        <v>333</v>
      </c>
      <c r="C31" s="94" t="s">
        <v>57</v>
      </c>
      <c r="D31" s="7"/>
      <c r="E31" s="7"/>
      <c r="F31" s="7"/>
      <c r="G31" s="7"/>
      <c r="H31" s="7">
        <f t="shared" si="2"/>
        <v>0</v>
      </c>
      <c r="I31" s="7"/>
      <c r="J31" s="7"/>
      <c r="K31" s="19"/>
    </row>
    <row r="32" spans="1:11" ht="15.75" customHeight="1" x14ac:dyDescent="0.3">
      <c r="A32" s="95">
        <v>4</v>
      </c>
      <c r="B32" s="94" t="s">
        <v>336</v>
      </c>
      <c r="C32" s="94" t="s">
        <v>312</v>
      </c>
      <c r="D32" s="7"/>
      <c r="E32" s="7"/>
      <c r="F32" s="7"/>
      <c r="G32" s="7"/>
      <c r="H32" s="7">
        <f t="shared" si="2"/>
        <v>0</v>
      </c>
      <c r="I32" s="7"/>
      <c r="J32" s="7"/>
      <c r="K32" s="19"/>
    </row>
    <row r="33" spans="1:11" ht="15.75" customHeight="1" x14ac:dyDescent="0.3">
      <c r="A33" s="95">
        <v>5</v>
      </c>
      <c r="B33" s="94" t="s">
        <v>334</v>
      </c>
      <c r="C33" s="94" t="s">
        <v>157</v>
      </c>
      <c r="D33" s="7"/>
      <c r="E33" s="7"/>
      <c r="F33" s="7"/>
      <c r="G33" s="7"/>
      <c r="H33" s="7">
        <f t="shared" si="2"/>
        <v>0</v>
      </c>
      <c r="I33" s="7"/>
      <c r="J33" s="7"/>
      <c r="K33" s="19"/>
    </row>
    <row r="34" spans="1:11" ht="15.75" customHeight="1" x14ac:dyDescent="0.3">
      <c r="A34" s="95">
        <v>6</v>
      </c>
      <c r="B34" s="94" t="s">
        <v>335</v>
      </c>
      <c r="C34" s="94" t="s">
        <v>318</v>
      </c>
      <c r="D34" s="7"/>
      <c r="E34" s="7"/>
      <c r="F34" s="7"/>
      <c r="G34" s="7"/>
      <c r="H34" s="7">
        <f t="shared" si="2"/>
        <v>0</v>
      </c>
      <c r="I34" s="7"/>
      <c r="J34" s="7"/>
      <c r="K34" s="19"/>
    </row>
    <row r="35" spans="1:11" ht="15.75" customHeight="1" x14ac:dyDescent="0.3">
      <c r="A35" s="95">
        <v>7</v>
      </c>
      <c r="B35" s="94" t="s">
        <v>340</v>
      </c>
      <c r="C35" s="94" t="s">
        <v>269</v>
      </c>
      <c r="D35" s="7"/>
      <c r="E35" s="7"/>
      <c r="F35" s="7"/>
      <c r="G35" s="7"/>
      <c r="H35" s="7">
        <f t="shared" si="2"/>
        <v>0</v>
      </c>
      <c r="I35" s="7"/>
      <c r="J35" s="7"/>
      <c r="K35" s="19"/>
    </row>
    <row r="36" spans="1:11" ht="15.75" customHeight="1" x14ac:dyDescent="0.3">
      <c r="A36" s="95">
        <v>8</v>
      </c>
      <c r="B36" s="94" t="s">
        <v>338</v>
      </c>
      <c r="C36" s="94" t="s">
        <v>310</v>
      </c>
      <c r="D36" s="7"/>
      <c r="E36" s="7"/>
      <c r="F36" s="7"/>
      <c r="G36" s="7"/>
      <c r="H36" s="7">
        <f t="shared" si="2"/>
        <v>0</v>
      </c>
      <c r="I36" s="7"/>
      <c r="J36" s="7"/>
      <c r="K36" s="19"/>
    </row>
    <row r="37" spans="1:11" ht="15.75" customHeight="1" x14ac:dyDescent="0.3">
      <c r="A37" s="97">
        <v>9</v>
      </c>
      <c r="B37" s="98" t="s">
        <v>339</v>
      </c>
      <c r="C37" s="98" t="s">
        <v>157</v>
      </c>
      <c r="D37" s="21"/>
      <c r="E37" s="21"/>
      <c r="F37" s="21"/>
      <c r="G37" s="21"/>
      <c r="H37" s="21">
        <f t="shared" si="2"/>
        <v>0</v>
      </c>
      <c r="I37" s="21"/>
      <c r="J37" s="21"/>
      <c r="K37" s="22"/>
    </row>
    <row r="38" spans="1:11" ht="15.75" customHeight="1" x14ac:dyDescent="0.3">
      <c r="A38" s="4"/>
    </row>
    <row r="39" spans="1:11" ht="15.75" customHeight="1" x14ac:dyDescent="0.3">
      <c r="A39" s="4"/>
      <c r="B39" s="4" t="s">
        <v>39</v>
      </c>
      <c r="F39" s="86" t="s">
        <v>25</v>
      </c>
    </row>
    <row r="40" spans="1:11" ht="15.75" customHeight="1" x14ac:dyDescent="0.3">
      <c r="A40" s="4"/>
      <c r="B40" s="4" t="s">
        <v>40</v>
      </c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29:W37">
    <sortCondition ref="V29"/>
  </sortState>
  <hyperlinks>
    <hyperlink ref="B2" location="'Index'!A3" tooltip="Go to the Index sheet" display="á" xr:uid="{8BB3FE7D-8165-4C63-9DC8-A982914E8C8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Winter 2023-24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3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x14ac:dyDescent="0.3">
      <c r="A1" s="1"/>
      <c r="B1" s="2" t="s">
        <v>29</v>
      </c>
      <c r="D1" s="91"/>
      <c r="E1" s="91"/>
      <c r="F1" s="91"/>
      <c r="G1" s="91"/>
      <c r="H1" s="91"/>
      <c r="I1" s="91" t="s">
        <v>28</v>
      </c>
      <c r="J1" s="91"/>
      <c r="K1" s="91"/>
      <c r="L1" s="91"/>
      <c r="N1" s="91"/>
      <c r="O1" s="91"/>
      <c r="P1" s="91"/>
      <c r="Q1" s="91"/>
      <c r="R1" s="91"/>
      <c r="S1" s="91"/>
      <c r="T1" s="91"/>
      <c r="U1" s="91"/>
      <c r="V1" s="91"/>
      <c r="W1" s="91"/>
      <c r="AG1" s="4"/>
      <c r="AH1" s="3"/>
    </row>
    <row r="2" spans="1:34" ht="15.75" customHeight="1" x14ac:dyDescent="0.3">
      <c r="B2" s="176" t="s">
        <v>1272</v>
      </c>
      <c r="AH2" s="3"/>
    </row>
    <row r="3" spans="1:34" s="2" customFormat="1" ht="15.75" customHeight="1" x14ac:dyDescent="0.3">
      <c r="A3" s="1"/>
      <c r="B3" s="2" t="s">
        <v>0</v>
      </c>
      <c r="C3" s="92" t="s">
        <v>354</v>
      </c>
      <c r="D3" s="92"/>
      <c r="E3" s="92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01">
        <v>1</v>
      </c>
      <c r="B4" s="102" t="s">
        <v>1</v>
      </c>
      <c r="C4" s="102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4"/>
    </row>
    <row r="5" spans="1:34" ht="15.75" customHeight="1" x14ac:dyDescent="0.3">
      <c r="A5" s="99">
        <v>1</v>
      </c>
      <c r="B5" s="127" t="s">
        <v>349</v>
      </c>
      <c r="C5" s="127" t="s">
        <v>70</v>
      </c>
      <c r="D5" s="16"/>
      <c r="E5" s="16"/>
      <c r="F5" s="47"/>
      <c r="G5" s="54"/>
      <c r="I5" s="4"/>
    </row>
    <row r="6" spans="1:34" ht="15.75" customHeight="1" x14ac:dyDescent="0.3">
      <c r="A6" s="95">
        <v>2</v>
      </c>
      <c r="B6" s="94" t="s">
        <v>350</v>
      </c>
      <c r="C6" s="94" t="s">
        <v>1329</v>
      </c>
      <c r="D6" s="7"/>
      <c r="E6" s="7"/>
      <c r="F6" s="7"/>
      <c r="G6" s="19"/>
      <c r="I6" s="4"/>
    </row>
    <row r="7" spans="1:34" ht="15.75" customHeight="1" x14ac:dyDescent="0.3">
      <c r="A7" s="95">
        <v>3</v>
      </c>
      <c r="B7" s="94" t="s">
        <v>352</v>
      </c>
      <c r="C7" s="94" t="s">
        <v>87</v>
      </c>
      <c r="D7" s="7"/>
      <c r="E7" s="7"/>
      <c r="F7" s="7"/>
      <c r="G7" s="19"/>
      <c r="J7" s="10"/>
    </row>
    <row r="8" spans="1:34" ht="15.75" customHeight="1" x14ac:dyDescent="0.3">
      <c r="A8" s="95">
        <v>4</v>
      </c>
      <c r="B8" s="94" t="s">
        <v>353</v>
      </c>
      <c r="C8" s="94" t="s">
        <v>204</v>
      </c>
      <c r="D8" s="7"/>
      <c r="E8" s="7"/>
      <c r="F8" s="7"/>
      <c r="G8" s="19"/>
    </row>
    <row r="9" spans="1:34" ht="15.75" customHeight="1" x14ac:dyDescent="0.3">
      <c r="A9" s="95">
        <v>5</v>
      </c>
      <c r="B9" s="94" t="s">
        <v>348</v>
      </c>
      <c r="C9" s="94" t="s">
        <v>72</v>
      </c>
      <c r="D9" s="7"/>
      <c r="E9" s="7"/>
      <c r="F9" s="7"/>
      <c r="G9" s="19"/>
      <c r="I9" s="4"/>
    </row>
    <row r="10" spans="1:34" ht="15.75" customHeight="1" x14ac:dyDescent="0.3">
      <c r="A10" s="95">
        <v>6</v>
      </c>
      <c r="B10" s="94" t="s">
        <v>347</v>
      </c>
      <c r="C10" s="94" t="s">
        <v>55</v>
      </c>
      <c r="D10" s="7"/>
      <c r="E10" s="7"/>
      <c r="F10" s="7"/>
      <c r="G10" s="19"/>
      <c r="I10" s="4"/>
    </row>
    <row r="11" spans="1:34" ht="15.75" customHeight="1" x14ac:dyDescent="0.3">
      <c r="A11" s="95">
        <v>7</v>
      </c>
      <c r="B11" s="94" t="s">
        <v>343</v>
      </c>
      <c r="C11" s="94" t="s">
        <v>87</v>
      </c>
      <c r="D11" s="7"/>
      <c r="E11" s="7"/>
      <c r="F11" s="7"/>
      <c r="G11" s="19"/>
      <c r="I11" s="4"/>
    </row>
    <row r="12" spans="1:34" ht="15.75" customHeight="1" x14ac:dyDescent="0.3">
      <c r="A12" s="95">
        <v>8</v>
      </c>
      <c r="B12" s="94" t="s">
        <v>351</v>
      </c>
      <c r="C12" s="94" t="s">
        <v>1329</v>
      </c>
      <c r="D12" s="7"/>
      <c r="E12" s="7"/>
      <c r="F12" s="7"/>
      <c r="G12" s="19"/>
      <c r="I12" s="4"/>
    </row>
    <row r="13" spans="1:34" ht="15.75" customHeight="1" x14ac:dyDescent="0.3">
      <c r="A13" s="97">
        <v>9</v>
      </c>
      <c r="B13" s="98" t="s">
        <v>346</v>
      </c>
      <c r="C13" s="98" t="s">
        <v>57</v>
      </c>
      <c r="D13" s="21"/>
      <c r="E13" s="21"/>
      <c r="F13" s="21"/>
      <c r="G13" s="22"/>
    </row>
    <row r="14" spans="1:34" ht="15.75" customHeight="1" x14ac:dyDescent="0.3"/>
    <row r="15" spans="1:34" ht="15.75" customHeight="1" x14ac:dyDescent="0.3">
      <c r="A15" s="1"/>
      <c r="B15" s="2" t="s">
        <v>67</v>
      </c>
      <c r="C15" s="92" t="s">
        <v>364</v>
      </c>
      <c r="D15" s="92"/>
      <c r="E15" s="92"/>
      <c r="F15" s="2"/>
      <c r="G15" s="2"/>
    </row>
    <row r="16" spans="1:34" ht="15.75" customHeight="1" x14ac:dyDescent="0.3">
      <c r="A16" s="101">
        <v>1</v>
      </c>
      <c r="B16" s="102" t="s">
        <v>1</v>
      </c>
      <c r="C16" s="102" t="s">
        <v>2</v>
      </c>
      <c r="D16" s="49" t="s">
        <v>3</v>
      </c>
      <c r="E16" s="49" t="s">
        <v>4</v>
      </c>
      <c r="F16" s="49" t="s">
        <v>5</v>
      </c>
      <c r="G16" s="50" t="s">
        <v>6</v>
      </c>
    </row>
    <row r="17" spans="1:7" ht="15.75" customHeight="1" x14ac:dyDescent="0.3">
      <c r="A17" s="99">
        <v>1</v>
      </c>
      <c r="B17" s="127" t="s">
        <v>360</v>
      </c>
      <c r="C17" s="127" t="s">
        <v>55</v>
      </c>
      <c r="D17" s="16"/>
      <c r="E17" s="16"/>
      <c r="F17" s="47"/>
      <c r="G17" s="54"/>
    </row>
    <row r="18" spans="1:7" ht="15.75" customHeight="1" x14ac:dyDescent="0.3">
      <c r="A18" s="95">
        <v>2</v>
      </c>
      <c r="B18" s="94" t="s">
        <v>363</v>
      </c>
      <c r="C18" s="94" t="s">
        <v>118</v>
      </c>
      <c r="D18" s="7"/>
      <c r="E18" s="7"/>
      <c r="F18" s="7"/>
      <c r="G18" s="19"/>
    </row>
    <row r="19" spans="1:7" ht="15.75" customHeight="1" x14ac:dyDescent="0.3">
      <c r="A19" s="95">
        <v>3</v>
      </c>
      <c r="B19" s="94" t="s">
        <v>357</v>
      </c>
      <c r="C19" s="94" t="s">
        <v>204</v>
      </c>
      <c r="D19" s="7"/>
      <c r="E19" s="7"/>
      <c r="F19" s="7"/>
      <c r="G19" s="19"/>
    </row>
    <row r="20" spans="1:7" ht="15.75" customHeight="1" x14ac:dyDescent="0.3">
      <c r="A20" s="95">
        <v>4</v>
      </c>
      <c r="B20" s="94" t="s">
        <v>358</v>
      </c>
      <c r="C20" s="94" t="s">
        <v>65</v>
      </c>
      <c r="D20" s="7"/>
      <c r="E20" s="7"/>
      <c r="F20" s="7"/>
      <c r="G20" s="19"/>
    </row>
    <row r="21" spans="1:7" ht="15.75" customHeight="1" x14ac:dyDescent="0.3">
      <c r="A21" s="95">
        <v>5</v>
      </c>
      <c r="B21" s="94" t="s">
        <v>356</v>
      </c>
      <c r="C21" s="94" t="s">
        <v>204</v>
      </c>
      <c r="D21" s="7"/>
      <c r="E21" s="7"/>
      <c r="F21" s="7"/>
      <c r="G21" s="19"/>
    </row>
    <row r="22" spans="1:7" ht="15.75" customHeight="1" x14ac:dyDescent="0.3">
      <c r="A22" s="95">
        <v>6</v>
      </c>
      <c r="B22" s="94" t="s">
        <v>361</v>
      </c>
      <c r="C22" s="94" t="s">
        <v>81</v>
      </c>
      <c r="D22" s="7"/>
      <c r="E22" s="7"/>
      <c r="F22" s="7"/>
      <c r="G22" s="19"/>
    </row>
    <row r="23" spans="1:7" ht="15.75" customHeight="1" x14ac:dyDescent="0.3">
      <c r="A23" s="95">
        <v>7</v>
      </c>
      <c r="B23" s="94" t="s">
        <v>355</v>
      </c>
      <c r="C23" s="94" t="s">
        <v>204</v>
      </c>
      <c r="D23" s="7"/>
      <c r="E23" s="7"/>
      <c r="F23" s="7"/>
      <c r="G23" s="19"/>
    </row>
    <row r="24" spans="1:7" ht="15.75" customHeight="1" x14ac:dyDescent="0.3">
      <c r="A24" s="95">
        <v>8</v>
      </c>
      <c r="B24" s="94" t="s">
        <v>359</v>
      </c>
      <c r="C24" s="94" t="s">
        <v>118</v>
      </c>
      <c r="D24" s="7"/>
      <c r="E24" s="7"/>
      <c r="F24" s="7"/>
      <c r="G24" s="19"/>
    </row>
    <row r="25" spans="1:7" ht="15.75" customHeight="1" x14ac:dyDescent="0.3">
      <c r="A25" s="97">
        <v>9</v>
      </c>
      <c r="B25" s="98" t="s">
        <v>362</v>
      </c>
      <c r="C25" s="98" t="s">
        <v>65</v>
      </c>
      <c r="D25" s="21"/>
      <c r="E25" s="21"/>
      <c r="F25" s="21"/>
      <c r="G25" s="22"/>
    </row>
    <row r="26" spans="1:7" ht="15.75" customHeight="1" x14ac:dyDescent="0.3"/>
    <row r="27" spans="1:7" ht="15.75" customHeight="1" x14ac:dyDescent="0.3">
      <c r="A27" s="1"/>
      <c r="B27" s="2" t="s">
        <v>84</v>
      </c>
      <c r="C27" s="92" t="s">
        <v>370</v>
      </c>
      <c r="D27" s="92"/>
      <c r="E27" s="92"/>
      <c r="F27" s="2"/>
      <c r="G27" s="2"/>
    </row>
    <row r="28" spans="1:7" ht="15.75" customHeight="1" x14ac:dyDescent="0.3">
      <c r="A28" s="101">
        <v>1</v>
      </c>
      <c r="B28" s="102" t="s">
        <v>1</v>
      </c>
      <c r="C28" s="102" t="s">
        <v>2</v>
      </c>
      <c r="D28" s="49" t="s">
        <v>3</v>
      </c>
      <c r="E28" s="49" t="s">
        <v>4</v>
      </c>
      <c r="F28" s="49" t="s">
        <v>5</v>
      </c>
      <c r="G28" s="50" t="s">
        <v>6</v>
      </c>
    </row>
    <row r="29" spans="1:7" ht="15.75" customHeight="1" x14ac:dyDescent="0.3">
      <c r="A29" s="99">
        <v>1</v>
      </c>
      <c r="B29" s="127" t="s">
        <v>365</v>
      </c>
      <c r="C29" s="127" t="s">
        <v>157</v>
      </c>
      <c r="D29" s="16"/>
      <c r="E29" s="16"/>
      <c r="F29" s="47"/>
      <c r="G29" s="54"/>
    </row>
    <row r="30" spans="1:7" ht="15.75" customHeight="1" x14ac:dyDescent="0.3">
      <c r="A30" s="95">
        <v>2</v>
      </c>
      <c r="B30" s="94" t="s">
        <v>366</v>
      </c>
      <c r="C30" s="94" t="s">
        <v>81</v>
      </c>
      <c r="D30" s="7"/>
      <c r="E30" s="7"/>
      <c r="F30" s="7"/>
      <c r="G30" s="19"/>
    </row>
    <row r="31" spans="1:7" ht="15.75" customHeight="1" x14ac:dyDescent="0.3">
      <c r="A31" s="95">
        <v>3</v>
      </c>
      <c r="B31" s="94" t="s">
        <v>184</v>
      </c>
      <c r="C31" s="94" t="s">
        <v>72</v>
      </c>
      <c r="D31" s="7"/>
      <c r="E31" s="7"/>
      <c r="F31" s="7"/>
      <c r="G31" s="19"/>
    </row>
    <row r="32" spans="1:7" ht="15.75" customHeight="1" x14ac:dyDescent="0.3">
      <c r="A32" s="95">
        <v>4</v>
      </c>
      <c r="B32" s="94" t="s">
        <v>137</v>
      </c>
      <c r="C32" s="94" t="s">
        <v>65</v>
      </c>
      <c r="D32" s="7"/>
      <c r="E32" s="7"/>
      <c r="F32" s="7"/>
      <c r="G32" s="19"/>
    </row>
    <row r="33" spans="1:7" ht="15.75" customHeight="1" x14ac:dyDescent="0.3">
      <c r="A33" s="95">
        <v>5</v>
      </c>
      <c r="B33" s="94" t="s">
        <v>241</v>
      </c>
      <c r="C33" s="94" t="s">
        <v>81</v>
      </c>
      <c r="D33" s="7"/>
      <c r="E33" s="7"/>
      <c r="F33" s="7"/>
      <c r="G33" s="19"/>
    </row>
    <row r="34" spans="1:7" ht="15.75" customHeight="1" x14ac:dyDescent="0.3">
      <c r="A34" s="95">
        <v>6</v>
      </c>
      <c r="B34" s="94" t="s">
        <v>369</v>
      </c>
      <c r="C34" s="94" t="s">
        <v>118</v>
      </c>
      <c r="D34" s="7"/>
      <c r="E34" s="7"/>
      <c r="F34" s="7"/>
      <c r="G34" s="19"/>
    </row>
    <row r="35" spans="1:7" ht="15.75" customHeight="1" x14ac:dyDescent="0.3">
      <c r="A35" s="95">
        <v>7</v>
      </c>
      <c r="B35" s="94" t="s">
        <v>367</v>
      </c>
      <c r="C35" s="94" t="s">
        <v>51</v>
      </c>
      <c r="D35" s="7"/>
      <c r="E35" s="7"/>
      <c r="F35" s="7"/>
      <c r="G35" s="19"/>
    </row>
    <row r="36" spans="1:7" ht="15.75" customHeight="1" x14ac:dyDescent="0.3">
      <c r="A36" s="95">
        <v>8</v>
      </c>
      <c r="B36" s="94" t="s">
        <v>203</v>
      </c>
      <c r="C36" s="94" t="s">
        <v>204</v>
      </c>
      <c r="D36" s="7"/>
      <c r="E36" s="7"/>
      <c r="F36" s="7"/>
      <c r="G36" s="19"/>
    </row>
    <row r="37" spans="1:7" ht="15.75" customHeight="1" x14ac:dyDescent="0.3">
      <c r="A37" s="97">
        <v>9</v>
      </c>
      <c r="B37" s="98" t="s">
        <v>368</v>
      </c>
      <c r="C37" s="98" t="s">
        <v>237</v>
      </c>
      <c r="D37" s="21"/>
      <c r="E37" s="21"/>
      <c r="F37" s="21"/>
      <c r="G37" s="22"/>
    </row>
    <row r="38" spans="1:7" ht="15.75" customHeight="1" x14ac:dyDescent="0.3"/>
    <row r="39" spans="1:7" ht="15.75" customHeight="1" x14ac:dyDescent="0.3">
      <c r="A39" s="1"/>
      <c r="B39" s="2" t="s">
        <v>98</v>
      </c>
      <c r="C39" s="92" t="s">
        <v>376</v>
      </c>
      <c r="D39" s="92"/>
      <c r="E39" s="92"/>
      <c r="F39" s="2"/>
      <c r="G39" s="2"/>
    </row>
    <row r="40" spans="1:7" ht="15.75" customHeight="1" x14ac:dyDescent="0.3">
      <c r="A40" s="101">
        <v>1</v>
      </c>
      <c r="B40" s="102" t="s">
        <v>1</v>
      </c>
      <c r="C40" s="102" t="s">
        <v>2</v>
      </c>
      <c r="D40" s="49" t="s">
        <v>3</v>
      </c>
      <c r="E40" s="49" t="s">
        <v>4</v>
      </c>
      <c r="F40" s="49" t="s">
        <v>5</v>
      </c>
      <c r="G40" s="50" t="s">
        <v>6</v>
      </c>
    </row>
    <row r="41" spans="1:7" ht="15.75" customHeight="1" x14ac:dyDescent="0.3">
      <c r="A41" s="99">
        <v>1</v>
      </c>
      <c r="B41" s="127" t="s">
        <v>374</v>
      </c>
      <c r="C41" s="127" t="s">
        <v>81</v>
      </c>
      <c r="D41" s="16"/>
      <c r="E41" s="16"/>
      <c r="F41" s="47"/>
      <c r="G41" s="54"/>
    </row>
    <row r="42" spans="1:7" ht="15.75" customHeight="1" x14ac:dyDescent="0.3">
      <c r="A42" s="95">
        <v>2</v>
      </c>
      <c r="B42" s="94" t="s">
        <v>236</v>
      </c>
      <c r="C42" s="94" t="s">
        <v>237</v>
      </c>
      <c r="D42" s="7"/>
      <c r="E42" s="7"/>
      <c r="F42" s="7"/>
      <c r="G42" s="19"/>
    </row>
    <row r="43" spans="1:7" ht="15.75" customHeight="1" x14ac:dyDescent="0.3">
      <c r="A43" s="95">
        <v>3</v>
      </c>
      <c r="B43" s="94" t="s">
        <v>373</v>
      </c>
      <c r="C43" s="94" t="s">
        <v>93</v>
      </c>
      <c r="D43" s="7"/>
      <c r="E43" s="7"/>
      <c r="F43" s="7"/>
      <c r="G43" s="19"/>
    </row>
    <row r="44" spans="1:7" ht="15.75" customHeight="1" x14ac:dyDescent="0.3">
      <c r="A44" s="95">
        <v>4</v>
      </c>
      <c r="B44" s="94" t="s">
        <v>375</v>
      </c>
      <c r="C44" s="94" t="s">
        <v>310</v>
      </c>
      <c r="D44" s="7"/>
      <c r="E44" s="7"/>
      <c r="F44" s="7"/>
      <c r="G44" s="19"/>
    </row>
    <row r="45" spans="1:7" ht="15.75" customHeight="1" x14ac:dyDescent="0.3">
      <c r="A45" s="95">
        <v>5</v>
      </c>
      <c r="B45" s="94" t="s">
        <v>372</v>
      </c>
      <c r="C45" s="94" t="s">
        <v>55</v>
      </c>
      <c r="D45" s="7"/>
      <c r="E45" s="7"/>
      <c r="F45" s="7"/>
      <c r="G45" s="19"/>
    </row>
    <row r="46" spans="1:7" ht="15.75" customHeight="1" x14ac:dyDescent="0.3">
      <c r="A46" s="95">
        <v>6</v>
      </c>
      <c r="B46" s="94" t="s">
        <v>371</v>
      </c>
      <c r="C46" s="94" t="s">
        <v>65</v>
      </c>
      <c r="D46" s="7"/>
      <c r="E46" s="7"/>
      <c r="F46" s="7"/>
      <c r="G46" s="19"/>
    </row>
    <row r="47" spans="1:7" ht="15.75" customHeight="1" x14ac:dyDescent="0.3">
      <c r="A47" s="95">
        <v>7</v>
      </c>
      <c r="B47" s="94" t="s">
        <v>261</v>
      </c>
      <c r="C47" s="94" t="s">
        <v>65</v>
      </c>
      <c r="D47" s="7"/>
      <c r="E47" s="7"/>
      <c r="F47" s="7"/>
      <c r="G47" s="19"/>
    </row>
    <row r="48" spans="1:7" ht="15.75" customHeight="1" x14ac:dyDescent="0.3">
      <c r="A48" s="95">
        <v>8</v>
      </c>
      <c r="B48" s="94" t="s">
        <v>175</v>
      </c>
      <c r="C48" s="94" t="s">
        <v>72</v>
      </c>
      <c r="D48" s="7"/>
      <c r="E48" s="7"/>
      <c r="F48" s="7"/>
      <c r="G48" s="19"/>
    </row>
    <row r="49" spans="1:7" ht="15.75" customHeight="1" x14ac:dyDescent="0.3">
      <c r="A49" s="97">
        <v>9</v>
      </c>
      <c r="B49" s="98" t="s">
        <v>226</v>
      </c>
      <c r="C49" s="98" t="s">
        <v>145</v>
      </c>
      <c r="D49" s="21"/>
      <c r="E49" s="21"/>
      <c r="F49" s="21"/>
      <c r="G49" s="22"/>
    </row>
    <row r="50" spans="1:7" ht="15.75" customHeight="1" x14ac:dyDescent="0.3"/>
    <row r="51" spans="1:7" ht="15.75" customHeight="1" x14ac:dyDescent="0.3">
      <c r="A51" s="1"/>
      <c r="B51" s="2" t="s">
        <v>113</v>
      </c>
      <c r="C51" s="92" t="s">
        <v>385</v>
      </c>
      <c r="D51" s="92"/>
      <c r="E51" s="92"/>
      <c r="F51" s="2"/>
      <c r="G51" s="2"/>
    </row>
    <row r="52" spans="1:7" ht="15.75" customHeight="1" x14ac:dyDescent="0.3">
      <c r="A52" s="101">
        <v>1</v>
      </c>
      <c r="B52" s="102" t="s">
        <v>1</v>
      </c>
      <c r="C52" s="102" t="s">
        <v>2</v>
      </c>
      <c r="D52" s="49" t="s">
        <v>3</v>
      </c>
      <c r="E52" s="49" t="s">
        <v>4</v>
      </c>
      <c r="F52" s="49" t="s">
        <v>5</v>
      </c>
      <c r="G52" s="50" t="s">
        <v>6</v>
      </c>
    </row>
    <row r="53" spans="1:7" ht="15.75" customHeight="1" x14ac:dyDescent="0.3">
      <c r="A53" s="99">
        <v>1</v>
      </c>
      <c r="B53" s="127" t="s">
        <v>378</v>
      </c>
      <c r="C53" s="127" t="s">
        <v>72</v>
      </c>
      <c r="D53" s="16"/>
      <c r="E53" s="16"/>
      <c r="F53" s="47"/>
      <c r="G53" s="54"/>
    </row>
    <row r="54" spans="1:7" ht="15.75" customHeight="1" x14ac:dyDescent="0.3">
      <c r="A54" s="95">
        <v>2</v>
      </c>
      <c r="B54" s="94" t="s">
        <v>381</v>
      </c>
      <c r="C54" s="94" t="s">
        <v>65</v>
      </c>
      <c r="D54" s="7"/>
      <c r="E54" s="7"/>
      <c r="F54" s="7"/>
      <c r="G54" s="19"/>
    </row>
    <row r="55" spans="1:7" ht="15.75" customHeight="1" x14ac:dyDescent="0.3">
      <c r="A55" s="95">
        <v>3</v>
      </c>
      <c r="B55" s="94" t="s">
        <v>384</v>
      </c>
      <c r="C55" s="94" t="s">
        <v>72</v>
      </c>
      <c r="D55" s="7"/>
      <c r="E55" s="7"/>
      <c r="F55" s="7"/>
      <c r="G55" s="19"/>
    </row>
    <row r="56" spans="1:7" ht="15.75" customHeight="1" x14ac:dyDescent="0.3">
      <c r="A56" s="95">
        <v>4</v>
      </c>
      <c r="B56" s="94" t="s">
        <v>382</v>
      </c>
      <c r="C56" s="94" t="s">
        <v>65</v>
      </c>
      <c r="D56" s="7"/>
      <c r="E56" s="7"/>
      <c r="F56" s="7"/>
      <c r="G56" s="19"/>
    </row>
    <row r="57" spans="1:7" ht="15.75" customHeight="1" x14ac:dyDescent="0.3">
      <c r="A57" s="95">
        <v>5</v>
      </c>
      <c r="B57" s="94" t="s">
        <v>377</v>
      </c>
      <c r="C57" s="94" t="s">
        <v>1329</v>
      </c>
      <c r="D57" s="7"/>
      <c r="E57" s="7"/>
      <c r="F57" s="7"/>
      <c r="G57" s="19"/>
    </row>
    <row r="58" spans="1:7" ht="15.75" customHeight="1" x14ac:dyDescent="0.3">
      <c r="A58" s="95">
        <v>6</v>
      </c>
      <c r="B58" s="94" t="s">
        <v>383</v>
      </c>
      <c r="C58" s="94" t="s">
        <v>72</v>
      </c>
      <c r="D58" s="7"/>
      <c r="E58" s="7"/>
      <c r="F58" s="7"/>
      <c r="G58" s="19"/>
    </row>
    <row r="59" spans="1:7" ht="15.75" customHeight="1" x14ac:dyDescent="0.3">
      <c r="A59" s="95">
        <v>7</v>
      </c>
      <c r="B59" s="94" t="s">
        <v>379</v>
      </c>
      <c r="C59" s="94" t="s">
        <v>72</v>
      </c>
      <c r="D59" s="7"/>
      <c r="E59" s="7"/>
      <c r="F59" s="7"/>
      <c r="G59" s="19"/>
    </row>
    <row r="60" spans="1:7" ht="15.75" customHeight="1" x14ac:dyDescent="0.3">
      <c r="A60" s="97">
        <v>8</v>
      </c>
      <c r="B60" s="98" t="s">
        <v>380</v>
      </c>
      <c r="C60" s="98" t="s">
        <v>65</v>
      </c>
      <c r="D60" s="21"/>
      <c r="E60" s="21"/>
      <c r="F60" s="21"/>
      <c r="G60" s="22"/>
    </row>
    <row r="62" spans="1:7" x14ac:dyDescent="0.3">
      <c r="B62" s="4" t="s">
        <v>39</v>
      </c>
      <c r="F62" s="86" t="s">
        <v>25</v>
      </c>
    </row>
    <row r="63" spans="1:7" x14ac:dyDescent="0.3">
      <c r="B63" s="4" t="s">
        <v>40</v>
      </c>
    </row>
  </sheetData>
  <sortState xmlns:xlrd2="http://schemas.microsoft.com/office/spreadsheetml/2017/richdata2" ref="V53:W60">
    <sortCondition ref="V53"/>
  </sortState>
  <hyperlinks>
    <hyperlink ref="B2" location="'Index'!A3" tooltip="Go to the Index sheet" display="á" xr:uid="{D0F79B58-CFE3-48B6-9323-75CB8408125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7" orientation="portrait" horizontalDpi="300" verticalDpi="300" r:id="rId1"/>
  <headerFooter alignWithMargins="0">
    <oddHeader>&amp;C&amp;18&amp;""&amp;BCumbria &amp;&amp; Northumbria TSA Leagues
Winter 2023-24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65</vt:i4>
      </vt:variant>
      <vt:variant>
        <vt:lpstr>Named Ranges</vt:lpstr>
      </vt:variant>
      <vt:variant>
        <vt:i4>1</vt:i4>
      </vt:variant>
    </vt:vector>
  </HeadingPairs>
  <TitlesOfParts>
    <vt:vector size="66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Team</vt:lpstr>
      <vt:lpstr>10m Air Rifle (Supp rest)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LR Rifle 100 Any</vt:lpstr>
      <vt:lpstr>LR Rifle 50 Iron</vt:lpstr>
      <vt:lpstr>LR Rifle 50 Iron Team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2023-01-05T12:29:32Z</cp:lastPrinted>
  <dcterms:created xsi:type="dcterms:W3CDTF">2016-01-06T14:55:58Z</dcterms:created>
  <dcterms:modified xsi:type="dcterms:W3CDTF">2023-12-11T11:19:20Z</dcterms:modified>
</cp:coreProperties>
</file>