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C&amp;NTSA\C&amp;NLeague\2021Summer\"/>
    </mc:Choice>
  </mc:AlternateContent>
  <xr:revisionPtr revIDLastSave="0" documentId="8_{01415C6E-4D96-4F87-9B84-F0FA95D026F0}" xr6:coauthVersionLast="47" xr6:coauthVersionMax="47" xr10:uidLastSave="{00000000-0000-0000-0000-000000000000}"/>
  <bookViews>
    <workbookView minimized="1" xWindow="2340" yWindow="1875" windowWidth="19425" windowHeight="13875" tabRatio="850" xr2:uid="{FC299B97-6D44-4F65-8BE8-924DA993A746}"/>
  </bookViews>
  <sheets>
    <sheet name="Index" sheetId="40" r:id="rId1"/>
    <sheet name="10m Air Pistol" sheetId="9" r:id="rId2"/>
    <sheet name="10m Air Pistol Sen" sheetId="10" r:id="rId3"/>
    <sheet name="10m Air Pistol Team" sheetId="11" r:id="rId4"/>
    <sheet name="10m Air Pistol (Supp rest)" sheetId="5" r:id="rId5"/>
    <sheet name="10m Air Rifle" sheetId="31" r:id="rId6"/>
    <sheet name="10m Air Rifle Sen" sheetId="33" r:id="rId7"/>
    <sheet name="10m Air Rifle (Supp rest)" sheetId="32" r:id="rId8"/>
    <sheet name="20Yd Pistol" sheetId="30" r:id="rId9"/>
    <sheet name="6Yd Air Pistol" sheetId="12" r:id="rId10"/>
    <sheet name="Gallery Rifle Any" sheetId="35" r:id="rId11"/>
    <sheet name="Gallery Rifle Any Sen" sheetId="36" r:id="rId12"/>
    <sheet name="Gallery Rifle Iron" sheetId="37" r:id="rId13"/>
    <sheet name="Gallery Rifle Iron Sen" sheetId="38" r:id="rId14"/>
    <sheet name="Long Barrelled Pistol" sheetId="39" r:id="rId15"/>
    <sheet name="Long Range Bench 1" sheetId="13" r:id="rId16"/>
    <sheet name="Long Range Bench 2" sheetId="14" r:id="rId17"/>
    <sheet name="Long Range Bench Sen" sheetId="15" r:id="rId18"/>
    <sheet name="Long Range Rifle" sheetId="16" r:id="rId19"/>
    <sheet name="Long Range Rifle Team" sheetId="17" r:id="rId20"/>
    <sheet name="LR Rifle 100 Any" sheetId="18" r:id="rId21"/>
    <sheet name="LR Rifle 100 Any Sen" sheetId="19" r:id="rId22"/>
    <sheet name="Muzzle-loading Pistol" sheetId="26" r:id="rId23"/>
    <sheet name="Muzzle-loading Pistol Sen" sheetId="27" r:id="rId24"/>
    <sheet name="Muzzle-loading Revolver" sheetId="28" r:id="rId25"/>
    <sheet name="Muzzle-loading Revolver Sen" sheetId="29" r:id="rId26"/>
    <sheet name="Rapid Fire Rifle" sheetId="34" r:id="rId27"/>
    <sheet name="Short Range Rifle" sheetId="6" r:id="rId28"/>
    <sheet name="Short Range Rifle Sen" sheetId="7" r:id="rId29"/>
    <sheet name="Short Range Rifle Team" sheetId="8" r:id="rId30"/>
    <sheet name="Sport Rifle" sheetId="2" r:id="rId31"/>
    <sheet name="Sport Rifle Sen" sheetId="3" r:id="rId32"/>
    <sheet name="Sport Rifle Team" sheetId="4" r:id="rId33"/>
    <sheet name="SR Benchrest (Air)" sheetId="20" r:id="rId34"/>
    <sheet name="SR Benchrest (Air) Sen" sheetId="21" r:id="rId35"/>
    <sheet name="SR Benchrest (Rimfire) 1" sheetId="22" r:id="rId36"/>
    <sheet name="SR Benchrest (Rimfire) 2" sheetId="23" r:id="rId37"/>
    <sheet name="SR Benchrest (Rimfire) Sen" sheetId="24" r:id="rId38"/>
    <sheet name="SR Benchrest (Rimfire) Team" sheetId="25" r:id="rId3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39" l="1"/>
  <c r="F17" i="39"/>
  <c r="F16" i="39"/>
  <c r="F18" i="39"/>
  <c r="F20" i="39"/>
  <c r="F19" i="39"/>
  <c r="F11" i="39"/>
  <c r="F5" i="39"/>
  <c r="F10" i="39"/>
  <c r="F7" i="39"/>
  <c r="F8" i="39"/>
  <c r="F6" i="39"/>
  <c r="F9" i="39"/>
  <c r="F59" i="37"/>
  <c r="F61" i="37"/>
  <c r="F54" i="37"/>
  <c r="F53" i="37"/>
  <c r="F56" i="37"/>
  <c r="F57" i="37"/>
  <c r="F58" i="37"/>
  <c r="F60" i="37"/>
  <c r="F55" i="37"/>
  <c r="F48" i="37"/>
  <c r="F44" i="37"/>
  <c r="F45" i="37"/>
  <c r="F43" i="37"/>
  <c r="F46" i="37"/>
  <c r="F47" i="37"/>
  <c r="F49" i="37"/>
  <c r="F42" i="37"/>
  <c r="F41" i="37"/>
  <c r="F29" i="37"/>
  <c r="F34" i="37"/>
  <c r="F35" i="37"/>
  <c r="F30" i="37"/>
  <c r="F33" i="37"/>
  <c r="F31" i="37"/>
  <c r="F32" i="37"/>
  <c r="F37" i="37"/>
  <c r="F36" i="37"/>
  <c r="F20" i="37"/>
  <c r="F19" i="37"/>
  <c r="F21" i="37"/>
  <c r="F24" i="37"/>
  <c r="F23" i="37"/>
  <c r="F22" i="37"/>
  <c r="F18" i="37"/>
  <c r="F25" i="37"/>
  <c r="F17" i="37"/>
  <c r="F12" i="37"/>
  <c r="F8" i="37"/>
  <c r="F5" i="37"/>
  <c r="F10" i="37"/>
  <c r="F11" i="37"/>
  <c r="F13" i="37"/>
  <c r="F6" i="37"/>
  <c r="F7" i="37"/>
  <c r="F9" i="37"/>
  <c r="F40" i="35"/>
  <c r="F38" i="35"/>
  <c r="F39" i="35"/>
  <c r="F43" i="35"/>
  <c r="F42" i="35"/>
  <c r="F44" i="35"/>
  <c r="F41" i="35"/>
  <c r="F45" i="35"/>
  <c r="F33" i="35"/>
  <c r="F29" i="35"/>
  <c r="F28" i="35"/>
  <c r="F34" i="35"/>
  <c r="F32" i="35"/>
  <c r="F30" i="35"/>
  <c r="F31" i="35"/>
  <c r="F27" i="35"/>
  <c r="F23" i="35"/>
  <c r="F21" i="35"/>
  <c r="F22" i="35"/>
  <c r="F18" i="35"/>
  <c r="F19" i="35"/>
  <c r="F17" i="35"/>
  <c r="F20" i="35"/>
  <c r="F16" i="35"/>
  <c r="F12" i="35"/>
  <c r="F5" i="35"/>
  <c r="F8" i="35"/>
  <c r="F7" i="35"/>
  <c r="F6" i="35"/>
  <c r="F11" i="35"/>
  <c r="F9" i="35"/>
  <c r="F10" i="35"/>
  <c r="G16" i="34" l="1"/>
  <c r="G17" i="34"/>
  <c r="G18" i="34"/>
  <c r="G19" i="34"/>
  <c r="G15" i="34"/>
  <c r="G21" i="34"/>
  <c r="G20" i="34"/>
  <c r="G6" i="34"/>
  <c r="G11" i="34"/>
  <c r="G8" i="34"/>
  <c r="G10" i="34"/>
  <c r="G7" i="34"/>
  <c r="G5" i="34"/>
  <c r="G9" i="34"/>
  <c r="F24" i="30"/>
  <c r="F18" i="30"/>
  <c r="F23" i="30"/>
  <c r="F19" i="30"/>
  <c r="F22" i="30"/>
  <c r="F17" i="30"/>
  <c r="F21" i="30"/>
  <c r="F20" i="30"/>
  <c r="F6" i="30"/>
  <c r="F13" i="30"/>
  <c r="F5" i="30"/>
  <c r="F12" i="30"/>
  <c r="F7" i="30"/>
  <c r="F8" i="30"/>
  <c r="F10" i="30"/>
  <c r="F9" i="30"/>
  <c r="F11" i="30"/>
  <c r="F43" i="25"/>
  <c r="F42" i="25"/>
  <c r="F41" i="25"/>
  <c r="F40" i="25"/>
  <c r="F38" i="25"/>
  <c r="F37" i="25"/>
  <c r="F36" i="25"/>
  <c r="F35" i="25"/>
  <c r="M33" i="25"/>
  <c r="F33" i="25"/>
  <c r="M32" i="25"/>
  <c r="F32" i="25"/>
  <c r="F30" i="25" s="1"/>
  <c r="M31" i="25"/>
  <c r="M30" i="25" s="1"/>
  <c r="F31" i="25"/>
  <c r="F17" i="25"/>
  <c r="F16" i="25"/>
  <c r="F15" i="25"/>
  <c r="F14" i="25"/>
  <c r="F12" i="25"/>
  <c r="F11" i="25"/>
  <c r="F10" i="25"/>
  <c r="F9" i="25"/>
  <c r="M7" i="25"/>
  <c r="F7" i="25"/>
  <c r="M6" i="25"/>
  <c r="F6" i="25"/>
  <c r="M5" i="25"/>
  <c r="M4" i="25" s="1"/>
  <c r="F5" i="25"/>
  <c r="F4" i="25"/>
  <c r="F38" i="23"/>
  <c r="F39" i="23"/>
  <c r="F40" i="23"/>
  <c r="F44" i="23"/>
  <c r="F42" i="23"/>
  <c r="F43" i="23"/>
  <c r="F41" i="23"/>
  <c r="F30" i="23"/>
  <c r="F34" i="23"/>
  <c r="F28" i="23"/>
  <c r="F29" i="23"/>
  <c r="F33" i="23"/>
  <c r="F32" i="23"/>
  <c r="F31" i="23"/>
  <c r="F17" i="23"/>
  <c r="F20" i="23"/>
  <c r="F21" i="23"/>
  <c r="F19" i="23"/>
  <c r="F22" i="23"/>
  <c r="F23" i="23"/>
  <c r="F24" i="23"/>
  <c r="F18" i="23"/>
  <c r="F11" i="23"/>
  <c r="F9" i="23"/>
  <c r="F12" i="23"/>
  <c r="F6" i="23"/>
  <c r="F5" i="23"/>
  <c r="F10" i="23"/>
  <c r="F13" i="23"/>
  <c r="F8" i="23"/>
  <c r="F7" i="23"/>
  <c r="F54" i="22"/>
  <c r="F56" i="22"/>
  <c r="F57" i="22"/>
  <c r="F61" i="22"/>
  <c r="F60" i="22"/>
  <c r="F59" i="22"/>
  <c r="F55" i="22"/>
  <c r="F58" i="22"/>
  <c r="F53" i="22"/>
  <c r="F46" i="22"/>
  <c r="F48" i="22"/>
  <c r="F42" i="22"/>
  <c r="F44" i="22"/>
  <c r="F41" i="22"/>
  <c r="F49" i="22"/>
  <c r="F43" i="22"/>
  <c r="F45" i="22"/>
  <c r="F47" i="22"/>
  <c r="F37" i="22"/>
  <c r="F36" i="22"/>
  <c r="F34" i="22"/>
  <c r="F33" i="22"/>
  <c r="F29" i="22"/>
  <c r="F35" i="22"/>
  <c r="F31" i="22"/>
  <c r="F32" i="22"/>
  <c r="F30" i="22"/>
  <c r="F22" i="22"/>
  <c r="F17" i="22"/>
  <c r="F19" i="22"/>
  <c r="F21" i="22"/>
  <c r="F25" i="22"/>
  <c r="F20" i="22"/>
  <c r="F24" i="22"/>
  <c r="F23" i="22"/>
  <c r="F18" i="22"/>
  <c r="F7" i="22"/>
  <c r="F13" i="22"/>
  <c r="F8" i="22"/>
  <c r="F12" i="22"/>
  <c r="F11" i="22"/>
  <c r="F10" i="22"/>
  <c r="F6" i="22"/>
  <c r="F5" i="22"/>
  <c r="F9" i="22"/>
  <c r="F42" i="20"/>
  <c r="F41" i="20"/>
  <c r="F37" i="20"/>
  <c r="F40" i="20"/>
  <c r="F43" i="20"/>
  <c r="F39" i="20"/>
  <c r="F38" i="20"/>
  <c r="F29" i="20"/>
  <c r="F28" i="20"/>
  <c r="F27" i="20"/>
  <c r="F31" i="20"/>
  <c r="F32" i="20"/>
  <c r="F30" i="20"/>
  <c r="F33" i="20"/>
  <c r="F21" i="20"/>
  <c r="F23" i="20"/>
  <c r="F16" i="20"/>
  <c r="F19" i="20"/>
  <c r="F17" i="20"/>
  <c r="F18" i="20"/>
  <c r="F22" i="20"/>
  <c r="F20" i="20"/>
  <c r="F8" i="20"/>
  <c r="F10" i="20"/>
  <c r="F5" i="20"/>
  <c r="F9" i="20"/>
  <c r="F11" i="20"/>
  <c r="F7" i="20"/>
  <c r="F12" i="20"/>
  <c r="F6" i="20"/>
  <c r="F29" i="18" l="1"/>
  <c r="F25" i="18"/>
  <c r="F26" i="18"/>
  <c r="F24" i="18"/>
  <c r="F28" i="18"/>
  <c r="F27" i="18"/>
  <c r="F17" i="18"/>
  <c r="F16" i="18"/>
  <c r="F20" i="18"/>
  <c r="F18" i="18"/>
  <c r="F19" i="18"/>
  <c r="F15" i="18"/>
  <c r="F8" i="18"/>
  <c r="F11" i="18"/>
  <c r="F6" i="18"/>
  <c r="F5" i="18"/>
  <c r="F10" i="18"/>
  <c r="F7" i="18"/>
  <c r="F9" i="18"/>
  <c r="F12" i="17"/>
  <c r="F11" i="17"/>
  <c r="F10" i="17"/>
  <c r="F9" i="17"/>
  <c r="M7" i="17"/>
  <c r="F7" i="17"/>
  <c r="M6" i="17"/>
  <c r="F6" i="17"/>
  <c r="M5" i="17"/>
  <c r="M4" i="17" s="1"/>
  <c r="F5" i="17"/>
  <c r="F4" i="17"/>
  <c r="F38" i="16"/>
  <c r="F43" i="16"/>
  <c r="F39" i="16"/>
  <c r="F40" i="16"/>
  <c r="F37" i="16"/>
  <c r="F42" i="16"/>
  <c r="F41" i="16"/>
  <c r="F28" i="16"/>
  <c r="F29" i="16"/>
  <c r="F33" i="16"/>
  <c r="F31" i="16"/>
  <c r="F27" i="16"/>
  <c r="F30" i="16"/>
  <c r="F32" i="16"/>
  <c r="F21" i="16"/>
  <c r="F17" i="16"/>
  <c r="F20" i="16"/>
  <c r="F22" i="16"/>
  <c r="F18" i="16"/>
  <c r="F23" i="16"/>
  <c r="F16" i="16"/>
  <c r="F19" i="16"/>
  <c r="F7" i="16"/>
  <c r="F6" i="16"/>
  <c r="F12" i="16"/>
  <c r="F11" i="16"/>
  <c r="F9" i="16"/>
  <c r="F10" i="16"/>
  <c r="F8" i="16"/>
  <c r="F5" i="16"/>
  <c r="F39" i="14" l="1"/>
  <c r="F41" i="14"/>
  <c r="F42" i="14"/>
  <c r="F45" i="14"/>
  <c r="F44" i="14"/>
  <c r="F43" i="14"/>
  <c r="F40" i="14"/>
  <c r="F38" i="14"/>
  <c r="F27" i="14"/>
  <c r="F30" i="14"/>
  <c r="F28" i="14"/>
  <c r="F29" i="14"/>
  <c r="F32" i="14"/>
  <c r="F34" i="14"/>
  <c r="F31" i="14"/>
  <c r="F33" i="14"/>
  <c r="F23" i="14"/>
  <c r="F19" i="14"/>
  <c r="F17" i="14"/>
  <c r="F18" i="14"/>
  <c r="F20" i="14"/>
  <c r="F22" i="14"/>
  <c r="F21" i="14"/>
  <c r="F16" i="14"/>
  <c r="F12" i="14"/>
  <c r="F9" i="14"/>
  <c r="F8" i="14"/>
  <c r="F6" i="14"/>
  <c r="F10" i="14"/>
  <c r="F11" i="14"/>
  <c r="F7" i="14"/>
  <c r="F5" i="14"/>
  <c r="F56" i="13"/>
  <c r="F53" i="13"/>
  <c r="F55" i="13"/>
  <c r="F52" i="13"/>
  <c r="F54" i="13"/>
  <c r="F57" i="13"/>
  <c r="F58" i="13"/>
  <c r="F51" i="13"/>
  <c r="F43" i="13"/>
  <c r="F44" i="13"/>
  <c r="F46" i="13"/>
  <c r="F45" i="13"/>
  <c r="F47" i="13"/>
  <c r="F42" i="13"/>
  <c r="F41" i="13"/>
  <c r="F40" i="13"/>
  <c r="F36" i="13"/>
  <c r="F34" i="13"/>
  <c r="F35" i="13"/>
  <c r="F31" i="13"/>
  <c r="F32" i="13"/>
  <c r="F33" i="13"/>
  <c r="F30" i="13"/>
  <c r="F29" i="13"/>
  <c r="F18" i="13"/>
  <c r="F22" i="13"/>
  <c r="F17" i="13"/>
  <c r="F25" i="13"/>
  <c r="F21" i="13"/>
  <c r="F19" i="13"/>
  <c r="F20" i="13"/>
  <c r="F24" i="13"/>
  <c r="F23" i="13"/>
  <c r="F6" i="13"/>
  <c r="F7" i="13"/>
  <c r="F5" i="13"/>
  <c r="F13" i="13"/>
  <c r="F12" i="13"/>
  <c r="F11" i="13"/>
  <c r="F9" i="13"/>
  <c r="F8" i="13"/>
  <c r="F10" i="13"/>
  <c r="M38" i="11" l="1"/>
  <c r="F38" i="11"/>
  <c r="M37" i="11"/>
  <c r="F37" i="11"/>
  <c r="M36" i="11"/>
  <c r="F36" i="11"/>
  <c r="M35" i="11"/>
  <c r="F35" i="11"/>
  <c r="F33" i="11"/>
  <c r="F32" i="11"/>
  <c r="F31" i="11"/>
  <c r="F30" i="11"/>
  <c r="F17" i="11"/>
  <c r="F16" i="11"/>
  <c r="F15" i="11"/>
  <c r="F14" i="11"/>
  <c r="F12" i="11"/>
  <c r="F11" i="11"/>
  <c r="F10" i="11"/>
  <c r="F9" i="11"/>
  <c r="M7" i="11"/>
  <c r="F7" i="11"/>
  <c r="M6" i="11"/>
  <c r="M4" i="11" s="1"/>
  <c r="F6" i="11"/>
  <c r="M5" i="11"/>
  <c r="F5" i="11"/>
  <c r="F4" i="11"/>
  <c r="M38" i="8" l="1"/>
  <c r="F38" i="8"/>
  <c r="M37" i="8"/>
  <c r="F37" i="8"/>
  <c r="F35" i="8" s="1"/>
  <c r="M36" i="8"/>
  <c r="F36" i="8"/>
  <c r="M35" i="8"/>
  <c r="F33" i="8"/>
  <c r="F32" i="8"/>
  <c r="F31" i="8"/>
  <c r="F30" i="8"/>
  <c r="M12" i="8"/>
  <c r="F12" i="8"/>
  <c r="M11" i="8"/>
  <c r="F11" i="8"/>
  <c r="M10" i="8"/>
  <c r="F10" i="8"/>
  <c r="M9" i="8"/>
  <c r="F9" i="8"/>
  <c r="M7" i="8"/>
  <c r="F7" i="8"/>
  <c r="M6" i="8"/>
  <c r="F6" i="8"/>
  <c r="M5" i="8"/>
  <c r="F5" i="8"/>
  <c r="M4" i="8"/>
  <c r="F4" i="8"/>
  <c r="D5" i="5" l="1"/>
  <c r="D7" i="5"/>
  <c r="D9" i="5"/>
  <c r="D8" i="5"/>
  <c r="D6" i="5"/>
  <c r="D10" i="5"/>
  <c r="M38" i="4"/>
  <c r="F38" i="4"/>
  <c r="M37" i="4"/>
  <c r="F37" i="4"/>
  <c r="F35" i="4" s="1"/>
  <c r="M36" i="4"/>
  <c r="F36" i="4"/>
  <c r="M35" i="4"/>
  <c r="F33" i="4"/>
  <c r="F32" i="4"/>
  <c r="F31" i="4"/>
  <c r="F30" i="4"/>
  <c r="M12" i="4"/>
  <c r="F12" i="4"/>
  <c r="M11" i="4"/>
  <c r="F11" i="4"/>
  <c r="M10" i="4"/>
  <c r="F10" i="4"/>
  <c r="M9" i="4"/>
  <c r="F9" i="4"/>
  <c r="F7" i="4"/>
  <c r="F6" i="4"/>
  <c r="F5" i="4"/>
  <c r="F4" i="4"/>
</calcChain>
</file>

<file path=xl/sharedStrings.xml><?xml version="1.0" encoding="utf-8"?>
<sst xmlns="http://schemas.openxmlformats.org/spreadsheetml/2006/main" count="3069" uniqueCount="658">
  <si>
    <t>Sport Rifle - Individuals</t>
  </si>
  <si>
    <t>`</t>
  </si>
  <si>
    <t>Division One</t>
  </si>
  <si>
    <t>Division Two</t>
  </si>
  <si>
    <t>Name</t>
  </si>
  <si>
    <t>Club</t>
  </si>
  <si>
    <t>Scr</t>
  </si>
  <si>
    <t>Pts</t>
  </si>
  <si>
    <t>Agg</t>
  </si>
  <si>
    <t>Tot</t>
  </si>
  <si>
    <t>J. Beardsley</t>
  </si>
  <si>
    <t>K Kendal</t>
  </si>
  <si>
    <t>J. Boulton</t>
  </si>
  <si>
    <t>Market Drayton</t>
  </si>
  <si>
    <t>A. Bullock</t>
  </si>
  <si>
    <t>Deddington</t>
  </si>
  <si>
    <t>R. Collins</t>
  </si>
  <si>
    <t>Portishead</t>
  </si>
  <si>
    <t>S. Chambers</t>
  </si>
  <si>
    <t>Workington</t>
  </si>
  <si>
    <t>J. Jack</t>
  </si>
  <si>
    <t>Redcraig</t>
  </si>
  <si>
    <t>W. M. Pow</t>
  </si>
  <si>
    <t>Sunderland</t>
  </si>
  <si>
    <t>D. Judge</t>
  </si>
  <si>
    <t>K. Price</t>
  </si>
  <si>
    <t>Warrington</t>
  </si>
  <si>
    <t>ncr</t>
  </si>
  <si>
    <t>G. Radcliffe</t>
  </si>
  <si>
    <t>Vickers</t>
  </si>
  <si>
    <t>S. Rogers</t>
  </si>
  <si>
    <t>P. Slator</t>
  </si>
  <si>
    <t>N. Veitch</t>
  </si>
  <si>
    <t>O. J. Spence</t>
  </si>
  <si>
    <t>Leek</t>
  </si>
  <si>
    <t>P. Ward</t>
  </si>
  <si>
    <t>L. Webster</t>
  </si>
  <si>
    <t>Penrhiwpal</t>
  </si>
  <si>
    <t>M. Watkin</t>
  </si>
  <si>
    <t>T. Wyatt</t>
  </si>
  <si>
    <t>Division Three</t>
  </si>
  <si>
    <t>Division Four</t>
  </si>
  <si>
    <t>A. Bambery</t>
  </si>
  <si>
    <t>A. Barrow</t>
  </si>
  <si>
    <t>J. Bambery</t>
  </si>
  <si>
    <t>J. Bray</t>
  </si>
  <si>
    <t>Felton</t>
  </si>
  <si>
    <t>A. Battrick</t>
  </si>
  <si>
    <t>Altrincham</t>
  </si>
  <si>
    <t>M. J. Clubley</t>
  </si>
  <si>
    <t>Killingholme</t>
  </si>
  <si>
    <t>D. Cook</t>
  </si>
  <si>
    <t>K. Hayes</t>
  </si>
  <si>
    <t>C. Donaldson</t>
  </si>
  <si>
    <t>York RI</t>
  </si>
  <si>
    <t>R. MacLean</t>
  </si>
  <si>
    <t>T. Earnshaw</t>
  </si>
  <si>
    <t>Furness Marksmen</t>
  </si>
  <si>
    <t>M. Peacock</t>
  </si>
  <si>
    <t>J. du Heaume</t>
  </si>
  <si>
    <t>M. Power</t>
  </si>
  <si>
    <t>S. Morris</t>
  </si>
  <si>
    <t>W. Vaughan</t>
  </si>
  <si>
    <t>Hawick</t>
  </si>
  <si>
    <t>w/d</t>
  </si>
  <si>
    <t>B. Wells</t>
  </si>
  <si>
    <t>L. Williams</t>
  </si>
  <si>
    <t>Division Five</t>
  </si>
  <si>
    <t>Division Six</t>
  </si>
  <si>
    <t>J. Browning</t>
  </si>
  <si>
    <t>Ramsgate &amp; Dover</t>
  </si>
  <si>
    <t>D. Arkwright</t>
  </si>
  <si>
    <t>Morecambe</t>
  </si>
  <si>
    <t>M. Carr</t>
  </si>
  <si>
    <t>M. Arkwright</t>
  </si>
  <si>
    <t>J. Davidson</t>
  </si>
  <si>
    <t>P. Bowles</t>
  </si>
  <si>
    <t>Penarth</t>
  </si>
  <si>
    <t>S. Dodds</t>
  </si>
  <si>
    <t>Scotton &amp; Farnham</t>
  </si>
  <si>
    <t>M. Coulson</t>
  </si>
  <si>
    <t>M. Gray</t>
  </si>
  <si>
    <t>G. Franks</t>
  </si>
  <si>
    <t>S. Hayman</t>
  </si>
  <si>
    <t>A. Green</t>
  </si>
  <si>
    <t>P. Monaghan</t>
  </si>
  <si>
    <t>P. Johnston</t>
  </si>
  <si>
    <t>J. Rogers</t>
  </si>
  <si>
    <t>J. Phillips</t>
  </si>
  <si>
    <t>C. Stones</t>
  </si>
  <si>
    <t>P. Ross</t>
  </si>
  <si>
    <t>Division Seven</t>
  </si>
  <si>
    <t>Division Eight</t>
  </si>
  <si>
    <t>K. Aitken</t>
  </si>
  <si>
    <t>M. Broom</t>
  </si>
  <si>
    <t>S. Alexander</t>
  </si>
  <si>
    <t>T. Dale</t>
  </si>
  <si>
    <t>S. Armstrong</t>
  </si>
  <si>
    <t>Derby</t>
  </si>
  <si>
    <t>A. Greenlees</t>
  </si>
  <si>
    <t>Bishop Auckland</t>
  </si>
  <si>
    <t>P. Bracegirdle</t>
  </si>
  <si>
    <t>D. Love</t>
  </si>
  <si>
    <t>D. Elgar</t>
  </si>
  <si>
    <t>Cumb News</t>
  </si>
  <si>
    <t>J. Machin</t>
  </si>
  <si>
    <t>E. Flint</t>
  </si>
  <si>
    <t>B. Murphy</t>
  </si>
  <si>
    <t>R. Ker</t>
  </si>
  <si>
    <t>E. C. Pearce</t>
  </si>
  <si>
    <t>K. Taylor</t>
  </si>
  <si>
    <t>J. Wells</t>
  </si>
  <si>
    <t>J. Voisey</t>
  </si>
  <si>
    <t>H. R. Wilkinson</t>
  </si>
  <si>
    <t>Division Nine</t>
  </si>
  <si>
    <t>R. Beale</t>
  </si>
  <si>
    <t>G. Crosby</t>
  </si>
  <si>
    <t>B. Gillatt</t>
  </si>
  <si>
    <t>C. Gilmore</t>
  </si>
  <si>
    <t>D. Munro</t>
  </si>
  <si>
    <t>C. Plag</t>
  </si>
  <si>
    <t>K. Stone</t>
  </si>
  <si>
    <t>M. Turnbull</t>
  </si>
  <si>
    <t>G. F. Wilkinson</t>
  </si>
  <si>
    <t xml:space="preserve">  Scorer: A Fellerman</t>
  </si>
  <si>
    <t xml:space="preserve">  Challenges must be sent to the scorer and received by:</t>
  </si>
  <si>
    <t>Seniors</t>
  </si>
  <si>
    <t xml:space="preserve">  Scorer:  See main sheet</t>
  </si>
  <si>
    <t>Sport Rifle - Teams</t>
  </si>
  <si>
    <t>1 K Kendal</t>
  </si>
  <si>
    <t>v</t>
  </si>
  <si>
    <t>4 Bogey548</t>
  </si>
  <si>
    <t>2 Sunderland A</t>
  </si>
  <si>
    <t>3 Warrington</t>
  </si>
  <si>
    <t>Shot</t>
  </si>
  <si>
    <t>Won</t>
  </si>
  <si>
    <t>Drw</t>
  </si>
  <si>
    <t>Lst</t>
  </si>
  <si>
    <t>Pnt</t>
  </si>
  <si>
    <t>1 Leek</t>
  </si>
  <si>
    <t>4 Bogey500</t>
  </si>
  <si>
    <t>2 Sunderland B</t>
  </si>
  <si>
    <t>3 Vickers</t>
  </si>
  <si>
    <t>G. Wilkinson sub</t>
  </si>
  <si>
    <t>H. Wilkinson</t>
  </si>
  <si>
    <t>10M Air Pistol - Individuals (Supported rest)</t>
  </si>
  <si>
    <t>M. Bailey</t>
  </si>
  <si>
    <t>Court Riverside</t>
  </si>
  <si>
    <t>D. Boyton</t>
  </si>
  <si>
    <t>G. Cox</t>
  </si>
  <si>
    <t>J. Kay</t>
  </si>
  <si>
    <t>Blackburn</t>
  </si>
  <si>
    <t>D. Milner</t>
  </si>
  <si>
    <t>P. Tietze</t>
  </si>
  <si>
    <t xml:space="preserve">  Scorer: A Hamilton</t>
  </si>
  <si>
    <t>22 Rifle Short Range - Individuals</t>
  </si>
  <si>
    <t>A. R. Anderson</t>
  </si>
  <si>
    <t>M. Baeron</t>
  </si>
  <si>
    <t>J. Bradfield</t>
  </si>
  <si>
    <t>Balerno &amp; Currie</t>
  </si>
  <si>
    <t>T. Bryan</t>
  </si>
  <si>
    <t>Blackpool</t>
  </si>
  <si>
    <t>H. Bramwell</t>
  </si>
  <si>
    <t>T. Chittenden</t>
  </si>
  <si>
    <t>S. Kay</t>
  </si>
  <si>
    <t>K. Greenaway</t>
  </si>
  <si>
    <t>St Andrews</t>
  </si>
  <si>
    <t>K. Nixon</t>
  </si>
  <si>
    <t>P. Jess</t>
  </si>
  <si>
    <t>K. Revell</t>
  </si>
  <si>
    <t>M. W. King</t>
  </si>
  <si>
    <t>E. Robertson</t>
  </si>
  <si>
    <t>St Andrews URC</t>
  </si>
  <si>
    <t>M. Sinfield</t>
  </si>
  <si>
    <t>E. Scougall</t>
  </si>
  <si>
    <t>J. Ward</t>
  </si>
  <si>
    <t>J. Allen</t>
  </si>
  <si>
    <t>P. Baxter</t>
  </si>
  <si>
    <t>C. Brown</t>
  </si>
  <si>
    <t>M. Drake</t>
  </si>
  <si>
    <t>I. Burton</t>
  </si>
  <si>
    <t>A. Galbraith</t>
  </si>
  <si>
    <t>R. Chapman</t>
  </si>
  <si>
    <t>M. Galbraith</t>
  </si>
  <si>
    <t>P. Cook</t>
  </si>
  <si>
    <t>J. Hallin</t>
  </si>
  <si>
    <t>Leyland Motors</t>
  </si>
  <si>
    <t>P. Leviston</t>
  </si>
  <si>
    <t>B. Paillusson</t>
  </si>
  <si>
    <t>N. Morewood</t>
  </si>
  <si>
    <t>A. Smith</t>
  </si>
  <si>
    <t>Ross-on-Wye</t>
  </si>
  <si>
    <t>T. Saunders</t>
  </si>
  <si>
    <t>S. Thorne</t>
  </si>
  <si>
    <t>P. Shone</t>
  </si>
  <si>
    <t>Keswick</t>
  </si>
  <si>
    <t>A. Beck</t>
  </si>
  <si>
    <t>P. Bozeat</t>
  </si>
  <si>
    <t>A. Edgar</t>
  </si>
  <si>
    <t>R. Caunt</t>
  </si>
  <si>
    <t>D. Hollingsworth</t>
  </si>
  <si>
    <t>G. Garratt</t>
  </si>
  <si>
    <t>R. Holmes</t>
  </si>
  <si>
    <t>C. McLeod</t>
  </si>
  <si>
    <t>J. Hankin</t>
  </si>
  <si>
    <t>J. W. Moore</t>
  </si>
  <si>
    <t>B. Rose</t>
  </si>
  <si>
    <t>R. Wilkinson</t>
  </si>
  <si>
    <t>B. Wilson</t>
  </si>
  <si>
    <t>M. Wray</t>
  </si>
  <si>
    <t>A. Bramwell</t>
  </si>
  <si>
    <t>N. Eastwood</t>
  </si>
  <si>
    <t>B. Faulkner</t>
  </si>
  <si>
    <t>L. Jolly</t>
  </si>
  <si>
    <t>K. McCrindle</t>
  </si>
  <si>
    <t>W. R. Robinson</t>
  </si>
  <si>
    <t>K. Scott</t>
  </si>
  <si>
    <t>22 Rifle Short Range - Teams</t>
  </si>
  <si>
    <t>1 Blackpool</t>
  </si>
  <si>
    <t>4 K Kendal B</t>
  </si>
  <si>
    <t>C. Brown (Sub)</t>
  </si>
  <si>
    <t>2 Bury</t>
  </si>
  <si>
    <t>3 K Kendal A</t>
  </si>
  <si>
    <t>M. Gardner</t>
  </si>
  <si>
    <t>A. Rogers</t>
  </si>
  <si>
    <t>M. L. Ives</t>
  </si>
  <si>
    <t>J. Wilding</t>
  </si>
  <si>
    <t>1 K Kendal C</t>
  </si>
  <si>
    <t>4 Bogey529</t>
  </si>
  <si>
    <t>2 K Kendal D</t>
  </si>
  <si>
    <t>3 Workington</t>
  </si>
  <si>
    <t>10M Air Pistol - Individuals</t>
  </si>
  <si>
    <t>C. Bracken</t>
  </si>
  <si>
    <t>St Giles Yarners</t>
  </si>
  <si>
    <t>E. Astbury</t>
  </si>
  <si>
    <t>Ellesmere College</t>
  </si>
  <si>
    <t>L. Evans</t>
  </si>
  <si>
    <t>Telepost</t>
  </si>
  <si>
    <t>F. Gilmore</t>
  </si>
  <si>
    <t>R. Hair</t>
  </si>
  <si>
    <t>Dumfries</t>
  </si>
  <si>
    <t>D. Kirk</t>
  </si>
  <si>
    <t>W. McGurk</t>
  </si>
  <si>
    <t>Dechmont</t>
  </si>
  <si>
    <t>W. Man</t>
  </si>
  <si>
    <t>Jasmine</t>
  </si>
  <si>
    <t>H. Pennington</t>
  </si>
  <si>
    <t>K. Markworth</t>
  </si>
  <si>
    <t>D. C. J. Poxon</t>
  </si>
  <si>
    <t>Leicester</t>
  </si>
  <si>
    <t>B. Melvin</t>
  </si>
  <si>
    <t>Bedlay</t>
  </si>
  <si>
    <t>R. A. Shaw</t>
  </si>
  <si>
    <t>I. Nuckley</t>
  </si>
  <si>
    <t>E. Wethered</t>
  </si>
  <si>
    <t>R&amp;L</t>
  </si>
  <si>
    <t>D. Owen</t>
  </si>
  <si>
    <t>R. Wethered</t>
  </si>
  <si>
    <t>G. Appleby</t>
  </si>
  <si>
    <t>G. Chambers</t>
  </si>
  <si>
    <t>F. Braganza</t>
  </si>
  <si>
    <t>B. Elliott</t>
  </si>
  <si>
    <t>P. Chen</t>
  </si>
  <si>
    <t>Cardiff</t>
  </si>
  <si>
    <t>M. Heyes</t>
  </si>
  <si>
    <t>D. Grocott</t>
  </si>
  <si>
    <t>I. Jones</t>
  </si>
  <si>
    <t>A. Hunton</t>
  </si>
  <si>
    <t>P. Marshall</t>
  </si>
  <si>
    <t>Ballymena</t>
  </si>
  <si>
    <t>G. McArthur</t>
  </si>
  <si>
    <t>H. McDonald</t>
  </si>
  <si>
    <t>T. Mooney</t>
  </si>
  <si>
    <t>Crewe</t>
  </si>
  <si>
    <t>D. Poole</t>
  </si>
  <si>
    <t>M. Pedley</t>
  </si>
  <si>
    <t>A. Purcell</t>
  </si>
  <si>
    <t>T. Boddy</t>
  </si>
  <si>
    <t>I. Hutchinson</t>
  </si>
  <si>
    <t>M. Edgar</t>
  </si>
  <si>
    <t>P. Harrison</t>
  </si>
  <si>
    <t>D. McErlain</t>
  </si>
  <si>
    <t>D. Marshall</t>
  </si>
  <si>
    <t>R. J. Miller</t>
  </si>
  <si>
    <t>D. Platt</t>
  </si>
  <si>
    <t>A. Tew</t>
  </si>
  <si>
    <t>C. Wilson</t>
  </si>
  <si>
    <t>K. Stockham</t>
  </si>
  <si>
    <t>M. Arnstein</t>
  </si>
  <si>
    <t>J. Calder</t>
  </si>
  <si>
    <t>I. Cooper</t>
  </si>
  <si>
    <t>N. Calder</t>
  </si>
  <si>
    <t>P. Hair</t>
  </si>
  <si>
    <t>E. B. Dobson</t>
  </si>
  <si>
    <t>W. F. Hamilton</t>
  </si>
  <si>
    <t>K. John</t>
  </si>
  <si>
    <t>B. C. Pont</t>
  </si>
  <si>
    <t>R. T. Shaw</t>
  </si>
  <si>
    <t>B. Smith</t>
  </si>
  <si>
    <t>Wakefield</t>
  </si>
  <si>
    <t>D. Wheeler</t>
  </si>
  <si>
    <t xml:space="preserve">  Scorer: D Grocott</t>
  </si>
  <si>
    <t>10M Air Pistol - Teams</t>
  </si>
  <si>
    <t>1 Bury A</t>
  </si>
  <si>
    <t>3 St Giles Yarners</t>
  </si>
  <si>
    <t>I. Ivanov</t>
  </si>
  <si>
    <t>S. McArthur</t>
  </si>
  <si>
    <t>2 Ellesmere College</t>
  </si>
  <si>
    <t>Average</t>
  </si>
  <si>
    <t>4 Vickers</t>
  </si>
  <si>
    <t>5 Bogey514</t>
  </si>
  <si>
    <t>4 BYE</t>
  </si>
  <si>
    <t>2 Bury B</t>
  </si>
  <si>
    <t>3 Leek</t>
  </si>
  <si>
    <t>P. Shaw</t>
  </si>
  <si>
    <t>T. Ward</t>
  </si>
  <si>
    <t>6 Yards Air Pistol - Individuals</t>
  </si>
  <si>
    <t>C. Hair</t>
  </si>
  <si>
    <t>P. Trathan</t>
  </si>
  <si>
    <t>Long Range Benchrest A/S (50y/m) - Individuals</t>
  </si>
  <si>
    <t>D. Caffrey</t>
  </si>
  <si>
    <t>J. Gray</t>
  </si>
  <si>
    <t>Comber</t>
  </si>
  <si>
    <t>S. Limb</t>
  </si>
  <si>
    <t>H. Newsholme</t>
  </si>
  <si>
    <t>I. Scott</t>
  </si>
  <si>
    <t>M. Young</t>
  </si>
  <si>
    <t>J. Marsh Brown</t>
  </si>
  <si>
    <t>Worplesdon</t>
  </si>
  <si>
    <t>T. Hunt</t>
  </si>
  <si>
    <t>K. Knowles</t>
  </si>
  <si>
    <t>A. Lyons</t>
  </si>
  <si>
    <t>K. Mepham</t>
  </si>
  <si>
    <t>G. Newsholme</t>
  </si>
  <si>
    <t>C. Smylie</t>
  </si>
  <si>
    <t>R. Bell</t>
  </si>
  <si>
    <t>East Antrim</t>
  </si>
  <si>
    <t>A. Cook</t>
  </si>
  <si>
    <t>S. McLaughlin</t>
  </si>
  <si>
    <t>M. Phillips</t>
  </si>
  <si>
    <t>M. Rowan</t>
  </si>
  <si>
    <t>C. Saunders</t>
  </si>
  <si>
    <t>A. Tyler</t>
  </si>
  <si>
    <t>D. Wiseman</t>
  </si>
  <si>
    <t>J. Blaney</t>
  </si>
  <si>
    <t>Bideford</t>
  </si>
  <si>
    <t>R. Burchall</t>
  </si>
  <si>
    <t>Hensall</t>
  </si>
  <si>
    <t>K. Hancock</t>
  </si>
  <si>
    <t>GEC-Coventry</t>
  </si>
  <si>
    <t>J. McKay</t>
  </si>
  <si>
    <t>J. Muir</t>
  </si>
  <si>
    <t>Ger. O'Neill</t>
  </si>
  <si>
    <t>M. Pearson</t>
  </si>
  <si>
    <t>V. Robinson</t>
  </si>
  <si>
    <t>J. Brown</t>
  </si>
  <si>
    <t>C. McCaughey</t>
  </si>
  <si>
    <t>M. McGlennon P7.6.3.2</t>
  </si>
  <si>
    <t>A. McGrugan</t>
  </si>
  <si>
    <t>J. Morris</t>
  </si>
  <si>
    <t>G. Nock</t>
  </si>
  <si>
    <t>Gaib. O'Neill</t>
  </si>
  <si>
    <t>G. Wilks</t>
  </si>
  <si>
    <t xml:space="preserve">  Scorer: I Gray</t>
  </si>
  <si>
    <t>H. Ayre</t>
  </si>
  <si>
    <t>N. Currie</t>
  </si>
  <si>
    <t>A. Donnelly</t>
  </si>
  <si>
    <t>R. Donnelly</t>
  </si>
  <si>
    <t>M. Harlow</t>
  </si>
  <si>
    <t>J. Jablonski</t>
  </si>
  <si>
    <t>W. McMaster</t>
  </si>
  <si>
    <t>D. Casson</t>
  </si>
  <si>
    <t>J. Chouler</t>
  </si>
  <si>
    <t>C. Davis</t>
  </si>
  <si>
    <t>R. Dobson</t>
  </si>
  <si>
    <t>A. Duncan</t>
  </si>
  <si>
    <t>S. Harris</t>
  </si>
  <si>
    <t>M. King</t>
  </si>
  <si>
    <t>J. Mulholland</t>
  </si>
  <si>
    <t>K. Braithwaite</t>
  </si>
  <si>
    <t>W. Greenlaw</t>
  </si>
  <si>
    <t>D. Harlow</t>
  </si>
  <si>
    <t>D. Kyle</t>
  </si>
  <si>
    <t>M. Kyle</t>
  </si>
  <si>
    <t>M. McIlvenna</t>
  </si>
  <si>
    <t>T. Morton</t>
  </si>
  <si>
    <t>S. Bernard</t>
  </si>
  <si>
    <t>R. A. Doggart</t>
  </si>
  <si>
    <t>J. Forrest</t>
  </si>
  <si>
    <t>D. Hewlett</t>
  </si>
  <si>
    <t>P. Smith</t>
  </si>
  <si>
    <t>R. Ward</t>
  </si>
  <si>
    <t>P. Watson</t>
  </si>
  <si>
    <t>R. Wylam</t>
  </si>
  <si>
    <t/>
  </si>
  <si>
    <t>22 Rifle Long Range Prone (50 Yds/Mts) - Individuals</t>
  </si>
  <si>
    <t>A. W. Byrne</t>
  </si>
  <si>
    <t>Llantrisant &amp; Cardiff</t>
  </si>
  <si>
    <t>C. A. Coxon</t>
  </si>
  <si>
    <t>P. Hawkins</t>
  </si>
  <si>
    <t>D. Osborne</t>
  </si>
  <si>
    <t>R. Gascoyne</t>
  </si>
  <si>
    <t>N. Harcus</t>
  </si>
  <si>
    <t>A. Hirst</t>
  </si>
  <si>
    <t>J. Moore</t>
  </si>
  <si>
    <t>W. E. Phelps</t>
  </si>
  <si>
    <t>D. Smith</t>
  </si>
  <si>
    <t>P. Chatfield</t>
  </si>
  <si>
    <t>K. L. Dinkel</t>
  </si>
  <si>
    <t>N. Dixon</t>
  </si>
  <si>
    <t>P. Ellis</t>
  </si>
  <si>
    <t>N. Pye</t>
  </si>
  <si>
    <t>Tayside</t>
  </si>
  <si>
    <t>J. Smith</t>
  </si>
  <si>
    <t>S. Steele</t>
  </si>
  <si>
    <t>D. R. Adams</t>
  </si>
  <si>
    <t>J. O'Neill</t>
  </si>
  <si>
    <t>C. Short</t>
  </si>
  <si>
    <t>G. A. Smith</t>
  </si>
  <si>
    <t>R. M. Smith</t>
  </si>
  <si>
    <t>A. Trueick</t>
  </si>
  <si>
    <t xml:space="preserve">  Scorer: J Lawson</t>
  </si>
  <si>
    <t>22 Rifle Long Range Prone (50 Yds/Mts) - Teams</t>
  </si>
  <si>
    <t>1 Felton</t>
  </si>
  <si>
    <t>3 Sunderland</t>
  </si>
  <si>
    <t>P. Dodds</t>
  </si>
  <si>
    <t>B. N. Hall</t>
  </si>
  <si>
    <t>2 Llantrisant &amp; Cardiff</t>
  </si>
  <si>
    <t>4 Bogey575</t>
  </si>
  <si>
    <t>5 Bogey563</t>
  </si>
  <si>
    <t>Long Range Any Sights 100 Yards - Individuals</t>
  </si>
  <si>
    <t>R. I. M. Thomas</t>
  </si>
  <si>
    <t>A. Germain</t>
  </si>
  <si>
    <t>S. Murray</t>
  </si>
  <si>
    <t>D. V. Playle</t>
  </si>
  <si>
    <t>J. Sinclair</t>
  </si>
  <si>
    <t>Short Range Benchrest A/S (Air Rifle) - Individuals</t>
  </si>
  <si>
    <t>W. Faulkner</t>
  </si>
  <si>
    <t>K. Johns</t>
  </si>
  <si>
    <t>P. Kilpin</t>
  </si>
  <si>
    <t>R. Robertson</t>
  </si>
  <si>
    <t>C. Williamson</t>
  </si>
  <si>
    <t>B. Clark</t>
  </si>
  <si>
    <t>J. Rawnsley</t>
  </si>
  <si>
    <t>A. Rudman</t>
  </si>
  <si>
    <t>I. Vance</t>
  </si>
  <si>
    <t>I. Weatherston</t>
  </si>
  <si>
    <t>P. Wright</t>
  </si>
  <si>
    <t>R. Chisem</t>
  </si>
  <si>
    <t>P. Halliwell</t>
  </si>
  <si>
    <t>J. Mitchell</t>
  </si>
  <si>
    <t>C. Morris</t>
  </si>
  <si>
    <t>G. Boyer</t>
  </si>
  <si>
    <t>B. Elliot</t>
  </si>
  <si>
    <t>J. Henderson</t>
  </si>
  <si>
    <t>S. Huddleston</t>
  </si>
  <si>
    <t>J. Rule</t>
  </si>
  <si>
    <t>M. Tansy P5.2.1</t>
  </si>
  <si>
    <t xml:space="preserve">  Scorer: J Wright</t>
  </si>
  <si>
    <t>Short Range Benchrest A/S (Rimfire) - Individuals</t>
  </si>
  <si>
    <t>P. Birmingham</t>
  </si>
  <si>
    <t>K. Hayes P1.10.8</t>
  </si>
  <si>
    <t>S. Moss</t>
  </si>
  <si>
    <t>E. Purcell</t>
  </si>
  <si>
    <t>J. Sandham</t>
  </si>
  <si>
    <t>G. Healey</t>
  </si>
  <si>
    <t>R. Johnson</t>
  </si>
  <si>
    <t>P. Lawrence</t>
  </si>
  <si>
    <t>A. Moore</t>
  </si>
  <si>
    <t>W. Taylor</t>
  </si>
  <si>
    <t>A. Thompson</t>
  </si>
  <si>
    <t>M. Eyles</t>
  </si>
  <si>
    <t>D. Monk</t>
  </si>
  <si>
    <t>R. Scholes</t>
  </si>
  <si>
    <t>M. Scott</t>
  </si>
  <si>
    <t>C. Thorbjornsen</t>
  </si>
  <si>
    <t>S. Andrews</t>
  </si>
  <si>
    <t>D. Bailey</t>
  </si>
  <si>
    <t>S. Davies</t>
  </si>
  <si>
    <t>K. Thorbjornsen</t>
  </si>
  <si>
    <t>S. Wallace</t>
  </si>
  <si>
    <t>K. Wightman</t>
  </si>
  <si>
    <t>D. Allwright</t>
  </si>
  <si>
    <t>G. Bailey</t>
  </si>
  <si>
    <t>S. Catt</t>
  </si>
  <si>
    <t>B. Chappell</t>
  </si>
  <si>
    <t>S. George</t>
  </si>
  <si>
    <t>R. Pickering</t>
  </si>
  <si>
    <t>D. Fenwick</t>
  </si>
  <si>
    <t>R. Lloyd</t>
  </si>
  <si>
    <t>J. Parker</t>
  </si>
  <si>
    <t>M. Saunders</t>
  </si>
  <si>
    <t>S. Westley</t>
  </si>
  <si>
    <t>D. Bromley</t>
  </si>
  <si>
    <t>R. Moffett</t>
  </si>
  <si>
    <t>A. Ritson</t>
  </si>
  <si>
    <t>N. Williams</t>
  </si>
  <si>
    <t>R. Williams</t>
  </si>
  <si>
    <t>M. Barrow</t>
  </si>
  <si>
    <t>Z. Green</t>
  </si>
  <si>
    <t>F. Hughs</t>
  </si>
  <si>
    <t>D. Mills</t>
  </si>
  <si>
    <t>Q. Tang</t>
  </si>
  <si>
    <t>A. Lee</t>
  </si>
  <si>
    <t>D. Mann</t>
  </si>
  <si>
    <t>C. Pickering</t>
  </si>
  <si>
    <t>D. Riley</t>
  </si>
  <si>
    <t>Short Range Benchrest A/S (Rimfire) - Teams</t>
  </si>
  <si>
    <t>3 GEC-Coventry</t>
  </si>
  <si>
    <t>C. Harris</t>
  </si>
  <si>
    <t>M. Lord</t>
  </si>
  <si>
    <t>2 Chichester A</t>
  </si>
  <si>
    <t>D. Bisho P7.8.3</t>
  </si>
  <si>
    <t>R. Ellams P7.8.3</t>
  </si>
  <si>
    <t>J. Peart</t>
  </si>
  <si>
    <t>4 Warrington A</t>
  </si>
  <si>
    <t>5 Bogey584</t>
  </si>
  <si>
    <t>1 Bury B</t>
  </si>
  <si>
    <t>3 K Kendal</t>
  </si>
  <si>
    <t>A. Child</t>
  </si>
  <si>
    <t>P. Shaw  Sub P7.9.8(-17)</t>
  </si>
  <si>
    <t>B. Skelton</t>
  </si>
  <si>
    <t>2 Chichester B</t>
  </si>
  <si>
    <t>A. Christofi</t>
  </si>
  <si>
    <t>S. Sadler</t>
  </si>
  <si>
    <t>W. Williamson</t>
  </si>
  <si>
    <t>4 Warrington B</t>
  </si>
  <si>
    <t>5 Bogey564</t>
  </si>
  <si>
    <t>Muzzle Loading Pistol - Individuals</t>
  </si>
  <si>
    <t>A. Kirkham</t>
  </si>
  <si>
    <t>Preston Grasshoppers</t>
  </si>
  <si>
    <t>M. Loader</t>
  </si>
  <si>
    <t>C. Lockwood</t>
  </si>
  <si>
    <t>R. Singleton</t>
  </si>
  <si>
    <t>I. Waghorn</t>
  </si>
  <si>
    <t>G. Crowther</t>
  </si>
  <si>
    <t>F. Egan</t>
  </si>
  <si>
    <t>A. Frankland</t>
  </si>
  <si>
    <t>M. Richardson</t>
  </si>
  <si>
    <t xml:space="preserve">  Shooters should write on their cards what calibre was used.</t>
  </si>
  <si>
    <t xml:space="preserve">  Scorer: M Spittle</t>
  </si>
  <si>
    <t>Muzzle Loading Revolver - Individuals</t>
  </si>
  <si>
    <t>G. Collins</t>
  </si>
  <si>
    <t>V. Little</t>
  </si>
  <si>
    <t>G. Upton</t>
  </si>
  <si>
    <t>N. Andrews</t>
  </si>
  <si>
    <t>A. Currant</t>
  </si>
  <si>
    <t>P. Dean   P5.2.3</t>
  </si>
  <si>
    <t>K. Gillespie</t>
  </si>
  <si>
    <t>C. Oswald</t>
  </si>
  <si>
    <t>J.S.P.C.</t>
  </si>
  <si>
    <t>J. Wright</t>
  </si>
  <si>
    <t>20 Yards Pistol - Individuals</t>
  </si>
  <si>
    <t>D. Erskine</t>
  </si>
  <si>
    <t>D. Horgan</t>
  </si>
  <si>
    <t xml:space="preserve">  Scorer: O J Spence</t>
  </si>
  <si>
    <t>10M Air Rifle - Individuals</t>
  </si>
  <si>
    <t>M. Hunton</t>
  </si>
  <si>
    <t>D. Little</t>
  </si>
  <si>
    <t>R. Townsend</t>
  </si>
  <si>
    <t>R. Campbell</t>
  </si>
  <si>
    <t>K. Eynon</t>
  </si>
  <si>
    <t xml:space="preserve">  Scorer: R Harrison</t>
  </si>
  <si>
    <t>10m Air Rifle - Individuals (Supported rest)</t>
  </si>
  <si>
    <t>R. King</t>
  </si>
  <si>
    <t>S. Moruzzi</t>
  </si>
  <si>
    <t>Rapid Fire Rifle - Individuals</t>
  </si>
  <si>
    <t>D. Crawford</t>
  </si>
  <si>
    <t>A. Norley</t>
  </si>
  <si>
    <t>E. Flint P5.2.3</t>
  </si>
  <si>
    <t>The RCO or Witness should make an appropriate note on any target that has fewer than 10 shots on it.</t>
  </si>
  <si>
    <t xml:space="preserve">  Scorer: T Earnshaw</t>
  </si>
  <si>
    <t>Gallery Rifle Any Sights - Individuals</t>
  </si>
  <si>
    <t>W. Pow</t>
  </si>
  <si>
    <t>C. Thompson</t>
  </si>
  <si>
    <t>M. Weeks</t>
  </si>
  <si>
    <t>P. Dean</t>
  </si>
  <si>
    <t>J. Stevenson</t>
  </si>
  <si>
    <t>J. Thompson</t>
  </si>
  <si>
    <t>C. Williams</t>
  </si>
  <si>
    <t>S. Booth</t>
  </si>
  <si>
    <t>A. Hodgson</t>
  </si>
  <si>
    <t>R. W. Fleming</t>
  </si>
  <si>
    <t xml:space="preserve">  Scorer: W Vaughan</t>
  </si>
  <si>
    <t>Gallery Rifle Iron Sights - Individuals</t>
  </si>
  <si>
    <t>N. Gray</t>
  </si>
  <si>
    <t>A. Cadman</t>
  </si>
  <si>
    <t>A. Cliffe</t>
  </si>
  <si>
    <t>T. Creed</t>
  </si>
  <si>
    <t>B. Leese</t>
  </si>
  <si>
    <t>M. Leese</t>
  </si>
  <si>
    <t>B. Cadman</t>
  </si>
  <si>
    <t>J. E. Hall</t>
  </si>
  <si>
    <t>T. Hall</t>
  </si>
  <si>
    <t>B. Moss</t>
  </si>
  <si>
    <t>M. Preston</t>
  </si>
  <si>
    <t>K. Upton</t>
  </si>
  <si>
    <t>R. Davies</t>
  </si>
  <si>
    <t>S. Dalziel</t>
  </si>
  <si>
    <t>N. King</t>
  </si>
  <si>
    <t>J. Lytollis</t>
  </si>
  <si>
    <t>G. Nicholas</t>
  </si>
  <si>
    <t>P. Robertson</t>
  </si>
  <si>
    <t>Long Barrelled Pistol - Individuals</t>
  </si>
  <si>
    <t>G. King</t>
  </si>
  <si>
    <t>K. O'Keefe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</si>
  <si>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</si>
  <si>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</si>
  <si>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</si>
  <si>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</si>
  <si>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</si>
  <si>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</si>
  <si>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</si>
  <si>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</si>
  <si>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</si>
  <si>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</si>
  <si>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</si>
  <si>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LR Rifle 100 Any</t>
  </si>
  <si>
    <t>10m Air Pistol Sen</t>
  </si>
  <si>
    <t>LR Rifle 100 Any Sen</t>
  </si>
  <si>
    <t>10m Air Pistol Team</t>
  </si>
  <si>
    <t>Muzzle-loading Pistol</t>
  </si>
  <si>
    <t>10m Air Pistol (Supp rest)</t>
  </si>
  <si>
    <t>Muzzle-loading Pistol Sen</t>
  </si>
  <si>
    <t>10m Air Rifle</t>
  </si>
  <si>
    <t>Muzzle-loading Revolver</t>
  </si>
  <si>
    <t>10m Air Rifle Sen</t>
  </si>
  <si>
    <t>Muzzle-loading Revolver Sen</t>
  </si>
  <si>
    <t>10m Air Rifle (Supp rest)</t>
  </si>
  <si>
    <t>Rapid Fire Rifle</t>
  </si>
  <si>
    <t>20Yd Pistol</t>
  </si>
  <si>
    <t>Short Range Rifle</t>
  </si>
  <si>
    <t>6Yd Air Pistol</t>
  </si>
  <si>
    <t>Short Range Rifle Sen</t>
  </si>
  <si>
    <t>Gallery Rifle Any</t>
  </si>
  <si>
    <t>Short Range Rifle Team</t>
  </si>
  <si>
    <t>Gallery Rifle Any Sen</t>
  </si>
  <si>
    <t>Sport Rifle</t>
  </si>
  <si>
    <t>D9</t>
  </si>
  <si>
    <t>Gallery Rifle Iron</t>
  </si>
  <si>
    <t>Sport Rifle Sen</t>
  </si>
  <si>
    <t>Gallery Rifle Iron Sen</t>
  </si>
  <si>
    <t>Sport Rifle Team</t>
  </si>
  <si>
    <t>Long Barrelled Pistol</t>
  </si>
  <si>
    <t>SR Benchrest (Air)</t>
  </si>
  <si>
    <t>Long Range Bench</t>
  </si>
  <si>
    <t>SR Benchrest (Air) Sen</t>
  </si>
  <si>
    <t>Long Range Bench Sen</t>
  </si>
  <si>
    <t>SR Benchrest (Rimfire)</t>
  </si>
  <si>
    <t>Long Range Rifle</t>
  </si>
  <si>
    <t>SR Benchrest (Rimfire) Sen</t>
  </si>
  <si>
    <t>Long Range Rifle Team</t>
  </si>
  <si>
    <t>SR Benchrest (Rimfire) Team</t>
  </si>
  <si>
    <t>To return to this sheet from any result sheet, hit the little arrow at the top left of the sheet</t>
  </si>
  <si>
    <t>Summer 2021 - Round 9</t>
  </si>
  <si>
    <t>Round Nine (27-Sep-21)</t>
  </si>
  <si>
    <t>Issue date: 10-Oct-21</t>
  </si>
  <si>
    <t xml:space="preserve">  Challenges must be sent to the scorer and received by: 24-Oct-21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</si>
</sst>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imes New Roman"/>
      <family val="1"/>
      <charset val="1"/>
    </font>
    <font>
      <sz val="10"/>
      <name val="Trebuchet MS"/>
      <family val="2"/>
      <charset val="1"/>
    </font>
    <font>
      <u/>
      <sz val="11"/>
      <color rgb="FF0563C1"/>
      <name val="Calibri"/>
      <family val="2"/>
      <charset val="1"/>
    </font>
    <font>
      <sz val="14"/>
      <color rgb="FF0563C1"/>
      <name val="Wingdings 3"/>
      <family val="1"/>
      <charset val="2"/>
    </font>
    <font>
      <b/>
      <sz val="1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10"/>
      <name val="Wingdings 3"/>
      <family val="1"/>
      <charset val="2"/>
    </font>
    <font>
      <b/>
      <sz val="10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1"/>
      <color theme="1"/>
      <name val="Trebuchet MS"/>
      <family val="2"/>
    </font>
    <font>
      <sz val="10"/>
      <name val="Verdana"/>
      <family val="2"/>
      <charset val="1"/>
    </font>
    <font>
      <sz val="10"/>
      <color rgb="FF00B050"/>
      <name val="Trebuchet MS"/>
      <family val="2"/>
    </font>
    <font>
      <sz val="10"/>
      <name val="Verdana"/>
      <family val="2"/>
    </font>
    <font>
      <b/>
      <sz val="10"/>
      <color theme="1"/>
      <name val="Trebuchet MS"/>
      <family val="2"/>
    </font>
    <font>
      <sz val="14"/>
      <color indexed="30"/>
      <name val="Wingdings 3"/>
      <family val="1"/>
      <charset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darkVertical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Border="0" applyProtection="0">
      <alignment vertical="top" wrapText="1"/>
    </xf>
    <xf numFmtId="0" fontId="5" fillId="0" borderId="0"/>
    <xf numFmtId="0" fontId="7" fillId="0" borderId="0"/>
    <xf numFmtId="0" fontId="9" fillId="0" borderId="0" applyBorder="0" applyProtection="0"/>
    <xf numFmtId="0" fontId="15" fillId="0" borderId="0"/>
    <xf numFmtId="0" fontId="23" fillId="0" borderId="0"/>
    <xf numFmtId="0" fontId="25" fillId="0" borderId="0"/>
  </cellStyleXfs>
  <cellXfs count="344">
    <xf numFmtId="0" fontId="0" fillId="0" borderId="0" xfId="0"/>
    <xf numFmtId="0" fontId="4" fillId="0" borderId="1" xfId="2" applyFont="1" applyBorder="1" applyAlignment="1" applyProtection="1">
      <alignment horizontal="center"/>
    </xf>
    <xf numFmtId="0" fontId="4" fillId="0" borderId="2" xfId="2" applyFont="1" applyBorder="1" applyAlignment="1" applyProtection="1"/>
    <xf numFmtId="1" fontId="4" fillId="0" borderId="2" xfId="2" applyNumberFormat="1" applyFont="1" applyBorder="1" applyAlignment="1" applyProtection="1"/>
    <xf numFmtId="0" fontId="4" fillId="0" borderId="0" xfId="3" applyFont="1"/>
    <xf numFmtId="0" fontId="6" fillId="0" borderId="0" xfId="3" applyFont="1"/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3" xfId="2" applyFont="1" applyBorder="1" applyAlignment="1" applyProtection="1">
      <alignment horizontal="center"/>
    </xf>
    <xf numFmtId="1" fontId="10" fillId="0" borderId="0" xfId="5" applyNumberFormat="1" applyFont="1" applyBorder="1" applyAlignment="1" applyProtection="1">
      <alignment horizontal="left"/>
      <protection locked="0"/>
    </xf>
    <xf numFmtId="1" fontId="8" fillId="0" borderId="0" xfId="2" applyNumberFormat="1" applyFont="1" applyBorder="1" applyAlignment="1" applyProtection="1"/>
    <xf numFmtId="0" fontId="8" fillId="0" borderId="0" xfId="2" applyFont="1" applyBorder="1" applyAlignment="1" applyProtection="1"/>
    <xf numFmtId="0" fontId="8" fillId="0" borderId="0" xfId="2" applyFont="1" applyBorder="1" applyAlignment="1" applyProtection="1">
      <alignment horizontal="center"/>
    </xf>
    <xf numFmtId="0" fontId="8" fillId="0" borderId="0" xfId="3" applyFont="1"/>
    <xf numFmtId="0" fontId="11" fillId="0" borderId="3" xfId="2" applyFont="1" applyBorder="1" applyAlignment="1" applyProtection="1">
      <alignment horizontal="center"/>
    </xf>
    <xf numFmtId="0" fontId="11" fillId="0" borderId="0" xfId="2" applyFont="1" applyBorder="1" applyAlignment="1" applyProtection="1"/>
    <xf numFmtId="1" fontId="11" fillId="0" borderId="0" xfId="2" applyNumberFormat="1" applyFont="1" applyBorder="1" applyAlignment="1" applyProtection="1"/>
    <xf numFmtId="0" fontId="11" fillId="0" borderId="0" xfId="4" applyFont="1"/>
    <xf numFmtId="1" fontId="8" fillId="0" borderId="4" xfId="2" applyNumberFormat="1" applyFont="1" applyBorder="1" applyAlignment="1" applyProtection="1">
      <alignment horizontal="center"/>
    </xf>
    <xf numFmtId="0" fontId="8" fillId="0" borderId="5" xfId="2" applyFont="1" applyBorder="1" applyAlignment="1" applyProtection="1"/>
    <xf numFmtId="0" fontId="8" fillId="0" borderId="5" xfId="2" applyFont="1" applyBorder="1" applyAlignment="1" applyProtection="1">
      <alignment horizontal="right"/>
    </xf>
    <xf numFmtId="0" fontId="8" fillId="0" borderId="6" xfId="2" applyFont="1" applyBorder="1" applyAlignment="1" applyProtection="1">
      <alignment horizontal="right"/>
    </xf>
    <xf numFmtId="0" fontId="8" fillId="0" borderId="8" xfId="2" applyFont="1" applyBorder="1" applyAlignment="1" applyProtection="1"/>
    <xf numFmtId="0" fontId="8" fillId="0" borderId="8" xfId="3" applyFont="1" applyBorder="1"/>
    <xf numFmtId="0" fontId="8" fillId="0" borderId="9" xfId="3" applyFont="1" applyBorder="1"/>
    <xf numFmtId="0" fontId="8" fillId="0" borderId="10" xfId="2" applyFont="1" applyBorder="1" applyAlignment="1" applyProtection="1">
      <alignment horizontal="center"/>
    </xf>
    <xf numFmtId="0" fontId="8" fillId="0" borderId="11" xfId="3" applyFont="1" applyBorder="1" applyAlignment="1">
      <alignment horizontal="left"/>
    </xf>
    <xf numFmtId="0" fontId="8" fillId="0" borderId="11" xfId="2" applyFont="1" applyBorder="1" applyAlignment="1" applyProtection="1"/>
    <xf numFmtId="0" fontId="8" fillId="0" borderId="12" xfId="2" applyFont="1" applyBorder="1" applyAlignment="1" applyProtection="1"/>
    <xf numFmtId="0" fontId="8" fillId="0" borderId="12" xfId="3" applyFont="1" applyBorder="1"/>
    <xf numFmtId="0" fontId="8" fillId="0" borderId="11" xfId="4" applyFont="1" applyBorder="1"/>
    <xf numFmtId="0" fontId="8" fillId="0" borderId="12" xfId="4" applyFont="1" applyBorder="1"/>
    <xf numFmtId="0" fontId="8" fillId="0" borderId="11" xfId="3" applyFont="1" applyBorder="1"/>
    <xf numFmtId="0" fontId="8" fillId="0" borderId="14" xfId="3" applyFont="1" applyBorder="1"/>
    <xf numFmtId="0" fontId="8" fillId="0" borderId="15" xfId="3" applyFont="1" applyBorder="1"/>
    <xf numFmtId="0" fontId="8" fillId="0" borderId="10" xfId="3" applyFont="1" applyBorder="1" applyAlignment="1">
      <alignment horizontal="center"/>
    </xf>
    <xf numFmtId="15" fontId="8" fillId="0" borderId="0" xfId="4" applyNumberFormat="1" applyFont="1" applyAlignment="1">
      <alignment horizontal="right"/>
    </xf>
    <xf numFmtId="0" fontId="5" fillId="0" borderId="0" xfId="3"/>
    <xf numFmtId="0" fontId="12" fillId="0" borderId="0" xfId="3" applyFont="1"/>
    <xf numFmtId="0" fontId="12" fillId="0" borderId="11" xfId="3" applyFont="1" applyBorder="1"/>
    <xf numFmtId="0" fontId="12" fillId="0" borderId="12" xfId="3" applyFont="1" applyBorder="1"/>
    <xf numFmtId="0" fontId="12" fillId="0" borderId="14" xfId="3" applyFont="1" applyBorder="1"/>
    <xf numFmtId="0" fontId="12" fillId="0" borderId="15" xfId="3" applyFont="1" applyBorder="1"/>
    <xf numFmtId="0" fontId="4" fillId="0" borderId="1" xfId="2" applyFont="1" applyBorder="1" applyAlignment="1" applyProtection="1"/>
    <xf numFmtId="0" fontId="4" fillId="0" borderId="0" xfId="2" applyFont="1" applyBorder="1" applyAlignment="1" applyProtection="1"/>
    <xf numFmtId="0" fontId="4" fillId="0" borderId="0" xfId="3" applyFont="1" applyAlignment="1">
      <alignment horizontal="center"/>
    </xf>
    <xf numFmtId="0" fontId="4" fillId="0" borderId="0" xfId="4" applyFont="1"/>
    <xf numFmtId="0" fontId="10" fillId="0" borderId="0" xfId="5" applyFont="1" applyBorder="1" applyAlignment="1" applyProtection="1">
      <alignment horizontal="left"/>
      <protection locked="0"/>
    </xf>
    <xf numFmtId="0" fontId="11" fillId="0" borderId="0" xfId="4" applyFont="1" applyAlignment="1">
      <alignment horizontal="center"/>
    </xf>
    <xf numFmtId="0" fontId="8" fillId="0" borderId="16" xfId="4" applyFont="1" applyBorder="1"/>
    <xf numFmtId="0" fontId="8" fillId="0" borderId="17" xfId="4" applyFont="1" applyBorder="1"/>
    <xf numFmtId="1" fontId="13" fillId="0" borderId="17" xfId="4" applyNumberFormat="1" applyFont="1" applyBorder="1"/>
    <xf numFmtId="0" fontId="8" fillId="0" borderId="17" xfId="4" applyFont="1" applyBorder="1" applyAlignment="1">
      <alignment horizontal="right"/>
    </xf>
    <xf numFmtId="0" fontId="8" fillId="0" borderId="18" xfId="4" applyFont="1" applyBorder="1" applyAlignment="1">
      <alignment horizontal="right"/>
    </xf>
    <xf numFmtId="0" fontId="5" fillId="0" borderId="0" xfId="3" applyAlignment="1">
      <alignment horizontal="center"/>
    </xf>
    <xf numFmtId="0" fontId="13" fillId="0" borderId="0" xfId="4" applyFont="1"/>
    <xf numFmtId="0" fontId="8" fillId="0" borderId="19" xfId="4" applyFont="1" applyBorder="1"/>
    <xf numFmtId="0" fontId="8" fillId="0" borderId="20" xfId="4" applyFont="1" applyBorder="1"/>
    <xf numFmtId="0" fontId="8" fillId="0" borderId="21" xfId="4" applyFont="1" applyBorder="1"/>
    <xf numFmtId="0" fontId="8" fillId="0" borderId="8" xfId="4" applyFont="1" applyBorder="1"/>
    <xf numFmtId="0" fontId="8" fillId="0" borderId="9" xfId="4" applyFont="1" applyBorder="1"/>
    <xf numFmtId="0" fontId="8" fillId="0" borderId="22" xfId="4" applyFont="1" applyBorder="1"/>
    <xf numFmtId="0" fontId="8" fillId="0" borderId="23" xfId="4" applyFont="1" applyBorder="1"/>
    <xf numFmtId="0" fontId="8" fillId="0" borderId="24" xfId="4" applyFont="1" applyBorder="1"/>
    <xf numFmtId="0" fontId="8" fillId="0" borderId="25" xfId="4" applyFont="1" applyBorder="1"/>
    <xf numFmtId="0" fontId="8" fillId="0" borderId="26" xfId="4" applyFont="1" applyBorder="1"/>
    <xf numFmtId="0" fontId="8" fillId="0" borderId="27" xfId="4" applyFont="1" applyBorder="1"/>
    <xf numFmtId="0" fontId="8" fillId="0" borderId="14" xfId="4" applyFont="1" applyBorder="1"/>
    <xf numFmtId="0" fontId="8" fillId="0" borderId="15" xfId="4" applyFont="1" applyBorder="1"/>
    <xf numFmtId="164" fontId="8" fillId="0" borderId="0" xfId="4" applyNumberFormat="1" applyFont="1"/>
    <xf numFmtId="0" fontId="14" fillId="0" borderId="0" xfId="3" applyFont="1"/>
    <xf numFmtId="0" fontId="8" fillId="0" borderId="4" xfId="4" applyFont="1" applyBorder="1"/>
    <xf numFmtId="0" fontId="8" fillId="0" borderId="5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0" fontId="8" fillId="0" borderId="10" xfId="4" applyFont="1" applyBorder="1"/>
    <xf numFmtId="0" fontId="8" fillId="2" borderId="0" xfId="4" applyFont="1" applyFill="1"/>
    <xf numFmtId="0" fontId="8" fillId="2" borderId="0" xfId="4" applyFont="1" applyFill="1" applyAlignment="1">
      <alignment horizontal="center"/>
    </xf>
    <xf numFmtId="0" fontId="13" fillId="0" borderId="0" xfId="3" applyFont="1"/>
    <xf numFmtId="0" fontId="12" fillId="0" borderId="7" xfId="3" applyFont="1" applyBorder="1"/>
    <xf numFmtId="0" fontId="12" fillId="0" borderId="8" xfId="3" applyFont="1" applyBorder="1"/>
    <xf numFmtId="0" fontId="12" fillId="0" borderId="9" xfId="3" applyFont="1" applyBorder="1"/>
    <xf numFmtId="0" fontId="12" fillId="0" borderId="10" xfId="3" applyFont="1" applyBorder="1"/>
    <xf numFmtId="0" fontId="12" fillId="0" borderId="13" xfId="3" applyFont="1" applyBorder="1"/>
    <xf numFmtId="15" fontId="8" fillId="0" borderId="0" xfId="4" applyNumberFormat="1" applyFont="1" applyAlignment="1">
      <alignment horizontal="center"/>
    </xf>
    <xf numFmtId="0" fontId="16" fillId="0" borderId="0" xfId="6" applyFont="1" applyAlignment="1">
      <alignment horizontal="center"/>
    </xf>
    <xf numFmtId="0" fontId="16" fillId="0" borderId="0" xfId="6" applyFont="1"/>
    <xf numFmtId="0" fontId="16" fillId="0" borderId="0" xfId="0" applyFont="1"/>
    <xf numFmtId="0" fontId="17" fillId="0" borderId="0" xfId="6" applyFont="1"/>
    <xf numFmtId="0" fontId="17" fillId="0" borderId="0" xfId="6" applyFont="1" applyAlignment="1">
      <alignment horizontal="center"/>
    </xf>
    <xf numFmtId="0" fontId="18" fillId="0" borderId="0" xfId="1" applyFont="1" applyFill="1" applyAlignment="1" applyProtection="1">
      <alignment horizontal="left"/>
      <protection locked="0"/>
    </xf>
    <xf numFmtId="0" fontId="19" fillId="0" borderId="0" xfId="6" applyFont="1" applyAlignment="1">
      <alignment horizontal="center"/>
    </xf>
    <xf numFmtId="0" fontId="19" fillId="0" borderId="0" xfId="6" applyFont="1"/>
    <xf numFmtId="0" fontId="17" fillId="0" borderId="4" xfId="6" applyFont="1" applyBorder="1" applyAlignment="1">
      <alignment horizontal="center"/>
    </xf>
    <xf numFmtId="0" fontId="17" fillId="0" borderId="5" xfId="6" applyFont="1" applyBorder="1"/>
    <xf numFmtId="0" fontId="17" fillId="0" borderId="5" xfId="6" applyFont="1" applyBorder="1" applyAlignment="1">
      <alignment horizontal="right"/>
    </xf>
    <xf numFmtId="0" fontId="17" fillId="0" borderId="6" xfId="6" applyFont="1" applyBorder="1" applyAlignment="1">
      <alignment horizontal="right"/>
    </xf>
    <xf numFmtId="0" fontId="17" fillId="0" borderId="8" xfId="6" applyFont="1" applyBorder="1"/>
    <xf numFmtId="0" fontId="17" fillId="0" borderId="8" xfId="0" applyFont="1" applyBorder="1"/>
    <xf numFmtId="0" fontId="17" fillId="0" borderId="9" xfId="0" applyFont="1" applyBorder="1"/>
    <xf numFmtId="0" fontId="17" fillId="0" borderId="10" xfId="6" applyFont="1" applyBorder="1" applyAlignment="1">
      <alignment horizontal="center"/>
    </xf>
    <xf numFmtId="0" fontId="17" fillId="0" borderId="11" xfId="0" applyFont="1" applyBorder="1" applyAlignment="1">
      <alignment horizontal="left"/>
    </xf>
    <xf numFmtId="0" fontId="17" fillId="0" borderId="11" xfId="6" applyFont="1" applyBorder="1"/>
    <xf numFmtId="0" fontId="17" fillId="0" borderId="11" xfId="0" applyFont="1" applyBorder="1"/>
    <xf numFmtId="0" fontId="17" fillId="0" borderId="12" xfId="0" applyFont="1" applyBorder="1"/>
    <xf numFmtId="0" fontId="17" fillId="0" borderId="12" xfId="6" applyFont="1" applyBorder="1"/>
    <xf numFmtId="15" fontId="17" fillId="0" borderId="0" xfId="6" applyNumberFormat="1" applyFont="1" applyAlignment="1">
      <alignment horizontal="left"/>
    </xf>
    <xf numFmtId="0" fontId="17" fillId="0" borderId="14" xfId="6" applyFont="1" applyBorder="1"/>
    <xf numFmtId="0" fontId="17" fillId="0" borderId="15" xfId="6" applyFont="1" applyBorder="1"/>
    <xf numFmtId="15" fontId="17" fillId="0" borderId="0" xfId="6" applyNumberFormat="1" applyFont="1" applyAlignment="1">
      <alignment horizontal="right"/>
    </xf>
    <xf numFmtId="0" fontId="20" fillId="0" borderId="0" xfId="0" applyFont="1"/>
    <xf numFmtId="0" fontId="20" fillId="0" borderId="10" xfId="0" applyFont="1" applyBorder="1" applyAlignment="1">
      <alignment horizontal="center"/>
    </xf>
    <xf numFmtId="0" fontId="20" fillId="0" borderId="11" xfId="0" applyFont="1" applyBorder="1"/>
    <xf numFmtId="0" fontId="20" fillId="0" borderId="12" xfId="0" applyFont="1" applyBorder="1"/>
    <xf numFmtId="0" fontId="20" fillId="0" borderId="14" xfId="0" applyFont="1" applyBorder="1"/>
    <xf numFmtId="0" fontId="20" fillId="0" borderId="15" xfId="0" applyFont="1" applyBorder="1"/>
    <xf numFmtId="0" fontId="16" fillId="0" borderId="0" xfId="0" applyFont="1" applyAlignment="1">
      <alignment horizontal="center"/>
    </xf>
    <xf numFmtId="0" fontId="17" fillId="0" borderId="16" xfId="6" applyFont="1" applyBorder="1"/>
    <xf numFmtId="0" fontId="17" fillId="0" borderId="17" xfId="6" applyFont="1" applyBorder="1"/>
    <xf numFmtId="1" fontId="21" fillId="0" borderId="17" xfId="6" applyNumberFormat="1" applyFont="1" applyBorder="1"/>
    <xf numFmtId="0" fontId="17" fillId="0" borderId="17" xfId="6" applyFont="1" applyBorder="1" applyAlignment="1">
      <alignment horizontal="right"/>
    </xf>
    <xf numFmtId="0" fontId="17" fillId="0" borderId="18" xfId="6" applyFont="1" applyBorder="1" applyAlignment="1">
      <alignment horizontal="right"/>
    </xf>
    <xf numFmtId="0" fontId="0" fillId="0" borderId="0" xfId="0" applyAlignment="1">
      <alignment horizontal="center"/>
    </xf>
    <xf numFmtId="0" fontId="17" fillId="0" borderId="19" xfId="6" applyFont="1" applyBorder="1"/>
    <xf numFmtId="0" fontId="17" fillId="0" borderId="20" xfId="6" applyFont="1" applyBorder="1"/>
    <xf numFmtId="0" fontId="17" fillId="0" borderId="21" xfId="6" applyFont="1" applyBorder="1"/>
    <xf numFmtId="0" fontId="17" fillId="0" borderId="9" xfId="6" applyFont="1" applyBorder="1"/>
    <xf numFmtId="0" fontId="17" fillId="0" borderId="22" xfId="6" applyFont="1" applyBorder="1"/>
    <xf numFmtId="0" fontId="17" fillId="0" borderId="23" xfId="6" applyFont="1" applyBorder="1"/>
    <xf numFmtId="0" fontId="17" fillId="0" borderId="24" xfId="6" applyFont="1" applyBorder="1"/>
    <xf numFmtId="0" fontId="17" fillId="0" borderId="25" xfId="6" applyFont="1" applyBorder="1"/>
    <xf numFmtId="0" fontId="17" fillId="0" borderId="26" xfId="6" applyFont="1" applyBorder="1"/>
    <xf numFmtId="0" fontId="17" fillId="0" borderId="27" xfId="6" applyFont="1" applyBorder="1"/>
    <xf numFmtId="0" fontId="22" fillId="0" borderId="0" xfId="0" applyFont="1"/>
    <xf numFmtId="0" fontId="17" fillId="0" borderId="4" xfId="6" applyFont="1" applyBorder="1"/>
    <xf numFmtId="0" fontId="17" fillId="0" borderId="7" xfId="6" applyFont="1" applyBorder="1"/>
    <xf numFmtId="0" fontId="17" fillId="0" borderId="10" xfId="6" applyFont="1" applyBorder="1"/>
    <xf numFmtId="0" fontId="17" fillId="0" borderId="10" xfId="0" applyFont="1" applyBorder="1" applyAlignment="1">
      <alignment horizontal="left"/>
    </xf>
    <xf numFmtId="0" fontId="17" fillId="0" borderId="13" xfId="6" applyFont="1" applyBorder="1"/>
    <xf numFmtId="0" fontId="17" fillId="0" borderId="0" xfId="0" applyFont="1" applyAlignment="1">
      <alignment horizontal="left"/>
    </xf>
    <xf numFmtId="0" fontId="17" fillId="0" borderId="0" xfId="0" applyFont="1"/>
    <xf numFmtId="0" fontId="17" fillId="3" borderId="0" xfId="6" applyFont="1" applyFill="1"/>
    <xf numFmtId="0" fontId="17" fillId="3" borderId="0" xfId="6" applyFont="1" applyFill="1" applyAlignment="1">
      <alignment horizontal="center"/>
    </xf>
    <xf numFmtId="0" fontId="21" fillId="0" borderId="0" xfId="0" applyFont="1"/>
    <xf numFmtId="0" fontId="20" fillId="0" borderId="7" xfId="0" applyFont="1" applyBorder="1"/>
    <xf numFmtId="0" fontId="20" fillId="0" borderId="8" xfId="0" applyFont="1" applyBorder="1"/>
    <xf numFmtId="0" fontId="20" fillId="0" borderId="9" xfId="0" applyFont="1" applyBorder="1"/>
    <xf numFmtId="0" fontId="20" fillId="0" borderId="10" xfId="0" applyFont="1" applyBorder="1"/>
    <xf numFmtId="0" fontId="20" fillId="0" borderId="13" xfId="0" applyFont="1" applyBorder="1"/>
    <xf numFmtId="15" fontId="17" fillId="0" borderId="0" xfId="6" applyNumberFormat="1" applyFont="1" applyAlignment="1">
      <alignment horizontal="center"/>
    </xf>
    <xf numFmtId="164" fontId="17" fillId="0" borderId="0" xfId="6" applyNumberFormat="1" applyFont="1"/>
    <xf numFmtId="0" fontId="21" fillId="0" borderId="0" xfId="6" applyFont="1"/>
    <xf numFmtId="0" fontId="17" fillId="0" borderId="0" xfId="6" applyFont="1" applyAlignment="1">
      <alignment horizontal="left"/>
    </xf>
    <xf numFmtId="0" fontId="21" fillId="0" borderId="0" xfId="6" applyFont="1" applyAlignment="1">
      <alignment horizontal="center"/>
    </xf>
    <xf numFmtId="0" fontId="21" fillId="0" borderId="4" xfId="6" applyFont="1" applyBorder="1" applyAlignment="1">
      <alignment horizontal="center"/>
    </xf>
    <xf numFmtId="0" fontId="17" fillId="0" borderId="28" xfId="6" applyFont="1" applyBorder="1"/>
    <xf numFmtId="0" fontId="17" fillId="0" borderId="29" xfId="6" applyFont="1" applyBorder="1"/>
    <xf numFmtId="165" fontId="17" fillId="0" borderId="11" xfId="6" applyNumberFormat="1" applyFont="1" applyBorder="1" applyAlignment="1">
      <alignment horizontal="right"/>
    </xf>
    <xf numFmtId="165" fontId="17" fillId="0" borderId="11" xfId="0" applyNumberFormat="1" applyFont="1" applyBorder="1" applyAlignment="1">
      <alignment horizontal="right"/>
    </xf>
    <xf numFmtId="165" fontId="17" fillId="0" borderId="14" xfId="6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6" applyFont="1" applyAlignment="1">
      <alignment horizontal="right"/>
    </xf>
    <xf numFmtId="165" fontId="17" fillId="0" borderId="0" xfId="6" applyNumberFormat="1" applyFont="1" applyAlignment="1">
      <alignment horizontal="right"/>
    </xf>
    <xf numFmtId="165" fontId="20" fillId="0" borderId="0" xfId="0" applyNumberFormat="1" applyFont="1" applyAlignment="1">
      <alignment horizontal="right"/>
    </xf>
    <xf numFmtId="165" fontId="20" fillId="0" borderId="11" xfId="0" applyNumberFormat="1" applyFont="1" applyBorder="1" applyAlignment="1">
      <alignment horizontal="right"/>
    </xf>
    <xf numFmtId="165" fontId="20" fillId="0" borderId="14" xfId="0" applyNumberFormat="1" applyFont="1" applyBorder="1" applyAlignment="1">
      <alignment horizontal="right"/>
    </xf>
    <xf numFmtId="0" fontId="8" fillId="0" borderId="0" xfId="3" applyFont="1" applyAlignment="1">
      <alignment horizontal="center"/>
    </xf>
    <xf numFmtId="0" fontId="11" fillId="0" borderId="0" xfId="3" applyFont="1"/>
    <xf numFmtId="0" fontId="13" fillId="0" borderId="4" xfId="3" applyFont="1" applyBorder="1" applyAlignment="1">
      <alignment horizontal="center"/>
    </xf>
    <xf numFmtId="0" fontId="8" fillId="0" borderId="5" xfId="3" applyFont="1" applyBorder="1"/>
    <xf numFmtId="0" fontId="8" fillId="0" borderId="28" xfId="3" applyFont="1" applyBorder="1"/>
    <xf numFmtId="0" fontId="8" fillId="0" borderId="17" xfId="3" applyFont="1" applyBorder="1"/>
    <xf numFmtId="0" fontId="8" fillId="0" borderId="29" xfId="3" applyFont="1" applyBorder="1"/>
    <xf numFmtId="0" fontId="8" fillId="0" borderId="5" xfId="3" applyFont="1" applyBorder="1" applyAlignment="1">
      <alignment horizontal="right"/>
    </xf>
    <xf numFmtId="0" fontId="8" fillId="0" borderId="6" xfId="3" applyFont="1" applyBorder="1" applyAlignment="1">
      <alignment horizontal="right"/>
    </xf>
    <xf numFmtId="15" fontId="8" fillId="0" borderId="0" xfId="3" applyNumberFormat="1" applyFont="1" applyAlignment="1">
      <alignment horizontal="left"/>
    </xf>
    <xf numFmtId="15" fontId="8" fillId="0" borderId="0" xfId="3" applyNumberFormat="1" applyFont="1" applyAlignment="1">
      <alignment horizontal="right"/>
    </xf>
    <xf numFmtId="0" fontId="11" fillId="0" borderId="0" xfId="3" applyFont="1" applyAlignment="1">
      <alignment horizontal="center"/>
    </xf>
    <xf numFmtId="0" fontId="8" fillId="0" borderId="16" xfId="3" applyFont="1" applyBorder="1"/>
    <xf numFmtId="1" fontId="13" fillId="0" borderId="17" xfId="3" applyNumberFormat="1" applyFont="1" applyBorder="1"/>
    <xf numFmtId="0" fontId="8" fillId="0" borderId="17" xfId="3" applyFont="1" applyBorder="1" applyAlignment="1">
      <alignment horizontal="right"/>
    </xf>
    <xf numFmtId="0" fontId="8" fillId="0" borderId="18" xfId="3" applyFont="1" applyBorder="1" applyAlignment="1">
      <alignment horizontal="right"/>
    </xf>
    <xf numFmtId="0" fontId="8" fillId="0" borderId="19" xfId="3" applyFont="1" applyBorder="1"/>
    <xf numFmtId="0" fontId="8" fillId="0" borderId="20" xfId="3" applyFont="1" applyBorder="1"/>
    <xf numFmtId="0" fontId="8" fillId="0" borderId="21" xfId="3" applyFont="1" applyBorder="1"/>
    <xf numFmtId="0" fontId="8" fillId="0" borderId="22" xfId="3" applyFont="1" applyBorder="1"/>
    <xf numFmtId="0" fontId="8" fillId="0" borderId="23" xfId="3" applyFont="1" applyBorder="1"/>
    <xf numFmtId="0" fontId="8" fillId="0" borderId="24" xfId="3" applyFont="1" applyBorder="1"/>
    <xf numFmtId="0" fontId="8" fillId="0" borderId="25" xfId="3" applyFont="1" applyBorder="1"/>
    <xf numFmtId="0" fontId="8" fillId="0" borderId="26" xfId="3" applyFont="1" applyBorder="1"/>
    <xf numFmtId="0" fontId="8" fillId="0" borderId="27" xfId="3" applyFont="1" applyBorder="1"/>
    <xf numFmtId="0" fontId="8" fillId="0" borderId="4" xfId="3" applyFont="1" applyBorder="1"/>
    <xf numFmtId="0" fontId="8" fillId="0" borderId="7" xfId="3" applyFont="1" applyBorder="1"/>
    <xf numFmtId="0" fontId="8" fillId="0" borderId="10" xfId="3" applyFont="1" applyBorder="1"/>
    <xf numFmtId="0" fontId="8" fillId="0" borderId="13" xfId="3" applyFont="1" applyBorder="1"/>
    <xf numFmtId="15" fontId="8" fillId="0" borderId="0" xfId="3" applyNumberFormat="1" applyFont="1" applyAlignment="1">
      <alignment horizontal="center"/>
    </xf>
    <xf numFmtId="0" fontId="11" fillId="0" borderId="0" xfId="7" applyFont="1" applyAlignment="1">
      <alignment horizontal="center"/>
    </xf>
    <xf numFmtId="0" fontId="11" fillId="0" borderId="0" xfId="7" applyFont="1"/>
    <xf numFmtId="0" fontId="8" fillId="0" borderId="0" xfId="7" applyFont="1"/>
    <xf numFmtId="165" fontId="17" fillId="0" borderId="0" xfId="6" applyNumberFormat="1" applyFont="1"/>
    <xf numFmtId="165" fontId="17" fillId="0" borderId="0" xfId="0" applyNumberFormat="1" applyFont="1"/>
    <xf numFmtId="165" fontId="24" fillId="0" borderId="11" xfId="6" applyNumberFormat="1" applyFont="1" applyBorder="1" applyAlignment="1">
      <alignment horizontal="right"/>
    </xf>
    <xf numFmtId="165" fontId="17" fillId="0" borderId="18" xfId="6" applyNumberFormat="1" applyFont="1" applyBorder="1" applyAlignment="1">
      <alignment horizontal="right"/>
    </xf>
    <xf numFmtId="165" fontId="17" fillId="0" borderId="8" xfId="6" applyNumberFormat="1" applyFont="1" applyBorder="1"/>
    <xf numFmtId="165" fontId="17" fillId="0" borderId="9" xfId="6" applyNumberFormat="1" applyFont="1" applyBorder="1"/>
    <xf numFmtId="165" fontId="17" fillId="0" borderId="12" xfId="6" applyNumberFormat="1" applyFont="1" applyBorder="1"/>
    <xf numFmtId="165" fontId="17" fillId="0" borderId="14" xfId="6" applyNumberFormat="1" applyFont="1" applyBorder="1"/>
    <xf numFmtId="165" fontId="17" fillId="0" borderId="15" xfId="6" applyNumberFormat="1" applyFont="1" applyBorder="1"/>
    <xf numFmtId="164" fontId="21" fillId="0" borderId="0" xfId="6" applyNumberFormat="1" applyFont="1"/>
    <xf numFmtId="164" fontId="17" fillId="0" borderId="7" xfId="6" applyNumberFormat="1" applyFont="1" applyBorder="1"/>
    <xf numFmtId="164" fontId="17" fillId="0" borderId="10" xfId="6" applyNumberFormat="1" applyFont="1" applyBorder="1"/>
    <xf numFmtId="164" fontId="17" fillId="0" borderId="0" xfId="6" applyNumberFormat="1" applyFont="1" applyAlignment="1">
      <alignment horizontal="center"/>
    </xf>
    <xf numFmtId="0" fontId="16" fillId="0" borderId="0" xfId="8" applyFont="1"/>
    <xf numFmtId="0" fontId="17" fillId="0" borderId="0" xfId="8" applyFont="1"/>
    <xf numFmtId="0" fontId="19" fillId="0" borderId="0" xfId="8" applyFont="1"/>
    <xf numFmtId="0" fontId="17" fillId="0" borderId="4" xfId="8" applyFont="1" applyBorder="1"/>
    <xf numFmtId="0" fontId="17" fillId="0" borderId="5" xfId="8" applyFont="1" applyBorder="1"/>
    <xf numFmtId="0" fontId="17" fillId="0" borderId="5" xfId="8" applyFont="1" applyBorder="1" applyAlignment="1">
      <alignment horizontal="right"/>
    </xf>
    <xf numFmtId="0" fontId="17" fillId="0" borderId="6" xfId="8" applyFont="1" applyBorder="1" applyAlignment="1">
      <alignment horizontal="right"/>
    </xf>
    <xf numFmtId="0" fontId="17" fillId="0" borderId="8" xfId="8" applyFont="1" applyBorder="1"/>
    <xf numFmtId="0" fontId="17" fillId="0" borderId="10" xfId="8" applyFont="1" applyBorder="1" applyAlignment="1">
      <alignment horizontal="center"/>
    </xf>
    <xf numFmtId="0" fontId="17" fillId="0" borderId="11" xfId="8" applyFont="1" applyBorder="1"/>
    <xf numFmtId="0" fontId="17" fillId="0" borderId="12" xfId="8" applyFont="1" applyBorder="1"/>
    <xf numFmtId="0" fontId="17" fillId="0" borderId="14" xfId="8" applyFont="1" applyBorder="1"/>
    <xf numFmtId="0" fontId="17" fillId="0" borderId="15" xfId="8" applyFont="1" applyBorder="1"/>
    <xf numFmtId="0" fontId="26" fillId="0" borderId="0" xfId="0" applyFont="1"/>
    <xf numFmtId="0" fontId="27" fillId="0" borderId="0" xfId="1" applyFont="1" applyFill="1" applyAlignment="1" applyProtection="1">
      <alignment horizontal="left"/>
      <protection locked="0"/>
    </xf>
    <xf numFmtId="0" fontId="17" fillId="5" borderId="11" xfId="6" applyFont="1" applyFill="1" applyBorder="1"/>
    <xf numFmtId="0" fontId="17" fillId="0" borderId="30" xfId="6" applyFont="1" applyBorder="1" applyAlignment="1">
      <alignment horizontal="center"/>
    </xf>
    <xf numFmtId="0" fontId="17" fillId="0" borderId="31" xfId="0" applyFont="1" applyBorder="1" applyAlignment="1">
      <alignment horizontal="left"/>
    </xf>
    <xf numFmtId="0" fontId="17" fillId="0" borderId="31" xfId="6" applyFont="1" applyBorder="1"/>
    <xf numFmtId="0" fontId="17" fillId="0" borderId="31" xfId="0" applyFont="1" applyBorder="1"/>
    <xf numFmtId="0" fontId="17" fillId="0" borderId="32" xfId="0" applyFont="1" applyBorder="1"/>
    <xf numFmtId="0" fontId="17" fillId="0" borderId="33" xfId="6" applyFont="1" applyBorder="1" applyAlignment="1">
      <alignment horizontal="center"/>
    </xf>
    <xf numFmtId="0" fontId="17" fillId="0" borderId="34" xfId="0" applyFont="1" applyBorder="1" applyAlignment="1">
      <alignment horizontal="left"/>
    </xf>
    <xf numFmtId="0" fontId="17" fillId="0" borderId="34" xfId="6" applyFont="1" applyBorder="1"/>
    <xf numFmtId="0" fontId="17" fillId="0" borderId="35" xfId="6" applyFont="1" applyBorder="1"/>
    <xf numFmtId="0" fontId="20" fillId="0" borderId="33" xfId="0" applyFont="1" applyBorder="1" applyAlignment="1">
      <alignment horizontal="center"/>
    </xf>
    <xf numFmtId="0" fontId="17" fillId="0" borderId="36" xfId="6" applyFont="1" applyBorder="1" applyAlignment="1">
      <alignment horizontal="center"/>
    </xf>
    <xf numFmtId="0" fontId="17" fillId="0" borderId="37" xfId="0" applyFont="1" applyBorder="1" applyAlignment="1">
      <alignment horizontal="left"/>
    </xf>
    <xf numFmtId="0" fontId="17" fillId="0" borderId="37" xfId="6" applyFont="1" applyBorder="1"/>
    <xf numFmtId="0" fontId="20" fillId="0" borderId="38" xfId="0" applyFont="1" applyBorder="1" applyAlignment="1">
      <alignment horizontal="center"/>
    </xf>
    <xf numFmtId="0" fontId="17" fillId="0" borderId="39" xfId="0" applyFont="1" applyBorder="1" applyAlignment="1">
      <alignment horizontal="left"/>
    </xf>
    <xf numFmtId="0" fontId="20" fillId="0" borderId="39" xfId="0" applyFont="1" applyBorder="1"/>
    <xf numFmtId="0" fontId="17" fillId="0" borderId="39" xfId="6" applyFont="1" applyBorder="1"/>
    <xf numFmtId="0" fontId="17" fillId="0" borderId="38" xfId="6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17" fillId="0" borderId="41" xfId="0" applyFont="1" applyBorder="1" applyAlignment="1">
      <alignment horizontal="left"/>
    </xf>
    <xf numFmtId="0" fontId="20" fillId="0" borderId="41" xfId="0" applyFont="1" applyBorder="1"/>
    <xf numFmtId="0" fontId="17" fillId="0" borderId="41" xfId="6" applyFont="1" applyBorder="1"/>
    <xf numFmtId="0" fontId="17" fillId="0" borderId="40" xfId="6" applyFont="1" applyBorder="1" applyAlignment="1">
      <alignment horizontal="center"/>
    </xf>
    <xf numFmtId="0" fontId="8" fillId="0" borderId="30" xfId="3" applyFont="1" applyBorder="1" applyAlignment="1">
      <alignment horizontal="center"/>
    </xf>
    <xf numFmtId="0" fontId="8" fillId="0" borderId="31" xfId="3" applyFont="1" applyBorder="1" applyAlignment="1">
      <alignment horizontal="left"/>
    </xf>
    <xf numFmtId="0" fontId="8" fillId="0" borderId="31" xfId="3" applyFont="1" applyBorder="1"/>
    <xf numFmtId="0" fontId="8" fillId="0" borderId="32" xfId="3" applyFont="1" applyBorder="1"/>
    <xf numFmtId="0" fontId="8" fillId="0" borderId="33" xfId="3" applyFont="1" applyBorder="1" applyAlignment="1">
      <alignment horizontal="center"/>
    </xf>
    <xf numFmtId="0" fontId="8" fillId="0" borderId="34" xfId="3" applyFont="1" applyBorder="1" applyAlignment="1">
      <alignment horizontal="left"/>
    </xf>
    <xf numFmtId="0" fontId="8" fillId="0" borderId="34" xfId="3" applyFont="1" applyBorder="1"/>
    <xf numFmtId="0" fontId="8" fillId="0" borderId="35" xfId="3" applyFont="1" applyBorder="1"/>
    <xf numFmtId="0" fontId="8" fillId="0" borderId="37" xfId="3" applyFont="1" applyBorder="1" applyAlignment="1">
      <alignment horizontal="left"/>
    </xf>
    <xf numFmtId="0" fontId="8" fillId="0" borderId="37" xfId="3" applyFont="1" applyBorder="1"/>
    <xf numFmtId="0" fontId="12" fillId="0" borderId="38" xfId="3" applyFont="1" applyBorder="1" applyAlignment="1">
      <alignment horizontal="center"/>
    </xf>
    <xf numFmtId="0" fontId="8" fillId="0" borderId="39" xfId="3" applyFont="1" applyBorder="1" applyAlignment="1">
      <alignment horizontal="left"/>
    </xf>
    <xf numFmtId="0" fontId="12" fillId="0" borderId="39" xfId="3" applyFont="1" applyBorder="1"/>
    <xf numFmtId="0" fontId="8" fillId="0" borderId="39" xfId="3" applyFont="1" applyBorder="1"/>
    <xf numFmtId="0" fontId="8" fillId="0" borderId="38" xfId="3" applyFont="1" applyBorder="1" applyAlignment="1">
      <alignment horizontal="center"/>
    </xf>
    <xf numFmtId="0" fontId="12" fillId="0" borderId="40" xfId="3" applyFont="1" applyBorder="1" applyAlignment="1">
      <alignment horizontal="center"/>
    </xf>
    <xf numFmtId="0" fontId="8" fillId="0" borderId="41" xfId="3" applyFont="1" applyBorder="1" applyAlignment="1">
      <alignment horizontal="left"/>
    </xf>
    <xf numFmtId="0" fontId="12" fillId="0" borderId="41" xfId="3" applyFont="1" applyBorder="1"/>
    <xf numFmtId="0" fontId="8" fillId="0" borderId="41" xfId="3" applyFont="1" applyBorder="1"/>
    <xf numFmtId="165" fontId="17" fillId="0" borderId="31" xfId="6" applyNumberFormat="1" applyFont="1" applyBorder="1" applyAlignment="1">
      <alignment horizontal="right"/>
    </xf>
    <xf numFmtId="165" fontId="17" fillId="0" borderId="34" xfId="6" applyNumberFormat="1" applyFont="1" applyBorder="1" applyAlignment="1">
      <alignment horizontal="right"/>
    </xf>
    <xf numFmtId="165" fontId="20" fillId="0" borderId="34" xfId="0" applyNumberFormat="1" applyFont="1" applyBorder="1" applyAlignment="1">
      <alignment horizontal="right"/>
    </xf>
    <xf numFmtId="165" fontId="17" fillId="0" borderId="37" xfId="6" applyNumberFormat="1" applyFont="1" applyBorder="1" applyAlignment="1">
      <alignment horizontal="right"/>
    </xf>
    <xf numFmtId="165" fontId="20" fillId="0" borderId="39" xfId="0" applyNumberFormat="1" applyFont="1" applyBorder="1" applyAlignment="1">
      <alignment horizontal="right"/>
    </xf>
    <xf numFmtId="165" fontId="17" fillId="0" borderId="39" xfId="6" applyNumberFormat="1" applyFont="1" applyBorder="1" applyAlignment="1">
      <alignment horizontal="right"/>
    </xf>
    <xf numFmtId="165" fontId="20" fillId="0" borderId="41" xfId="0" applyNumberFormat="1" applyFont="1" applyBorder="1" applyAlignment="1">
      <alignment horizontal="right"/>
    </xf>
    <xf numFmtId="165" fontId="17" fillId="0" borderId="41" xfId="6" applyNumberFormat="1" applyFont="1" applyBorder="1" applyAlignment="1">
      <alignment horizontal="right"/>
    </xf>
    <xf numFmtId="0" fontId="17" fillId="0" borderId="30" xfId="8" applyFont="1" applyBorder="1" applyAlignment="1">
      <alignment horizontal="center"/>
    </xf>
    <xf numFmtId="0" fontId="17" fillId="0" borderId="31" xfId="8" applyFont="1" applyBorder="1"/>
    <xf numFmtId="0" fontId="17" fillId="0" borderId="33" xfId="8" applyFont="1" applyBorder="1" applyAlignment="1">
      <alignment horizontal="center"/>
    </xf>
    <xf numFmtId="0" fontId="17" fillId="0" borderId="34" xfId="8" applyFont="1" applyBorder="1"/>
    <xf numFmtId="0" fontId="17" fillId="0" borderId="35" xfId="8" applyFont="1" applyBorder="1"/>
    <xf numFmtId="0" fontId="17" fillId="0" borderId="36" xfId="8" applyFont="1" applyBorder="1" applyAlignment="1">
      <alignment horizontal="center"/>
    </xf>
    <xf numFmtId="0" fontId="17" fillId="0" borderId="37" xfId="8" applyFont="1" applyBorder="1"/>
    <xf numFmtId="0" fontId="17" fillId="0" borderId="39" xfId="8" applyFont="1" applyBorder="1"/>
    <xf numFmtId="0" fontId="17" fillId="0" borderId="38" xfId="8" applyFont="1" applyBorder="1" applyAlignment="1">
      <alignment horizontal="center"/>
    </xf>
    <xf numFmtId="0" fontId="17" fillId="0" borderId="40" xfId="8" applyFont="1" applyBorder="1" applyAlignment="1">
      <alignment horizontal="center"/>
    </xf>
    <xf numFmtId="0" fontId="17" fillId="0" borderId="41" xfId="8" applyFont="1" applyBorder="1"/>
    <xf numFmtId="0" fontId="8" fillId="0" borderId="30" xfId="2" applyFont="1" applyBorder="1" applyAlignment="1" applyProtection="1">
      <alignment horizontal="center"/>
    </xf>
    <xf numFmtId="0" fontId="8" fillId="0" borderId="31" xfId="2" applyFont="1" applyBorder="1" applyAlignment="1" applyProtection="1"/>
    <xf numFmtId="0" fontId="8" fillId="0" borderId="33" xfId="2" applyFont="1" applyBorder="1" applyAlignment="1" applyProtection="1">
      <alignment horizontal="center"/>
    </xf>
    <xf numFmtId="0" fontId="8" fillId="0" borderId="35" xfId="2" applyFont="1" applyBorder="1" applyAlignment="1" applyProtection="1"/>
    <xf numFmtId="0" fontId="8" fillId="0" borderId="36" xfId="2" applyFont="1" applyBorder="1" applyAlignment="1" applyProtection="1">
      <alignment horizontal="center"/>
    </xf>
    <xf numFmtId="0" fontId="8" fillId="0" borderId="37" xfId="2" applyFont="1" applyBorder="1" applyAlignment="1" applyProtection="1"/>
    <xf numFmtId="0" fontId="8" fillId="0" borderId="39" xfId="2" applyFont="1" applyBorder="1" applyAlignment="1" applyProtection="1"/>
    <xf numFmtId="0" fontId="8" fillId="0" borderId="38" xfId="2" applyFont="1" applyBorder="1" applyAlignment="1" applyProtection="1">
      <alignment horizontal="center"/>
    </xf>
    <xf numFmtId="0" fontId="8" fillId="0" borderId="41" xfId="2" applyFont="1" applyBorder="1" applyAlignment="1" applyProtection="1"/>
    <xf numFmtId="0" fontId="17" fillId="0" borderId="0" xfId="6" applyNumberFormat="1" applyFont="1"/>
    <xf numFmtId="0" fontId="8" fillId="0" borderId="0" xfId="3" applyNumberFormat="1" applyFont="1"/>
    <xf numFmtId="0" fontId="20" fillId="0" borderId="0" xfId="0" applyNumberFormat="1" applyFont="1"/>
    <xf numFmtId="0" fontId="8" fillId="0" borderId="0" xfId="4" applyNumberFormat="1" applyFont="1"/>
    <xf numFmtId="0" fontId="12" fillId="0" borderId="0" xfId="3" applyNumberFormat="1" applyFont="1"/>
    <xf numFmtId="166" fontId="17" fillId="0" borderId="8" xfId="0" applyNumberFormat="1" applyFont="1" applyBorder="1"/>
    <xf numFmtId="166" fontId="17" fillId="0" borderId="11" xfId="6" applyNumberFormat="1" applyFont="1" applyBorder="1"/>
    <xf numFmtId="166" fontId="17" fillId="0" borderId="14" xfId="6" applyNumberFormat="1" applyFont="1" applyBorder="1"/>
    <xf numFmtId="166" fontId="20" fillId="0" borderId="8" xfId="0" applyNumberFormat="1" applyFont="1" applyBorder="1"/>
    <xf numFmtId="166" fontId="20" fillId="0" borderId="11" xfId="0" applyNumberFormat="1" applyFont="1" applyBorder="1"/>
    <xf numFmtId="166" fontId="20" fillId="0" borderId="14" xfId="0" applyNumberFormat="1" applyFont="1" applyBorder="1"/>
    <xf numFmtId="0" fontId="17" fillId="0" borderId="32" xfId="6" applyFont="1" applyBorder="1"/>
    <xf numFmtId="0" fontId="17" fillId="0" borderId="14" xfId="0" applyFont="1" applyBorder="1"/>
    <xf numFmtId="0" fontId="17" fillId="0" borderId="15" xfId="0" applyFont="1" applyBorder="1"/>
    <xf numFmtId="0" fontId="20" fillId="0" borderId="37" xfId="0" applyFont="1" applyBorder="1"/>
    <xf numFmtId="0" fontId="20" fillId="0" borderId="31" xfId="0" applyFont="1" applyBorder="1"/>
    <xf numFmtId="0" fontId="20" fillId="0" borderId="32" xfId="0" applyFont="1" applyBorder="1"/>
    <xf numFmtId="0" fontId="20" fillId="0" borderId="36" xfId="0" applyFont="1" applyBorder="1" applyAlignment="1">
      <alignment horizontal="center"/>
    </xf>
    <xf numFmtId="0" fontId="17" fillId="4" borderId="31" xfId="6" applyFont="1" applyFill="1" applyBorder="1"/>
    <xf numFmtId="0" fontId="12" fillId="0" borderId="36" xfId="3" applyFont="1" applyBorder="1" applyAlignment="1">
      <alignment horizontal="center"/>
    </xf>
    <xf numFmtId="0" fontId="8" fillId="0" borderId="40" xfId="3" applyFont="1" applyBorder="1" applyAlignment="1">
      <alignment horizontal="center"/>
    </xf>
    <xf numFmtId="0" fontId="12" fillId="0" borderId="37" xfId="3" applyFont="1" applyBorder="1"/>
    <xf numFmtId="0" fontId="12" fillId="0" borderId="31" xfId="3" applyFont="1" applyBorder="1"/>
    <xf numFmtId="0" fontId="12" fillId="0" borderId="32" xfId="3" applyFont="1" applyBorder="1"/>
    <xf numFmtId="0" fontId="20" fillId="0" borderId="30" xfId="0" applyFont="1" applyBorder="1" applyAlignment="1">
      <alignment horizontal="center"/>
    </xf>
    <xf numFmtId="165" fontId="20" fillId="0" borderId="31" xfId="0" applyNumberFormat="1" applyFont="1" applyBorder="1" applyAlignment="1">
      <alignment horizontal="right"/>
    </xf>
    <xf numFmtId="165" fontId="20" fillId="0" borderId="37" xfId="0" applyNumberFormat="1" applyFont="1" applyBorder="1" applyAlignment="1">
      <alignment horizontal="right"/>
    </xf>
    <xf numFmtId="0" fontId="17" fillId="0" borderId="32" xfId="8" applyFont="1" applyBorder="1"/>
    <xf numFmtId="0" fontId="8" fillId="0" borderId="31" xfId="4" applyFont="1" applyBorder="1"/>
    <xf numFmtId="0" fontId="8" fillId="0" borderId="34" xfId="2" applyFont="1" applyBorder="1" applyAlignment="1" applyProtection="1"/>
    <xf numFmtId="0" fontId="8" fillId="0" borderId="14" xfId="2" applyFont="1" applyBorder="1" applyAlignment="1" applyProtection="1"/>
    <xf numFmtId="0" fontId="8" fillId="0" borderId="32" xfId="4" applyFont="1" applyBorder="1"/>
    <xf numFmtId="0" fontId="8" fillId="0" borderId="15" xfId="2" applyFont="1" applyBorder="1" applyAlignment="1" applyProtection="1"/>
    <xf numFmtId="0" fontId="8" fillId="0" borderId="40" xfId="2" applyFont="1" applyBorder="1" applyAlignment="1" applyProtection="1">
      <alignment horizontal="center"/>
    </xf>
    <xf numFmtId="165" fontId="17" fillId="4" borderId="11" xfId="6" applyNumberFormat="1" applyFont="1" applyFill="1" applyBorder="1" applyAlignment="1">
      <alignment horizontal="right"/>
    </xf>
    <xf numFmtId="165" fontId="17" fillId="0" borderId="0" xfId="6" applyNumberFormat="1" applyFont="1" applyBorder="1" applyAlignment="1">
      <alignment horizontal="right"/>
    </xf>
    <xf numFmtId="0" fontId="20" fillId="0" borderId="11" xfId="0" applyFont="1" applyBorder="1" applyAlignment="1">
      <alignment horizontal="right"/>
    </xf>
    <xf numFmtId="0" fontId="17" fillId="0" borderId="13" xfId="0" applyFont="1" applyBorder="1" applyAlignment="1">
      <alignment horizontal="left"/>
    </xf>
    <xf numFmtId="0" fontId="8" fillId="0" borderId="7" xfId="4" applyFont="1" applyBorder="1"/>
    <xf numFmtId="0" fontId="8" fillId="0" borderId="13" xfId="3" applyFont="1" applyBorder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" fillId="0" borderId="0" xfId="1"/>
    <xf numFmtId="0" fontId="1" fillId="0" borderId="0" xfId="0" applyFont="1"/>
    <xf numFmtId="0" fontId="1" fillId="0" borderId="42" xfId="0" applyFont="1" applyBorder="1"/>
    <xf numFmtId="0" fontId="1" fillId="0" borderId="0" xfId="0" applyFont="1" applyAlignment="1">
      <alignment horizontal="center"/>
    </xf>
  </cellXfs>
  <cellStyles count="9">
    <cellStyle name="Explanatory Text 2" xfId="7" xr:uid="{6CF9FF42-4A70-4F54-9AFC-B0EA9719A21B}"/>
    <cellStyle name="Hyperlink" xfId="1" builtinId="8"/>
    <cellStyle name="Hyperlink 2" xfId="5" xr:uid="{54788811-672B-46BB-B516-3DC8744570BE}"/>
    <cellStyle name="Normal" xfId="0" builtinId="0"/>
    <cellStyle name="Normal 2" xfId="2" xr:uid="{7D4C0663-B913-4F9A-AB72-966571AC487A}"/>
    <cellStyle name="Normal 2 2" xfId="4" xr:uid="{7B2AC1B8-55CA-4C97-BCCD-9C66815851BC}"/>
    <cellStyle name="Normal 2 2 2" xfId="6" xr:uid="{8212B935-A466-442B-8AB1-CB07407E547F}"/>
    <cellStyle name="Normal 3" xfId="3" xr:uid="{49230679-1B58-483B-9D2D-FA69C7A4218D}"/>
    <cellStyle name="Normal 3 2" xfId="8" xr:uid="{500130A8-54EB-429D-B27A-31414ADA00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F795A-1E0F-4437-8452-5229925DF6FC}">
  <sheetPr>
    <pageSetUpPr fitToPage="1"/>
  </sheetPr>
  <dimension ref="B1:Y25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37" t="s">
        <v>606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</row>
    <row r="2" spans="2:25" ht="18.75" x14ac:dyDescent="0.3">
      <c r="B2" s="338" t="s">
        <v>654</v>
      </c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</row>
    <row r="3" spans="2:25" ht="15.75" x14ac:dyDescent="0.25">
      <c r="B3" s="339" t="s">
        <v>607</v>
      </c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</row>
    <row r="5" spans="2:25" x14ac:dyDescent="0.25">
      <c r="B5" s="340" t="s">
        <v>608</v>
      </c>
      <c r="C5" s="340" t="s">
        <v>609</v>
      </c>
      <c r="D5" s="340" t="s">
        <v>610</v>
      </c>
      <c r="E5" s="340" t="s">
        <v>611</v>
      </c>
      <c r="F5" s="340" t="s">
        <v>612</v>
      </c>
      <c r="G5" s="340" t="s">
        <v>613</v>
      </c>
      <c r="H5" s="340" t="s">
        <v>614</v>
      </c>
      <c r="I5" s="340" t="s">
        <v>615</v>
      </c>
      <c r="J5" s="340" t="s">
        <v>616</v>
      </c>
      <c r="K5" s="341"/>
      <c r="L5" s="341"/>
      <c r="M5" s="342"/>
      <c r="N5" s="341"/>
      <c r="O5" s="340" t="s">
        <v>617</v>
      </c>
      <c r="P5" s="340" t="s">
        <v>609</v>
      </c>
      <c r="Q5" s="340" t="s">
        <v>610</v>
      </c>
      <c r="R5" s="340" t="s">
        <v>611</v>
      </c>
      <c r="S5" s="341"/>
      <c r="T5" s="341"/>
      <c r="U5" s="341"/>
      <c r="V5" s="341"/>
      <c r="W5" s="341"/>
      <c r="X5" s="341"/>
      <c r="Y5" s="341"/>
    </row>
    <row r="6" spans="2:25" x14ac:dyDescent="0.25">
      <c r="B6" s="340" t="s">
        <v>618</v>
      </c>
      <c r="C6" s="340" t="s">
        <v>609</v>
      </c>
      <c r="D6" s="340" t="s">
        <v>610</v>
      </c>
      <c r="E6" s="340" t="s">
        <v>611</v>
      </c>
      <c r="F6" s="340" t="s">
        <v>612</v>
      </c>
      <c r="G6" s="341"/>
      <c r="H6" s="341"/>
      <c r="I6" s="341"/>
      <c r="J6" s="341"/>
      <c r="K6" s="341"/>
      <c r="L6" s="341"/>
      <c r="M6" s="342"/>
      <c r="N6" s="341"/>
      <c r="O6" s="340" t="s">
        <v>619</v>
      </c>
      <c r="P6" s="340" t="s">
        <v>609</v>
      </c>
      <c r="Q6" s="341"/>
      <c r="R6" s="341"/>
      <c r="S6" s="341"/>
      <c r="T6" s="341"/>
      <c r="U6" s="341"/>
      <c r="V6" s="341"/>
      <c r="W6" s="341"/>
      <c r="X6" s="341"/>
      <c r="Y6" s="341"/>
    </row>
    <row r="7" spans="2:25" x14ac:dyDescent="0.25">
      <c r="B7" s="340" t="s">
        <v>620</v>
      </c>
      <c r="C7" s="340" t="s">
        <v>609</v>
      </c>
      <c r="D7" s="340" t="s">
        <v>610</v>
      </c>
      <c r="E7" s="341"/>
      <c r="F7" s="341"/>
      <c r="G7" s="341"/>
      <c r="H7" s="341"/>
      <c r="I7" s="341"/>
      <c r="J7" s="341"/>
      <c r="K7" s="341"/>
      <c r="L7" s="341"/>
      <c r="M7" s="342"/>
      <c r="N7" s="341"/>
      <c r="O7" s="340" t="s">
        <v>621</v>
      </c>
      <c r="P7" s="340" t="s">
        <v>609</v>
      </c>
      <c r="Q7" s="340" t="s">
        <v>610</v>
      </c>
      <c r="R7" s="341"/>
      <c r="S7" s="341"/>
      <c r="T7" s="341"/>
      <c r="U7" s="341"/>
      <c r="V7" s="341"/>
      <c r="W7" s="341"/>
      <c r="X7" s="341"/>
      <c r="Y7" s="341"/>
    </row>
    <row r="8" spans="2:25" x14ac:dyDescent="0.25">
      <c r="B8" s="340" t="s">
        <v>622</v>
      </c>
      <c r="C8" s="340" t="s">
        <v>609</v>
      </c>
      <c r="D8" s="341"/>
      <c r="E8" s="341"/>
      <c r="F8" s="341"/>
      <c r="G8" s="341"/>
      <c r="H8" s="341"/>
      <c r="I8" s="341"/>
      <c r="J8" s="341"/>
      <c r="K8" s="341"/>
      <c r="L8" s="341"/>
      <c r="M8" s="342"/>
      <c r="N8" s="341"/>
      <c r="O8" s="340" t="s">
        <v>623</v>
      </c>
      <c r="P8" s="340" t="s">
        <v>609</v>
      </c>
      <c r="Q8" s="341"/>
      <c r="R8" s="341"/>
      <c r="S8" s="341"/>
      <c r="T8" s="341"/>
      <c r="U8" s="341"/>
      <c r="V8" s="341"/>
      <c r="W8" s="341"/>
      <c r="X8" s="341"/>
      <c r="Y8" s="341"/>
    </row>
    <row r="9" spans="2:25" x14ac:dyDescent="0.25">
      <c r="B9" s="340" t="s">
        <v>624</v>
      </c>
      <c r="C9" s="340" t="s">
        <v>609</v>
      </c>
      <c r="D9" s="340" t="s">
        <v>610</v>
      </c>
      <c r="E9" s="341"/>
      <c r="F9" s="341"/>
      <c r="G9" s="341"/>
      <c r="H9" s="341"/>
      <c r="I9" s="341"/>
      <c r="J9" s="341"/>
      <c r="K9" s="341"/>
      <c r="L9" s="341"/>
      <c r="M9" s="342"/>
      <c r="N9" s="341"/>
      <c r="O9" s="340" t="s">
        <v>625</v>
      </c>
      <c r="P9" s="340" t="s">
        <v>609</v>
      </c>
      <c r="Q9" s="340" t="s">
        <v>610</v>
      </c>
      <c r="R9" s="341"/>
      <c r="S9" s="341"/>
      <c r="T9" s="341"/>
      <c r="U9" s="341"/>
      <c r="V9" s="341"/>
      <c r="W9" s="341"/>
      <c r="X9" s="341"/>
      <c r="Y9" s="341"/>
    </row>
    <row r="10" spans="2:25" x14ac:dyDescent="0.25">
      <c r="B10" s="340" t="s">
        <v>626</v>
      </c>
      <c r="C10" s="340" t="s">
        <v>609</v>
      </c>
      <c r="D10" s="341"/>
      <c r="E10" s="341"/>
      <c r="F10" s="341"/>
      <c r="G10" s="341"/>
      <c r="H10" s="341"/>
      <c r="I10" s="341"/>
      <c r="J10" s="341"/>
      <c r="K10" s="341"/>
      <c r="L10" s="341"/>
      <c r="M10" s="342"/>
      <c r="N10" s="341"/>
      <c r="O10" s="340" t="s">
        <v>627</v>
      </c>
      <c r="P10" s="340" t="s">
        <v>609</v>
      </c>
      <c r="Q10" s="341"/>
      <c r="R10" s="341"/>
      <c r="S10" s="341"/>
      <c r="T10" s="341"/>
      <c r="U10" s="341"/>
      <c r="V10" s="341"/>
      <c r="W10" s="341"/>
      <c r="X10" s="341"/>
      <c r="Y10" s="341"/>
    </row>
    <row r="11" spans="2:25" x14ac:dyDescent="0.25">
      <c r="B11" s="340" t="s">
        <v>628</v>
      </c>
      <c r="C11" s="340" t="s">
        <v>609</v>
      </c>
      <c r="D11" s="341"/>
      <c r="E11" s="341"/>
      <c r="F11" s="341"/>
      <c r="G11" s="341"/>
      <c r="H11" s="341"/>
      <c r="I11" s="341"/>
      <c r="J11" s="341"/>
      <c r="K11" s="341"/>
      <c r="L11" s="341"/>
      <c r="M11" s="342"/>
      <c r="N11" s="341"/>
      <c r="O11" s="340" t="s">
        <v>629</v>
      </c>
      <c r="P11" s="340" t="s">
        <v>609</v>
      </c>
      <c r="Q11" s="340" t="s">
        <v>610</v>
      </c>
      <c r="R11" s="341"/>
      <c r="S11" s="341"/>
      <c r="T11" s="341"/>
      <c r="U11" s="341"/>
      <c r="V11" s="341"/>
      <c r="W11" s="341"/>
      <c r="X11" s="341"/>
      <c r="Y11" s="341"/>
    </row>
    <row r="12" spans="2:25" x14ac:dyDescent="0.25">
      <c r="B12" s="340" t="s">
        <v>630</v>
      </c>
      <c r="C12" s="340" t="s">
        <v>609</v>
      </c>
      <c r="D12" s="340" t="s">
        <v>610</v>
      </c>
      <c r="E12" s="341"/>
      <c r="F12" s="341"/>
      <c r="G12" s="341"/>
      <c r="H12" s="341"/>
      <c r="I12" s="341"/>
      <c r="J12" s="341"/>
      <c r="K12" s="341"/>
      <c r="L12" s="341"/>
      <c r="M12" s="342"/>
      <c r="N12" s="341"/>
      <c r="O12" s="340" t="s">
        <v>631</v>
      </c>
      <c r="P12" s="340" t="s">
        <v>609</v>
      </c>
      <c r="Q12" s="340" t="s">
        <v>610</v>
      </c>
      <c r="R12" s="340" t="s">
        <v>611</v>
      </c>
      <c r="S12" s="340" t="s">
        <v>612</v>
      </c>
      <c r="T12" s="340" t="s">
        <v>613</v>
      </c>
      <c r="U12" s="340" t="s">
        <v>614</v>
      </c>
      <c r="V12" s="340" t="s">
        <v>615</v>
      </c>
      <c r="W12" s="341"/>
      <c r="X12" s="341"/>
      <c r="Y12" s="341"/>
    </row>
    <row r="13" spans="2:25" x14ac:dyDescent="0.25">
      <c r="B13" s="340" t="s">
        <v>632</v>
      </c>
      <c r="C13" s="340" t="s">
        <v>609</v>
      </c>
      <c r="D13" s="341"/>
      <c r="E13" s="341"/>
      <c r="F13" s="341"/>
      <c r="G13" s="341"/>
      <c r="H13" s="341"/>
      <c r="I13" s="341"/>
      <c r="J13" s="341"/>
      <c r="K13" s="341"/>
      <c r="L13" s="341"/>
      <c r="M13" s="342"/>
      <c r="N13" s="341"/>
      <c r="O13" s="340" t="s">
        <v>633</v>
      </c>
      <c r="P13" s="340" t="s">
        <v>609</v>
      </c>
      <c r="Q13" s="341"/>
      <c r="R13" s="341"/>
      <c r="S13" s="341"/>
      <c r="T13" s="341"/>
      <c r="U13" s="341"/>
      <c r="V13" s="341"/>
      <c r="W13" s="341"/>
      <c r="X13" s="341"/>
      <c r="Y13" s="341"/>
    </row>
    <row r="14" spans="2:25" x14ac:dyDescent="0.25">
      <c r="B14" s="340" t="s">
        <v>634</v>
      </c>
      <c r="C14" s="340" t="s">
        <v>609</v>
      </c>
      <c r="D14" s="340" t="s">
        <v>610</v>
      </c>
      <c r="E14" s="340" t="s">
        <v>611</v>
      </c>
      <c r="F14" s="340" t="s">
        <v>612</v>
      </c>
      <c r="G14" s="341"/>
      <c r="H14" s="341"/>
      <c r="I14" s="341"/>
      <c r="J14" s="341"/>
      <c r="K14" s="341"/>
      <c r="L14" s="341"/>
      <c r="M14" s="342"/>
      <c r="N14" s="341"/>
      <c r="O14" s="340" t="s">
        <v>635</v>
      </c>
      <c r="P14" s="340" t="s">
        <v>609</v>
      </c>
      <c r="Q14" s="340" t="s">
        <v>610</v>
      </c>
      <c r="R14" s="341"/>
      <c r="S14" s="341"/>
      <c r="T14" s="341"/>
      <c r="U14" s="341"/>
      <c r="V14" s="341"/>
      <c r="W14" s="341"/>
      <c r="X14" s="341"/>
      <c r="Y14" s="341"/>
    </row>
    <row r="15" spans="2:25" x14ac:dyDescent="0.25">
      <c r="B15" s="340" t="s">
        <v>636</v>
      </c>
      <c r="C15" s="340" t="s">
        <v>609</v>
      </c>
      <c r="D15" s="341"/>
      <c r="E15" s="341"/>
      <c r="F15" s="341"/>
      <c r="G15" s="341"/>
      <c r="H15" s="341"/>
      <c r="I15" s="341"/>
      <c r="J15" s="341"/>
      <c r="K15" s="341"/>
      <c r="L15" s="341"/>
      <c r="M15" s="342"/>
      <c r="N15" s="341"/>
      <c r="O15" s="340" t="s">
        <v>637</v>
      </c>
      <c r="P15" s="340" t="s">
        <v>609</v>
      </c>
      <c r="Q15" s="340" t="s">
        <v>610</v>
      </c>
      <c r="R15" s="340" t="s">
        <v>611</v>
      </c>
      <c r="S15" s="340" t="s">
        <v>612</v>
      </c>
      <c r="T15" s="340" t="s">
        <v>613</v>
      </c>
      <c r="U15" s="340" t="s">
        <v>614</v>
      </c>
      <c r="V15" s="340" t="s">
        <v>615</v>
      </c>
      <c r="W15" s="340" t="s">
        <v>616</v>
      </c>
      <c r="X15" s="340" t="s">
        <v>638</v>
      </c>
      <c r="Y15" s="341"/>
    </row>
    <row r="16" spans="2:25" x14ac:dyDescent="0.25">
      <c r="B16" s="340" t="s">
        <v>639</v>
      </c>
      <c r="C16" s="340" t="s">
        <v>609</v>
      </c>
      <c r="D16" s="340" t="s">
        <v>610</v>
      </c>
      <c r="E16" s="340" t="s">
        <v>611</v>
      </c>
      <c r="F16" s="340" t="s">
        <v>612</v>
      </c>
      <c r="G16" s="340" t="s">
        <v>613</v>
      </c>
      <c r="H16" s="341"/>
      <c r="I16" s="341"/>
      <c r="J16" s="341"/>
      <c r="K16" s="341"/>
      <c r="L16" s="341"/>
      <c r="M16" s="342"/>
      <c r="N16" s="341"/>
      <c r="O16" s="340" t="s">
        <v>640</v>
      </c>
      <c r="P16" s="340" t="s">
        <v>609</v>
      </c>
      <c r="Q16" s="340" t="s">
        <v>610</v>
      </c>
      <c r="R16" s="340" t="s">
        <v>611</v>
      </c>
      <c r="S16" s="341"/>
      <c r="T16" s="341"/>
      <c r="U16" s="341"/>
      <c r="V16" s="341"/>
      <c r="W16" s="341"/>
      <c r="X16" s="341"/>
      <c r="Y16" s="341"/>
    </row>
    <row r="17" spans="2:25" x14ac:dyDescent="0.25">
      <c r="B17" s="340" t="s">
        <v>641</v>
      </c>
      <c r="C17" s="340" t="s">
        <v>609</v>
      </c>
      <c r="D17" s="340" t="s">
        <v>610</v>
      </c>
      <c r="E17" s="341"/>
      <c r="F17" s="341"/>
      <c r="G17" s="341"/>
      <c r="H17" s="341"/>
      <c r="I17" s="341"/>
      <c r="J17" s="341"/>
      <c r="K17" s="341"/>
      <c r="L17" s="341"/>
      <c r="M17" s="342"/>
      <c r="N17" s="341"/>
      <c r="O17" s="340" t="s">
        <v>642</v>
      </c>
      <c r="P17" s="340" t="s">
        <v>609</v>
      </c>
      <c r="Q17" s="340" t="s">
        <v>610</v>
      </c>
      <c r="R17" s="341"/>
      <c r="S17" s="341"/>
      <c r="T17" s="341"/>
      <c r="U17" s="341"/>
      <c r="V17" s="341"/>
      <c r="W17" s="341"/>
      <c r="X17" s="341"/>
      <c r="Y17" s="341"/>
    </row>
    <row r="18" spans="2:25" x14ac:dyDescent="0.25">
      <c r="B18" s="340" t="s">
        <v>643</v>
      </c>
      <c r="C18" s="340" t="s">
        <v>609</v>
      </c>
      <c r="D18" s="340" t="s">
        <v>610</v>
      </c>
      <c r="E18" s="341"/>
      <c r="F18" s="341"/>
      <c r="G18" s="341"/>
      <c r="H18" s="341"/>
      <c r="I18" s="341"/>
      <c r="J18" s="341"/>
      <c r="K18" s="341"/>
      <c r="L18" s="341"/>
      <c r="M18" s="342"/>
      <c r="N18" s="341"/>
      <c r="O18" s="340" t="s">
        <v>644</v>
      </c>
      <c r="P18" s="340" t="s">
        <v>609</v>
      </c>
      <c r="Q18" s="340" t="s">
        <v>610</v>
      </c>
      <c r="R18" s="340" t="s">
        <v>611</v>
      </c>
      <c r="S18" s="340" t="s">
        <v>612</v>
      </c>
      <c r="T18" s="341"/>
      <c r="U18" s="341"/>
      <c r="V18" s="341"/>
      <c r="W18" s="341"/>
      <c r="X18" s="341"/>
      <c r="Y18" s="341"/>
    </row>
    <row r="19" spans="2:25" x14ac:dyDescent="0.25">
      <c r="B19" s="340" t="s">
        <v>645</v>
      </c>
      <c r="C19" s="340" t="s">
        <v>609</v>
      </c>
      <c r="D19" s="340" t="s">
        <v>610</v>
      </c>
      <c r="E19" s="340" t="s">
        <v>611</v>
      </c>
      <c r="F19" s="340" t="s">
        <v>612</v>
      </c>
      <c r="G19" s="340" t="s">
        <v>613</v>
      </c>
      <c r="H19" s="340" t="s">
        <v>614</v>
      </c>
      <c r="I19" s="340" t="s">
        <v>615</v>
      </c>
      <c r="J19" s="340" t="s">
        <v>616</v>
      </c>
      <c r="K19" s="340" t="s">
        <v>638</v>
      </c>
      <c r="L19" s="341"/>
      <c r="M19" s="342"/>
      <c r="N19" s="341"/>
      <c r="O19" s="340" t="s">
        <v>646</v>
      </c>
      <c r="P19" s="340" t="s">
        <v>609</v>
      </c>
      <c r="Q19" s="341"/>
      <c r="R19" s="341"/>
      <c r="S19" s="341"/>
      <c r="T19" s="341"/>
      <c r="U19" s="341"/>
      <c r="V19" s="341"/>
      <c r="W19" s="341"/>
      <c r="X19" s="341"/>
      <c r="Y19" s="341"/>
    </row>
    <row r="20" spans="2:25" x14ac:dyDescent="0.25">
      <c r="B20" s="340" t="s">
        <v>647</v>
      </c>
      <c r="C20" s="340" t="s">
        <v>609</v>
      </c>
      <c r="D20" s="340" t="s">
        <v>610</v>
      </c>
      <c r="E20" s="341"/>
      <c r="F20" s="341"/>
      <c r="G20" s="341"/>
      <c r="H20" s="341"/>
      <c r="I20" s="341"/>
      <c r="J20" s="341"/>
      <c r="K20" s="341"/>
      <c r="L20" s="341"/>
      <c r="M20" s="342"/>
      <c r="N20" s="341"/>
      <c r="O20" s="340" t="s">
        <v>648</v>
      </c>
      <c r="P20" s="340" t="s">
        <v>609</v>
      </c>
      <c r="Q20" s="340" t="s">
        <v>610</v>
      </c>
      <c r="R20" s="340" t="s">
        <v>611</v>
      </c>
      <c r="S20" s="340" t="s">
        <v>612</v>
      </c>
      <c r="T20" s="340" t="s">
        <v>613</v>
      </c>
      <c r="U20" s="340" t="s">
        <v>614</v>
      </c>
      <c r="V20" s="340" t="s">
        <v>615</v>
      </c>
      <c r="W20" s="340" t="s">
        <v>616</v>
      </c>
      <c r="X20" s="340" t="s">
        <v>638</v>
      </c>
      <c r="Y20" s="341"/>
    </row>
    <row r="21" spans="2:25" x14ac:dyDescent="0.25">
      <c r="B21" s="340" t="s">
        <v>649</v>
      </c>
      <c r="C21" s="340" t="s">
        <v>609</v>
      </c>
      <c r="D21" s="340" t="s">
        <v>610</v>
      </c>
      <c r="E21" s="340" t="s">
        <v>611</v>
      </c>
      <c r="F21" s="340" t="s">
        <v>612</v>
      </c>
      <c r="G21" s="341"/>
      <c r="H21" s="341"/>
      <c r="I21" s="341"/>
      <c r="J21" s="341"/>
      <c r="K21" s="341"/>
      <c r="L21" s="341"/>
      <c r="M21" s="342"/>
      <c r="N21" s="341"/>
      <c r="O21" s="340" t="s">
        <v>650</v>
      </c>
      <c r="P21" s="340" t="s">
        <v>609</v>
      </c>
      <c r="Q21" s="340" t="s">
        <v>610</v>
      </c>
      <c r="R21" s="341"/>
      <c r="S21" s="341"/>
      <c r="T21" s="341"/>
      <c r="U21" s="341"/>
      <c r="V21" s="341"/>
      <c r="W21" s="341"/>
      <c r="X21" s="341"/>
      <c r="Y21" s="341"/>
    </row>
    <row r="22" spans="2:25" x14ac:dyDescent="0.25">
      <c r="B22" s="340" t="s">
        <v>651</v>
      </c>
      <c r="C22" s="340" t="s">
        <v>609</v>
      </c>
      <c r="D22" s="341"/>
      <c r="E22" s="341"/>
      <c r="F22" s="341"/>
      <c r="G22" s="341"/>
      <c r="H22" s="341"/>
      <c r="I22" s="341"/>
      <c r="J22" s="341"/>
      <c r="K22" s="341"/>
      <c r="L22" s="341"/>
      <c r="M22" s="342"/>
      <c r="N22" s="341"/>
      <c r="O22" s="340" t="s">
        <v>652</v>
      </c>
      <c r="P22" s="340" t="s">
        <v>609</v>
      </c>
      <c r="Q22" s="340" t="s">
        <v>610</v>
      </c>
      <c r="R22" s="341"/>
      <c r="S22" s="341"/>
      <c r="T22" s="341"/>
      <c r="U22" s="341"/>
      <c r="V22" s="341"/>
      <c r="W22" s="341"/>
      <c r="X22" s="341"/>
      <c r="Y22" s="341"/>
    </row>
    <row r="23" spans="2:25" x14ac:dyDescent="0.25">
      <c r="B23" s="341"/>
      <c r="C23" s="341"/>
      <c r="D23" s="341"/>
      <c r="E23" s="341"/>
      <c r="F23" s="341"/>
      <c r="G23" s="341"/>
      <c r="H23" s="341"/>
      <c r="I23" s="341"/>
      <c r="J23" s="341"/>
      <c r="K23" s="341"/>
      <c r="L23" s="341"/>
      <c r="M23" s="341"/>
      <c r="N23" s="341"/>
      <c r="O23" s="341"/>
      <c r="P23" s="341"/>
      <c r="Q23" s="341"/>
      <c r="R23" s="341"/>
      <c r="S23" s="341"/>
      <c r="T23" s="341"/>
      <c r="U23" s="341"/>
      <c r="V23" s="341"/>
      <c r="W23" s="341"/>
      <c r="X23" s="341"/>
      <c r="Y23" s="341"/>
    </row>
    <row r="24" spans="2:25" x14ac:dyDescent="0.25">
      <c r="B24" s="341"/>
      <c r="C24" s="341"/>
      <c r="D24" s="341"/>
      <c r="E24" s="341"/>
      <c r="F24" s="341"/>
      <c r="G24" s="341"/>
      <c r="H24" s="341"/>
      <c r="I24" s="341"/>
      <c r="J24" s="341"/>
      <c r="K24" s="341"/>
      <c r="L24" s="341"/>
      <c r="M24" s="341"/>
      <c r="N24" s="341"/>
      <c r="O24" s="341"/>
      <c r="P24" s="341"/>
      <c r="Q24" s="341"/>
      <c r="R24" s="341"/>
      <c r="S24" s="341"/>
      <c r="T24" s="341"/>
      <c r="U24" s="341"/>
      <c r="V24" s="341"/>
      <c r="W24" s="341"/>
      <c r="X24" s="341"/>
      <c r="Y24" s="341"/>
    </row>
    <row r="25" spans="2:25" x14ac:dyDescent="0.25">
      <c r="B25" s="343" t="s">
        <v>653</v>
      </c>
      <c r="C25" s="343"/>
      <c r="D25" s="343"/>
      <c r="E25" s="343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  <c r="Q25" s="343"/>
      <c r="R25" s="343"/>
      <c r="S25" s="343"/>
      <c r="T25" s="343"/>
      <c r="U25" s="343"/>
      <c r="V25" s="343"/>
      <c r="W25" s="343"/>
      <c r="X25" s="343"/>
      <c r="Y25" s="341"/>
    </row>
  </sheetData>
  <mergeCells count="4">
    <mergeCell ref="B1:Y1"/>
    <mergeCell ref="B2:Y2"/>
    <mergeCell ref="B3:Y3"/>
    <mergeCell ref="B25:X25"/>
  </mergeCells>
  <hyperlinks>
    <hyperlink ref="B5" location="'10m Air Pistol'!A2" tooltip="10m Air Pistol" display="10m Air Pistol" xr:uid="{B5BD5CA4-DD75-4BF7-9E94-648D2CE50B94}"/>
    <hyperlink ref="C5" location="'10m Air Pistol'!$B$3" tooltip="10m Air Pistol Division 1" display="D1" xr:uid="{ED6F83C0-74F0-4D9F-99D2-7D85E423D53A}"/>
    <hyperlink ref="D5" location="'10m Air Pistol'!$J$3" tooltip="10m Air Pistol Division 2" display="D2" xr:uid="{2301E526-9487-48A3-AD47-99753C7DB801}"/>
    <hyperlink ref="E5" location="'10m Air Pistol'!$B$15" tooltip="10m Air Pistol Division 3" display="D3" xr:uid="{90265ACB-F951-475C-9097-51806FF4C4E2}"/>
    <hyperlink ref="F5" location="'10m Air Pistol'!$J$15" tooltip="10m Air Pistol Division 4" display="D4" xr:uid="{DA054E02-C777-4DCE-A322-B44D6EC4CF6C}"/>
    <hyperlink ref="G5" location="'10m Air Pistol'!$B$27" tooltip="10m Air Pistol Division 5" display="D5" xr:uid="{94CD630F-0348-4FCE-B3EE-72F8107380D2}"/>
    <hyperlink ref="H5" location="'10m Air Pistol'!$J$27" tooltip="10m Air Pistol Division 6" display="D6" xr:uid="{997691BD-156C-49E7-8495-F5A86152AF3B}"/>
    <hyperlink ref="I5" location="'10m Air Pistol'!$B$39" tooltip="10m Air Pistol Division 7" display="D7" xr:uid="{340E912F-015F-4CAD-AC00-47AACFE521CE}"/>
    <hyperlink ref="J5" location="'10m Air Pistol'!$J$39" tooltip="10m Air Pistol Division 8" display="D8" xr:uid="{D26D7023-B184-440E-8784-49BF9665529A}"/>
    <hyperlink ref="B6" location="'10m Air Pistol Sen'!A2" tooltip="10m Air Pistol Sen" display="10m Air Pistol Sen" xr:uid="{305668C5-1575-492E-A2C1-EB39AC489E86}"/>
    <hyperlink ref="C6" location="'10m Air Pistol Sen'!$B$3" tooltip="10m Air Pistol Sen Division 1" display="D1" xr:uid="{FA207E6C-5CA0-49FB-A276-0CC7749B5D97}"/>
    <hyperlink ref="D6" location="'10m Air Pistol Sen'!$B$14" tooltip="10m Air Pistol Sen Division 2" display="D2" xr:uid="{137AEB66-9A5C-4A0D-8C2E-82C7C2BF0C3C}"/>
    <hyperlink ref="E6" location="'10m Air Pistol Sen'!$B$24" tooltip="10m Air Pistol Sen Division 3" display="D3" xr:uid="{8435A2E8-45BD-41FB-93F6-B57D8669645F}"/>
    <hyperlink ref="F6" location="'10m Air Pistol Sen'!$B$34" tooltip="10m Air Pistol Sen Division 4" display="D4" xr:uid="{FF4F58B7-8641-4EE5-8865-2BFF5E858DBB}"/>
    <hyperlink ref="B7" location="'10m Air Pistol Team'!A2" tooltip="10m Air Pistol Team" display="10m Air Pistol Team" xr:uid="{657D4B05-B2D0-4D4C-85F2-C4A6A0960070}"/>
    <hyperlink ref="C7" location="'10m Air Pistol Team'!$A$3" tooltip="10m Air Pistol Team Division 1" display="D1" xr:uid="{23C61C4B-B9A5-450C-B600-7AABFF5915AA}"/>
    <hyperlink ref="D7" location="'10m Air Pistol Team'!$A$29" tooltip="10m Air Pistol Team Division 2" display="D2" xr:uid="{D811655D-E3AD-408E-A6E4-4B070C3F11BB}"/>
    <hyperlink ref="B8" location="'10m Air Pistol (Supp rest)'!A2" tooltip="10m Air Pistol (Supp rest)" display="10m Air Pistol (Supp rest)" xr:uid="{FF07C12D-E100-4C14-A75F-700FA291B2FF}"/>
    <hyperlink ref="C8" location="'10m Air Pistol (Supp rest)'!$B$3" tooltip="10m Air Pistol (Supp rest) Division 1" display="D1" xr:uid="{207675DC-7D81-44B9-A75C-AEC030716D31}"/>
    <hyperlink ref="B9" location="'10m Air Rifle'!A2" tooltip="10m Air Rifle" display="10m Air Rifle" xr:uid="{0C66555C-DAC1-4A9A-ABE2-69E60E11919F}"/>
    <hyperlink ref="C9" location="'10m Air Rifle'!$B$3" tooltip="10m Air Rifle Division 1" display="D1" xr:uid="{3EA7E1FB-10DE-43F9-8930-97239A79CCC0}"/>
    <hyperlink ref="D9" location="'10m Air Rifle'!$B$13" tooltip="10m Air Rifle Division 2" display="D2" xr:uid="{2EEBFF32-8AF6-4EC0-95B5-EDCA1AD63BF7}"/>
    <hyperlink ref="B10" location="'10m Air Rifle Sen'!A2" tooltip="10m Air Rifle Sen" display="10m Air Rifle Sen" xr:uid="{771E2F7D-0F48-4F11-98C6-0612D4D9E2A3}"/>
    <hyperlink ref="C10" location="'10m Air Rifle Sen'!$B$3" tooltip="10m Air Rifle Sen Division 1" display="D1" xr:uid="{EA7DD8E9-2D4D-4A29-8776-3C95DADD5098}"/>
    <hyperlink ref="B11" location="'10m Air Rifle (Supp rest)'!A2" tooltip="10m Air Rifle (Supp rest)" display="10m Air Rifle (Supp rest)" xr:uid="{933E75FC-8DAD-4831-BD61-D77EF4F14E32}"/>
    <hyperlink ref="C11" location="'10m Air Rifle (Supp rest)'!$B$3" tooltip="10m Air Rifle (Supp rest) Division 1" display="D1" xr:uid="{38ACCEE6-8CDD-4834-9D66-A1C8CE1C12C3}"/>
    <hyperlink ref="B12" location="'20Yd Pistol'!A2" tooltip="20Yd Pistol" display="20Yd Pistol" xr:uid="{97CC89E5-3208-40BA-A56C-A96DECE80264}"/>
    <hyperlink ref="C12" location="'20Yd Pistol'!$B$3" tooltip="20Yd Pistol Division 1" display="D1" xr:uid="{FD9DE548-8941-4778-B80A-CCB6851896D4}"/>
    <hyperlink ref="D12" location="'20Yd Pistol'!$B$15" tooltip="20Yd Pistol Division 2" display="D2" xr:uid="{DBC1FD98-9920-461C-8319-8BFF5A77CCBB}"/>
    <hyperlink ref="B13" location="'6Yd Air Pistol'!A2" tooltip="6Yd Air Pistol" display="6Yd Air Pistol" xr:uid="{DBB54123-3E04-4C3C-88AC-F19FAAFAAB92}"/>
    <hyperlink ref="C13" location="'6Yd Air Pistol'!$B$3" tooltip="6Yd Air Pistol Division 1" display="D1" xr:uid="{0A021CAB-6742-4CE9-9E42-B5E9B0FA48D8}"/>
    <hyperlink ref="B14" location="'Gallery Rifle Any'!A2" tooltip="Gallery Rifle Any" display="Gallery Rifle Any" xr:uid="{956D5FA9-0C30-46F9-8EFF-6785B4298EF0}"/>
    <hyperlink ref="C14" location="'Gallery Rifle Any'!$B$3" tooltip="Gallery Rifle Any Division 1" display="D1" xr:uid="{6B1EC4C7-B510-4EA3-8209-66F708A1AE5F}"/>
    <hyperlink ref="D14" location="'Gallery Rifle Any'!$B$14" tooltip="Gallery Rifle Any Division 2" display="D2" xr:uid="{EC7B89AC-5ECA-4363-B4F1-53345C884445}"/>
    <hyperlink ref="E14" location="'Gallery Rifle Any'!$B$25" tooltip="Gallery Rifle Any Division 3" display="D3" xr:uid="{017A92C2-041F-48F0-AC78-CA83382BE41C}"/>
    <hyperlink ref="F14" location="'Gallery Rifle Any'!$B$36" tooltip="Gallery Rifle Any Division 4" display="D4" xr:uid="{620E99DF-786E-4B42-88B9-991E4EC63AF5}"/>
    <hyperlink ref="B15" location="'Gallery Rifle Any Sen'!A2" tooltip="Gallery Rifle Any Sen" display="Gallery Rifle Any Sen" xr:uid="{4307DF2D-3E93-4D00-8961-483C607AB0EB}"/>
    <hyperlink ref="C15" location="'Gallery Rifle Any Sen'!$B$3" tooltip="Gallery Rifle Any Sen Division 1" display="D1" xr:uid="{4D630DAD-BFC5-426E-A2C6-7D66882725E7}"/>
    <hyperlink ref="B16" location="'Gallery Rifle Iron'!A2" tooltip="Gallery Rifle Iron" display="Gallery Rifle Iron" xr:uid="{6205AA61-730E-42BF-A843-7A90403F78CC}"/>
    <hyperlink ref="C16" location="'Gallery Rifle Iron'!$B$3" tooltip="Gallery Rifle Iron Division 1" display="D1" xr:uid="{9B79FBE8-93CF-47DD-9E84-70591DC9DC64}"/>
    <hyperlink ref="D16" location="'Gallery Rifle Iron'!$B$15" tooltip="Gallery Rifle Iron Division 2" display="D2" xr:uid="{6492D219-9652-4772-9D57-6A3F7258685E}"/>
    <hyperlink ref="E16" location="'Gallery Rifle Iron'!$B$27" tooltip="Gallery Rifle Iron Division 3" display="D3" xr:uid="{E54BDE2B-B816-4DB6-9D46-7F3F42D3F462}"/>
    <hyperlink ref="F16" location="'Gallery Rifle Iron'!$B$39" tooltip="Gallery Rifle Iron Division 4" display="D4" xr:uid="{E2D54F27-1721-4BD5-8B73-1BE4C1C99AA0}"/>
    <hyperlink ref="G16" location="'Gallery Rifle Iron'!$B$51" tooltip="Gallery Rifle Iron Division 5" display="D5" xr:uid="{7E3F3B66-D1B2-4FD4-8DE9-6F7BF878DE51}"/>
    <hyperlink ref="B17" location="'Gallery Rifle Iron Sen'!A2" tooltip="Gallery Rifle Iron Sen" display="Gallery Rifle Iron Sen" xr:uid="{8165948E-7001-4B03-BE50-6677CE7E532B}"/>
    <hyperlink ref="C17" location="'Gallery Rifle Iron Sen'!$B$3" tooltip="Gallery Rifle Iron Sen Division 1" display="D1" xr:uid="{C77FF7DC-B2DC-42E2-AB3C-E87479CDD293}"/>
    <hyperlink ref="D17" location="'Gallery Rifle Iron Sen'!$B$12" tooltip="Gallery Rifle Iron Sen Division 2" display="D2" xr:uid="{E6E3EE9B-5D2A-482D-B649-D6D7E823BFC5}"/>
    <hyperlink ref="B18" location="'Long Barrelled Pistol'!A2" tooltip="Long Barrelled Pistol" display="Long Barrelled Pistol" xr:uid="{92A5BA85-EF78-4D20-8DFA-30B7C05ECB11}"/>
    <hyperlink ref="C18" location="'Long Barrelled Pistol'!$B$3" tooltip="Long Barrelled Pistol Division 1" display="D1" xr:uid="{5B9CCB07-C847-4845-99EF-B7D38196A3F7}"/>
    <hyperlink ref="D18" location="'Long Barrelled Pistol'!$B$13" tooltip="Long Barrelled Pistol Division 2" display="D2" xr:uid="{CCAA7084-4E9C-4DCA-A621-FAB54F774F5E}"/>
    <hyperlink ref="B19" location="'Long Range Bench 1'!A2" tooltip="Long Range Bench" display="Long Range Bench" xr:uid="{3FF36066-D6F9-44D6-B488-3FB1B4EE9628}"/>
    <hyperlink ref="C19" location="'Long Range Bench 1'!$B$3" tooltip="Long Range Bench Division 1" display="D1" xr:uid="{48F4DD16-BDDF-4F3B-8A62-37673DA66354}"/>
    <hyperlink ref="D19" location="'Long Range Bench 1'!$B$15" tooltip="Long Range Bench Division 2" display="D2" xr:uid="{A1E83808-4AE4-467B-8D8B-B60112645EAB}"/>
    <hyperlink ref="E19" location="'Long Range Bench 1'!$B$27" tooltip="Long Range Bench Division 3" display="D3" xr:uid="{539C56B9-6E35-4CAD-A1DA-F3C0C5508625}"/>
    <hyperlink ref="F19" location="'Long Range Bench 1'!$B$38" tooltip="Long Range Bench Division 4" display="D4" xr:uid="{55A1679A-63D6-4BAB-9325-DB7218C8877A}"/>
    <hyperlink ref="G19" location="'Long Range Bench 1'!$B$49" tooltip="Long Range Bench Division 5" display="D5" xr:uid="{47968DB9-29CD-4313-AC1B-A1EFD88B1203}"/>
    <hyperlink ref="H19" location="'Long Range Bench 2'!$B$3" tooltip="Long Range Bench Division 6" display="D6" xr:uid="{C36F68AC-6E11-421F-B810-DEA6F3E5E453}"/>
    <hyperlink ref="I19" location="'Long Range Bench 2'!$B$14" tooltip="Long Range Bench Division 7" display="D7" xr:uid="{3DF4C891-B25B-4F96-A2E4-B9CF59399EFF}"/>
    <hyperlink ref="J19" location="'Long Range Bench 2'!$B$25" tooltip="Long Range Bench Division 8" display="D8" xr:uid="{54ACD7E9-CBEE-443E-9A58-950EBBA1AB05}"/>
    <hyperlink ref="K19" location="'Long Range Bench 2'!$B$36" tooltip="Long Range Bench Division 9" display="D9" xr:uid="{122E3150-E1EB-433A-B7B1-C066E32EFA1D}"/>
    <hyperlink ref="B20" location="'Long Range Bench Sen'!A2" tooltip="Long Range Bench Sen" display="Long Range Bench Sen" xr:uid="{FFB000A5-CD43-4FD7-AC2F-FEE638876CB5}"/>
    <hyperlink ref="C20" location="'Long Range Bench Sen'!$B$3" tooltip="Long Range Bench Sen Division 1" display="D1" xr:uid="{41F51C1A-8DD6-44D9-8476-2C8B2D8E20BB}"/>
    <hyperlink ref="D20" location="'Long Range Bench Sen'!$B$12" tooltip="Long Range Bench Sen Division 2" display="D2" xr:uid="{6A548120-54B5-48B0-BEFF-D9FBE4992646}"/>
    <hyperlink ref="B21" location="'Long Range Rifle'!A2" tooltip="Long Range Rifle" display="Long Range Rifle" xr:uid="{9CD68CE8-6589-415C-B3B9-9D87732546A5}"/>
    <hyperlink ref="C21" location="'Long Range Rifle'!$B$3" tooltip="Long Range Rifle Division 1" display="D1" xr:uid="{518BAD24-E317-4722-A108-F096F9F966D1}"/>
    <hyperlink ref="D21" location="'Long Range Rifle'!$B$14" tooltip="Long Range Rifle Division 2" display="D2" xr:uid="{CAA87539-4162-4097-8EA9-500FC51F1DCD}"/>
    <hyperlink ref="E21" location="'Long Range Rifle'!$B$25" tooltip="Long Range Rifle Division 3" display="D3" xr:uid="{987CE8F5-F9CD-4CD9-9CF4-217B8DE3D22C}"/>
    <hyperlink ref="F21" location="'Long Range Rifle'!$B$35" tooltip="Long Range Rifle Division 4" display="D4" xr:uid="{423B53CD-86DD-4872-AA5B-55C7E6A228D5}"/>
    <hyperlink ref="B22" location="'Long Range Rifle Team'!A2" tooltip="Long Range Rifle Team" display="Long Range Rifle Team" xr:uid="{39E5A3A9-2EA4-4E06-A5F0-76B3622CF361}"/>
    <hyperlink ref="C22" location="'Long Range Rifle Team'!$A$3" tooltip="Long Range Rifle Team Division 1" display="D1" xr:uid="{97166736-2CE5-49E3-A320-53A670A3CA72}"/>
    <hyperlink ref="O5" location="'LR Rifle 100 Any'!A2" tooltip="LR Rifle 100 Any" display="LR Rifle 100 Any" xr:uid="{0EF1C7E4-338E-47BC-8229-9ECD4B5E7CD7}"/>
    <hyperlink ref="P5" location="'LR Rifle 100 Any'!$B$3" tooltip="LR Rifle 100 Any Division 1" display="D1" xr:uid="{B4D46B64-3EC0-45B6-A7AA-5218C8FEF2C3}"/>
    <hyperlink ref="Q5" location="'LR Rifle 100 Any'!$B$13" tooltip="LR Rifle 100 Any Division 2" display="D2" xr:uid="{F859E8F3-07D5-4EF9-BB58-B148777FC1CF}"/>
    <hyperlink ref="R5" location="'LR Rifle 100 Any'!$B$22" tooltip="LR Rifle 100 Any Division 3" display="D3" xr:uid="{17073B79-46A1-40DB-B040-7AC876C48EF3}"/>
    <hyperlink ref="O6" location="'LR Rifle 100 Any Sen'!A2" tooltip="LR Rifle 100 Any Sen" display="LR Rifle 100 Any Sen" xr:uid="{05F306B5-3E8E-4DC6-915A-8CC3BCA9EA0F}"/>
    <hyperlink ref="P6" location="'LR Rifle 100 Any Sen'!$B$3" tooltip="LR Rifle 100 Any Sen Division 1" display="D1" xr:uid="{483BE330-A5BA-417F-A65E-DE50803A064D}"/>
    <hyperlink ref="O7" location="'Muzzle-loading Pistol'!A2" tooltip="Muzzle-loading Pistol" display="Muzzle-loading Pistol" xr:uid="{72118DD9-7748-451A-9F9B-7880640A430B}"/>
    <hyperlink ref="P7" location="'Muzzle-loading Pistol'!$B$3" tooltip="Muzzle-loading Pistol Division 1" display="D1" xr:uid="{9B0CFC67-269B-4043-BBC5-5875B7B322C7}"/>
    <hyperlink ref="Q7" location="'Muzzle-loading Pistol'!$B$13" tooltip="Muzzle-loading Pistol Division 2" display="D2" xr:uid="{57C7595F-CDE8-4C7F-B2CA-05710DB4A5EF}"/>
    <hyperlink ref="O8" location="'Muzzle-loading Pistol Sen'!A2" tooltip="Muzzle-loading Pistol Sen" display="Muzzle-loading Pistol Sen" xr:uid="{66309C57-DC27-4C7F-96FE-CAC77C1B1CF2}"/>
    <hyperlink ref="P8" location="'Muzzle-loading Pistol Sen'!$B$3" tooltip="Muzzle-loading Pistol Sen Division 1" display="D1" xr:uid="{FF55E974-34FB-47D8-B445-C8924518751A}"/>
    <hyperlink ref="O9" location="'Muzzle-loading Revolver'!A2" tooltip="Muzzle-loading Revolver" display="Muzzle-loading Revolver" xr:uid="{B9DDED38-45F1-4029-9BDE-9B82A28E4433}"/>
    <hyperlink ref="P9" location="'Muzzle-loading Revolver'!$B$3" tooltip="Muzzle-loading Revolver Division 1" display="D1" xr:uid="{5091E041-B1F8-4C51-BDA3-835047F30F27}"/>
    <hyperlink ref="Q9" location="'Muzzle-loading Revolver'!$B$13" tooltip="Muzzle-loading Revolver Division 2" display="D2" xr:uid="{AE4FF5E2-8B0D-4B5D-B005-356E0F6DC515}"/>
    <hyperlink ref="O10" location="'Muzzle-loading Revolver Sen'!A2" tooltip="Muzzle-loading Revolver Sen" display="Muzzle-loading Revolver Sen" xr:uid="{C288DEB3-1311-4E86-BF2B-6A1F27E8FFA4}"/>
    <hyperlink ref="P10" location="'Muzzle-loading Revolver Sen'!$B$3" tooltip="Muzzle-loading Revolver Sen Division 1" display="D1" xr:uid="{37CFF0E8-1FD4-4B41-A0CE-10588F061136}"/>
    <hyperlink ref="O11" location="'Rapid Fire Rifle'!A2" tooltip="Rapid Fire Rifle" display="Rapid Fire Rifle" xr:uid="{A13CF56A-476A-4603-96BC-EEB6A24D4F76}"/>
    <hyperlink ref="P11" location="'Rapid Fire Rifle'!$B$3" tooltip="Rapid Fire Rifle Division 1" display="D1" xr:uid="{E9D62E99-32F3-45EE-B2C9-96C16BAFC136}"/>
    <hyperlink ref="Q11" location="'Rapid Fire Rifle'!$B$13" tooltip="Rapid Fire Rifle Division 2" display="D2" xr:uid="{C73EF078-C6DF-407F-93F8-8FAF6C2D6F7A}"/>
    <hyperlink ref="O12" location="'Short Range Rifle'!A2" tooltip="Short Range Rifle" display="Short Range Rifle" xr:uid="{61C135B2-A98F-4B74-BE44-85F75F2FDF1C}"/>
    <hyperlink ref="P12" location="'Short Range Rifle'!$B$3" tooltip="Short Range Rifle Division 1" display="D1" xr:uid="{9D6E9068-BA1E-4ECD-9915-42D98088A1EC}"/>
    <hyperlink ref="Q12" location="'Short Range Rifle'!$J$3" tooltip="Short Range Rifle Division 2" display="D2" xr:uid="{1F26BE9E-97A5-499D-8086-CC2D8360012B}"/>
    <hyperlink ref="R12" location="'Short Range Rifle'!$B$15" tooltip="Short Range Rifle Division 3" display="D3" xr:uid="{5D05C13A-03A7-474C-9DCD-C6D6EB53FFFD}"/>
    <hyperlink ref="S12" location="'Short Range Rifle'!$J$15" tooltip="Short Range Rifle Division 4" display="D4" xr:uid="{C9188D1C-A9C9-4272-8C27-8B905D74D1EB}"/>
    <hyperlink ref="T12" location="'Short Range Rifle'!$B$27" tooltip="Short Range Rifle Division 5" display="D5" xr:uid="{FC1DDDA6-7523-49C5-951C-AD8A9079E684}"/>
    <hyperlink ref="U12" location="'Short Range Rifle'!$J$27" tooltip="Short Range Rifle Division 6" display="D6" xr:uid="{B171FC6D-6A14-4F47-B65E-0F0C3F95E72D}"/>
    <hyperlink ref="V12" location="'Short Range Rifle'!$B$39" tooltip="Short Range Rifle Division 7" display="D7" xr:uid="{DAABF308-EE25-4637-B5B4-B3DA118CFDC4}"/>
    <hyperlink ref="O13" location="'Short Range Rifle Sen'!A2" tooltip="Short Range Rifle Sen" display="Short Range Rifle Sen" xr:uid="{678AC42C-C5F7-42A3-9248-4D018B653A7D}"/>
    <hyperlink ref="P13" location="'Short Range Rifle Sen'!$B$3" tooltip="Short Range Rifle Sen Division 1" display="D1" xr:uid="{9A8B7B71-44CC-4152-AAF8-85B6D3A435C8}"/>
    <hyperlink ref="O14" location="'Short Range Rifle Team'!A2" tooltip="Short Range Rifle Team" display="Short Range Rifle Team" xr:uid="{6DF8A1F6-29C1-41D8-8C13-0B9DC08C4DFA}"/>
    <hyperlink ref="P14" location="'Short Range Rifle Team'!$A$3" tooltip="Short Range Rifle Team Division 1" display="D1" xr:uid="{D4CBF656-CD1C-4A77-8A41-6B6B244A26D3}"/>
    <hyperlink ref="Q14" location="'Short Range Rifle Team'!$A$29" tooltip="Short Range Rifle Team Division 2" display="D2" xr:uid="{FE08B4DA-CDCF-48E9-8D08-90F479424AAA}"/>
    <hyperlink ref="O15" location="'Sport Rifle'!A2" tooltip="Sport Rifle" display="Sport Rifle" xr:uid="{48390A39-2642-4CD6-B437-97E934D2D19B}"/>
    <hyperlink ref="P15" location="'Sport Rifle'!$B$3" tooltip="Sport Rifle Division 1" display="D1" xr:uid="{F002E70A-252B-4764-B6A9-6BFF2C210358}"/>
    <hyperlink ref="Q15" location="'Sport Rifle'!$J$3" tooltip="Sport Rifle Division 2" display="D2" xr:uid="{70DDA269-F505-48C8-8135-A0119E540791}"/>
    <hyperlink ref="R15" location="'Sport Rifle'!$B$15" tooltip="Sport Rifle Division 3" display="D3" xr:uid="{08BA5D10-53AF-4A01-B244-B034AAB7CBAA}"/>
    <hyperlink ref="S15" location="'Sport Rifle'!$J$15" tooltip="Sport Rifle Division 4" display="D4" xr:uid="{7BC4F0ED-8C8B-428B-A5CF-73697FC18EB9}"/>
    <hyperlink ref="T15" location="'Sport Rifle'!$B$27" tooltip="Sport Rifle Division 5" display="D5" xr:uid="{0D781C31-E8AF-4FE0-A3DE-CCAAE49FB93B}"/>
    <hyperlink ref="U15" location="'Sport Rifle'!$J$27" tooltip="Sport Rifle Division 6" display="D6" xr:uid="{29D2B98D-C371-4395-86F4-5E2E071EE234}"/>
    <hyperlink ref="V15" location="'Sport Rifle'!$B$39" tooltip="Sport Rifle Division 7" display="D7" xr:uid="{680C111A-0993-4C09-B3CB-8BB53D2F45BD}"/>
    <hyperlink ref="W15" location="'Sport Rifle'!$J$39" tooltip="Sport Rifle Division 8" display="D8" xr:uid="{684B7694-3C09-4ACE-A188-412D3D30AE95}"/>
    <hyperlink ref="X15" location="'Sport Rifle'!$B$51" tooltip="Sport Rifle Division 9" display="D9" xr:uid="{309FA2E7-39F4-4650-8FF9-38A6B450DF35}"/>
    <hyperlink ref="O16" location="'Sport Rifle Sen'!A2" tooltip="Sport Rifle Sen" display="Sport Rifle Sen" xr:uid="{E0B2CDCD-8245-40DB-87BB-8D30C7369BEF}"/>
    <hyperlink ref="P16" location="'Sport Rifle Sen'!$B$3" tooltip="Sport Rifle Sen Division 1" display="D1" xr:uid="{590B2E8F-7A1A-4B6B-8483-DBA660F830FD}"/>
    <hyperlink ref="Q16" location="'Sport Rifle Sen'!$B$14" tooltip="Sport Rifle Sen Division 2" display="D2" xr:uid="{10422E7D-3420-4C02-85C7-4F5E05478993}"/>
    <hyperlink ref="R16" location="'Sport Rifle Sen'!$B$25" tooltip="Sport Rifle Sen Division 3" display="D3" xr:uid="{1A64B2D0-9B96-4808-8DCA-4A8062004346}"/>
    <hyperlink ref="O17" location="'Sport Rifle Team'!A2" tooltip="Sport Rifle Team" display="Sport Rifle Team" xr:uid="{132E0753-1E59-409D-9304-E492086F5103}"/>
    <hyperlink ref="P17" location="'Sport Rifle Team'!$A$3" tooltip="Sport Rifle Team Division 1" display="D1" xr:uid="{E91131DA-C2E8-46D4-96F3-7F1AA897A200}"/>
    <hyperlink ref="Q17" location="'Sport Rifle Team'!$A$29" tooltip="Sport Rifle Team Division 2" display="D2" xr:uid="{F09EDB0E-0BA2-4036-B677-79405F03AF6E}"/>
    <hyperlink ref="O18" location="'SR Benchrest (Air)'!A2" tooltip="SR Benchrest (Air)" display="SR Benchrest (Air)" xr:uid="{649D5E69-6490-45BD-AC63-C596FC00FFF5}"/>
    <hyperlink ref="P18" location="'SR Benchrest (Air)'!$B$3" tooltip="SR Benchrest (Air) Division 1" display="D1" xr:uid="{007C22F1-A263-4C02-80A7-468E4E998CC6}"/>
    <hyperlink ref="Q18" location="'SR Benchrest (Air)'!$B$14" tooltip="SR Benchrest (Air) Division 2" display="D2" xr:uid="{0CF06433-7073-4B2B-8D81-010C43633724}"/>
    <hyperlink ref="R18" location="'SR Benchrest (Air)'!$B$25" tooltip="SR Benchrest (Air) Division 3" display="D3" xr:uid="{848F5E2B-E253-46B8-B396-436B6E97A450}"/>
    <hyperlink ref="S18" location="'SR Benchrest (Air)'!$B$35" tooltip="SR Benchrest (Air) Division 4" display="D4" xr:uid="{E07210AC-3053-492B-9AA3-B59643704F85}"/>
    <hyperlink ref="O19" location="'SR Benchrest (Air) Sen'!A2" tooltip="SR Benchrest (Air) Sen" display="SR Benchrest (Air) Sen" xr:uid="{A7BB9488-BE12-40E1-8B06-17801DF78C9E}"/>
    <hyperlink ref="P19" location="'SR Benchrest (Air) Sen'!$B$3" tooltip="SR Benchrest (Air) Sen Division 1" display="D1" xr:uid="{ABDADB55-D8B1-423B-9DE3-468C5FF03482}"/>
    <hyperlink ref="O20" location="'SR Benchrest (Rimfire) 1'!A2" tooltip="SR Benchrest (Rimfire)" display="SR Benchrest (Rimfire)" xr:uid="{C4AA3E09-6514-40A0-B216-7F01391DD544}"/>
    <hyperlink ref="P20" location="'SR Benchrest (Rimfire) 1'!$B$3" tooltip="SR Benchrest (Rimfire) Division 1" display="D1" xr:uid="{AE2BAB7F-D6F7-48B0-B4F2-A51DC5D27559}"/>
    <hyperlink ref="Q20" location="'SR Benchrest (Rimfire) 1'!$B$15" tooltip="SR Benchrest (Rimfire) Division 2" display="D2" xr:uid="{593E41B6-0E1E-430D-9BC4-F6809F25975B}"/>
    <hyperlink ref="R20" location="'SR Benchrest (Rimfire) 1'!$B$27" tooltip="SR Benchrest (Rimfire) Division 3" display="D3" xr:uid="{B5C0CDAC-5E0A-40EB-90B8-F98DECA53195}"/>
    <hyperlink ref="S20" location="'SR Benchrest (Rimfire) 1'!$B$39" tooltip="SR Benchrest (Rimfire) Division 4" display="D4" xr:uid="{A3804670-1609-433E-B1A2-F2FC3C3A256B}"/>
    <hyperlink ref="T20" location="'SR Benchrest (Rimfire) 1'!$B$51" tooltip="SR Benchrest (Rimfire) Division 5" display="D5" xr:uid="{EFEC9B4A-80B0-41F2-9E5B-72D33F6F9392}"/>
    <hyperlink ref="U20" location="'SR Benchrest (Rimfire) 2'!$B$3" tooltip="SR Benchrest (Rimfire) Division 6" display="D6" xr:uid="{727A8EB9-0798-4A28-BCC6-63EF7D190596}"/>
    <hyperlink ref="V20" location="'SR Benchrest (Rimfire) 2'!$B$15" tooltip="SR Benchrest (Rimfire) Division 7" display="D7" xr:uid="{6520B155-CCD8-43A2-A3F9-4ED15389F4BD}"/>
    <hyperlink ref="W20" location="'SR Benchrest (Rimfire) 2'!$B$26" tooltip="SR Benchrest (Rimfire) Division 8" display="D8" xr:uid="{E0AD6D5B-F99C-4BEE-81A8-0133C2064849}"/>
    <hyperlink ref="X20" location="'SR Benchrest (Rimfire) 2'!$B$36" tooltip="SR Benchrest (Rimfire) Division 9" display="D9" xr:uid="{A94AF1E0-2004-4291-BFDC-AF5F3692E2EC}"/>
    <hyperlink ref="O21" location="'SR Benchrest (Rimfire) Sen'!A2" tooltip="SR Benchrest (Rimfire) Sen" display="SR Benchrest (Rimfire) Sen" xr:uid="{88132601-C89F-4438-A6FF-E7953EE251A9}"/>
    <hyperlink ref="P21" location="'SR Benchrest (Rimfire) Sen'!$B$3" tooltip="SR Benchrest (Rimfire) Sen Division 1" display="D1" xr:uid="{CE513C79-3ECE-465C-9C1F-597155A00E38}"/>
    <hyperlink ref="Q21" location="'SR Benchrest (Rimfire) Sen'!$B$13" tooltip="SR Benchrest (Rimfire) Sen Division 2" display="D2" xr:uid="{7A0FEFAE-4D8C-4664-BC30-9A64B973C198}"/>
    <hyperlink ref="O22" location="'SR Benchrest (Rimfire) Team'!A2" tooltip="SR Benchrest (Rimfire) Team" display="SR Benchrest (Rimfire) Team" xr:uid="{CCC96470-CB7C-4893-ABE9-C3C87B7C9B89}"/>
    <hyperlink ref="P22" location="'SR Benchrest (Rimfire) Team'!$A$3" tooltip="SR Benchrest (Rimfire) Team Division 1" display="D1" xr:uid="{F46B0D39-FDF9-42F1-8C76-64AAC7AC0F4F}"/>
    <hyperlink ref="Q22" location="'SR Benchrest (Rimfire) Team'!$A$29" tooltip="SR Benchrest (Rimfire) Team Division 2" display="D2" xr:uid="{5BBB605B-EADB-4CE5-A237-2624E035FFF3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86BC4-9FE3-4C63-BF64-B8C3FC9485D9}">
  <sheetPr>
    <tabColor theme="9" tint="0.59999389629810485"/>
    <pageSetUpPr fitToPage="1"/>
  </sheetPr>
  <dimension ref="A1:AH6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7" customWidth="1"/>
    <col min="10" max="11" width="20.7109375" style="87" customWidth="1"/>
    <col min="12" max="15" width="5" style="87" customWidth="1"/>
    <col min="16" max="23" width="4.140625" style="87" customWidth="1"/>
    <col min="24" max="16384" width="10.28515625" style="87"/>
  </cols>
  <sheetData>
    <row r="1" spans="1:34" s="85" customFormat="1" ht="18" x14ac:dyDescent="0.35">
      <c r="A1" s="84"/>
      <c r="B1" s="85" t="s">
        <v>316</v>
      </c>
      <c r="D1" s="86"/>
      <c r="E1" s="86"/>
      <c r="F1" s="86"/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</row>
    <row r="5" spans="1:34" ht="15.75" customHeight="1" x14ac:dyDescent="0.3">
      <c r="A5" s="227">
        <v>2</v>
      </c>
      <c r="B5" s="228" t="s">
        <v>265</v>
      </c>
      <c r="C5" s="228" t="s">
        <v>233</v>
      </c>
      <c r="D5" s="229">
        <v>175</v>
      </c>
      <c r="E5" s="229">
        <v>7</v>
      </c>
      <c r="F5" s="229">
        <v>1540</v>
      </c>
      <c r="G5" s="308">
        <v>57</v>
      </c>
    </row>
    <row r="6" spans="1:34" ht="15.75" customHeight="1" x14ac:dyDescent="0.3">
      <c r="A6" s="99">
        <v>6</v>
      </c>
      <c r="B6" s="100" t="s">
        <v>272</v>
      </c>
      <c r="C6" s="100" t="s">
        <v>273</v>
      </c>
      <c r="D6" s="101">
        <v>172</v>
      </c>
      <c r="E6" s="96">
        <v>6</v>
      </c>
      <c r="F6" s="101">
        <v>1503</v>
      </c>
      <c r="G6" s="104">
        <v>45</v>
      </c>
    </row>
    <row r="7" spans="1:34" ht="15.75" customHeight="1" x14ac:dyDescent="0.3">
      <c r="A7" s="99">
        <v>3</v>
      </c>
      <c r="B7" s="100" t="s">
        <v>317</v>
      </c>
      <c r="C7" s="100" t="s">
        <v>240</v>
      </c>
      <c r="D7" s="101">
        <v>171</v>
      </c>
      <c r="E7" s="96">
        <v>5</v>
      </c>
      <c r="F7" s="101">
        <v>1454</v>
      </c>
      <c r="G7" s="104">
        <v>39</v>
      </c>
      <c r="J7" s="105"/>
    </row>
    <row r="8" spans="1:34" ht="15.75" customHeight="1" x14ac:dyDescent="0.3">
      <c r="A8" s="99">
        <v>4</v>
      </c>
      <c r="B8" s="100" t="s">
        <v>278</v>
      </c>
      <c r="C8" s="100" t="s">
        <v>34</v>
      </c>
      <c r="D8" s="101">
        <v>131</v>
      </c>
      <c r="E8" s="96">
        <v>2</v>
      </c>
      <c r="F8" s="101">
        <v>1388</v>
      </c>
      <c r="G8" s="104">
        <v>31</v>
      </c>
    </row>
    <row r="9" spans="1:34" ht="15.75" customHeight="1" x14ac:dyDescent="0.3">
      <c r="A9" s="99">
        <v>7</v>
      </c>
      <c r="B9" s="100" t="s">
        <v>318</v>
      </c>
      <c r="C9" s="100" t="s">
        <v>233</v>
      </c>
      <c r="D9" s="101">
        <v>150</v>
      </c>
      <c r="E9" s="96">
        <v>4</v>
      </c>
      <c r="F9" s="101">
        <v>1385</v>
      </c>
      <c r="G9" s="104">
        <v>28</v>
      </c>
    </row>
    <row r="10" spans="1:34" ht="15.75" customHeight="1" x14ac:dyDescent="0.3">
      <c r="A10" s="99">
        <v>1</v>
      </c>
      <c r="B10" s="100" t="s">
        <v>279</v>
      </c>
      <c r="C10" s="100" t="s">
        <v>273</v>
      </c>
      <c r="D10" s="101">
        <v>145</v>
      </c>
      <c r="E10" s="96">
        <v>3</v>
      </c>
      <c r="F10" s="102">
        <v>1362</v>
      </c>
      <c r="G10" s="103">
        <v>25</v>
      </c>
    </row>
    <row r="11" spans="1:34" ht="15.75" customHeight="1" x14ac:dyDescent="0.3">
      <c r="A11" s="232">
        <v>5</v>
      </c>
      <c r="B11" s="233" t="s">
        <v>241</v>
      </c>
      <c r="C11" s="233" t="s">
        <v>237</v>
      </c>
      <c r="D11" s="234" t="s">
        <v>27</v>
      </c>
      <c r="E11" s="235">
        <v>0</v>
      </c>
      <c r="F11" s="106">
        <v>536</v>
      </c>
      <c r="G11" s="107">
        <v>21</v>
      </c>
    </row>
    <row r="12" spans="1:34" ht="15.75" customHeight="1" x14ac:dyDescent="0.3"/>
    <row r="13" spans="1:34" ht="15.75" customHeight="1" x14ac:dyDescent="0.3">
      <c r="B13" s="87" t="s">
        <v>301</v>
      </c>
      <c r="F13" s="108" t="s">
        <v>656</v>
      </c>
    </row>
    <row r="14" spans="1:34" ht="15.75" customHeight="1" x14ac:dyDescent="0.3">
      <c r="B14" s="87" t="s">
        <v>657</v>
      </c>
    </row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s="88" customFormat="1" ht="15.75" customHeight="1" x14ac:dyDescent="0.3"/>
    <row r="26" s="88" customFormat="1" ht="15.75" customHeight="1" x14ac:dyDescent="0.3"/>
    <row r="27" s="88" customFormat="1" ht="15.75" customHeight="1" x14ac:dyDescent="0.3"/>
    <row r="28" s="88" customFormat="1" ht="15.75" customHeight="1" x14ac:dyDescent="0.3"/>
    <row r="29" s="88" customFormat="1" ht="15.75" customHeight="1" x14ac:dyDescent="0.3"/>
    <row r="30" s="88" customFormat="1" ht="15.75" customHeight="1" x14ac:dyDescent="0.3"/>
    <row r="31" s="88" customFormat="1" ht="15.75" customHeight="1" x14ac:dyDescent="0.3"/>
    <row r="32" s="88" customFormat="1" ht="15.75" customHeight="1" x14ac:dyDescent="0.3"/>
    <row r="33" s="88" customFormat="1" ht="15.75" customHeight="1" x14ac:dyDescent="0.3"/>
    <row r="34" s="88" customFormat="1" ht="15.75" customHeight="1" x14ac:dyDescent="0.3"/>
    <row r="35" s="88" customFormat="1" ht="15.75" customHeight="1" x14ac:dyDescent="0.3"/>
    <row r="36" s="88" customFormat="1" ht="15.75" customHeight="1" x14ac:dyDescent="0.3"/>
    <row r="37" s="88" customFormat="1" ht="15.75" customHeight="1" x14ac:dyDescent="0.3"/>
    <row r="38" s="88" customFormat="1" ht="15.75" customHeight="1" x14ac:dyDescent="0.3"/>
    <row r="39" s="88" customFormat="1" ht="15.75" customHeight="1" x14ac:dyDescent="0.3"/>
    <row r="40" s="88" customFormat="1" ht="15.75" customHeight="1" x14ac:dyDescent="0.3"/>
    <row r="41" s="88" customFormat="1" ht="15.75" customHeight="1" x14ac:dyDescent="0.3"/>
    <row r="42" s="88" customFormat="1" ht="15.75" customHeight="1" x14ac:dyDescent="0.3"/>
    <row r="43" s="88" customFormat="1" ht="15.75" customHeight="1" x14ac:dyDescent="0.3"/>
    <row r="44" s="88" customFormat="1" ht="15.75" customHeight="1" x14ac:dyDescent="0.3"/>
    <row r="45" s="88" customFormat="1" ht="15.75" customHeight="1" x14ac:dyDescent="0.3"/>
    <row r="46" s="88" customFormat="1" ht="15.75" customHeight="1" x14ac:dyDescent="0.3"/>
    <row r="47" s="88" customFormat="1" ht="15.75" customHeight="1" x14ac:dyDescent="0.3"/>
    <row r="48" s="88" customFormat="1" ht="15.75" customHeight="1" x14ac:dyDescent="0.3"/>
    <row r="49" s="88" customFormat="1" ht="15.75" customHeight="1" x14ac:dyDescent="0.3"/>
    <row r="50" s="88" customFormat="1" ht="15.75" customHeight="1" x14ac:dyDescent="0.3"/>
    <row r="51" s="88" customFormat="1" ht="15.75" customHeight="1" x14ac:dyDescent="0.3"/>
    <row r="52" s="88" customFormat="1" ht="15.75" customHeight="1" x14ac:dyDescent="0.3"/>
    <row r="53" s="88" customFormat="1" ht="15.75" customHeight="1" x14ac:dyDescent="0.3"/>
    <row r="54" s="88" customFormat="1" ht="15.75" customHeight="1" x14ac:dyDescent="0.3"/>
    <row r="55" s="88" customFormat="1" ht="15.75" customHeight="1" x14ac:dyDescent="0.3"/>
    <row r="56" s="88" customFormat="1" ht="15.75" customHeight="1" x14ac:dyDescent="0.3"/>
    <row r="57" s="88" customFormat="1" ht="15.75" customHeight="1" x14ac:dyDescent="0.3"/>
    <row r="58" s="88" customFormat="1" ht="15.75" customHeight="1" x14ac:dyDescent="0.3"/>
    <row r="59" s="88" customFormat="1" ht="15.75" customHeight="1" x14ac:dyDescent="0.3"/>
    <row r="60" s="88" customFormat="1" ht="15.75" customHeight="1" x14ac:dyDescent="0.3"/>
    <row r="61" s="88" customFormat="1" ht="15.75" customHeight="1" x14ac:dyDescent="0.3"/>
    <row r="62" s="88" customFormat="1" ht="15.75" customHeight="1" x14ac:dyDescent="0.3"/>
    <row r="63" s="88" customFormat="1" ht="15.75" customHeight="1" x14ac:dyDescent="0.3"/>
    <row r="64" s="88" customFormat="1" ht="15.75" customHeight="1" x14ac:dyDescent="0.3"/>
    <row r="65" s="88" customFormat="1" ht="15.75" customHeight="1" x14ac:dyDescent="0.3"/>
    <row r="66" s="88" customFormat="1" ht="15.75" customHeight="1" x14ac:dyDescent="0.3"/>
    <row r="67" s="88" customFormat="1" ht="15.75" customHeight="1" x14ac:dyDescent="0.3"/>
  </sheetData>
  <sortState xmlns:xlrd2="http://schemas.microsoft.com/office/spreadsheetml/2017/richdata2" ref="A5:G11">
    <sortCondition descending="1" ref="G5"/>
    <sortCondition descending="1" ref="F5"/>
  </sortState>
  <hyperlinks>
    <hyperlink ref="B2" location="'Index'!A3" tooltip="Go to the Index sheet" display="`" xr:uid="{9B1F6143-ADA3-4AE8-BB68-7E368591141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D91BE-746C-43C9-B4EC-63C85ED12CC8}">
  <sheetPr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572</v>
      </c>
      <c r="D1" s="86"/>
      <c r="E1" s="86"/>
      <c r="F1" s="86"/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7">
        <v>7</v>
      </c>
      <c r="B5" s="228" t="s">
        <v>574</v>
      </c>
      <c r="C5" s="228" t="s">
        <v>54</v>
      </c>
      <c r="D5" s="229">
        <v>98</v>
      </c>
      <c r="E5" s="229">
        <v>99</v>
      </c>
      <c r="F5" s="229">
        <f>SUM(D5:E5)</f>
        <v>197</v>
      </c>
      <c r="G5" s="229">
        <v>8</v>
      </c>
      <c r="H5" s="229">
        <v>1780</v>
      </c>
      <c r="I5" s="308">
        <v>69</v>
      </c>
      <c r="K5" s="87"/>
    </row>
    <row r="6" spans="1:34" ht="15.75" customHeight="1" x14ac:dyDescent="0.3">
      <c r="A6" s="99">
        <v>4</v>
      </c>
      <c r="B6" s="100" t="s">
        <v>531</v>
      </c>
      <c r="C6" s="100" t="s">
        <v>15</v>
      </c>
      <c r="D6" s="101">
        <v>97</v>
      </c>
      <c r="E6" s="101">
        <v>97</v>
      </c>
      <c r="F6" s="101">
        <f>SUM(D6:E6)</f>
        <v>194</v>
      </c>
      <c r="G6" s="96">
        <v>7</v>
      </c>
      <c r="H6" s="101">
        <v>1762</v>
      </c>
      <c r="I6" s="104">
        <v>62</v>
      </c>
      <c r="K6" s="87"/>
    </row>
    <row r="7" spans="1:34" ht="15.75" customHeight="1" x14ac:dyDescent="0.3">
      <c r="A7" s="99">
        <v>5</v>
      </c>
      <c r="B7" s="100" t="s">
        <v>573</v>
      </c>
      <c r="C7" s="100" t="s">
        <v>550</v>
      </c>
      <c r="D7" s="101">
        <v>97</v>
      </c>
      <c r="E7" s="101">
        <v>97</v>
      </c>
      <c r="F7" s="101">
        <f>SUM(D7:E7)</f>
        <v>194</v>
      </c>
      <c r="G7" s="96">
        <v>7</v>
      </c>
      <c r="H7" s="101">
        <v>1741</v>
      </c>
      <c r="I7" s="104">
        <v>52</v>
      </c>
      <c r="J7" s="105"/>
      <c r="K7" s="87"/>
    </row>
    <row r="8" spans="1:34" ht="15.75" customHeight="1" x14ac:dyDescent="0.3">
      <c r="A8" s="99">
        <v>6</v>
      </c>
      <c r="B8" s="100" t="s">
        <v>406</v>
      </c>
      <c r="C8" s="100" t="s">
        <v>100</v>
      </c>
      <c r="D8" s="101">
        <v>94</v>
      </c>
      <c r="E8" s="101">
        <v>94</v>
      </c>
      <c r="F8" s="101">
        <f>SUM(D8:E8)</f>
        <v>188</v>
      </c>
      <c r="G8" s="96">
        <v>5</v>
      </c>
      <c r="H8" s="101">
        <v>1659</v>
      </c>
      <c r="I8" s="104">
        <v>34</v>
      </c>
      <c r="K8" s="87"/>
    </row>
    <row r="9" spans="1:34" ht="15.75" customHeight="1" x14ac:dyDescent="0.3">
      <c r="A9" s="99">
        <v>2</v>
      </c>
      <c r="B9" s="100" t="s">
        <v>542</v>
      </c>
      <c r="C9" s="100" t="s">
        <v>15</v>
      </c>
      <c r="D9" s="101" t="s">
        <v>27</v>
      </c>
      <c r="E9" s="101"/>
      <c r="F9" s="101">
        <f>SUM(D9:E9)</f>
        <v>0</v>
      </c>
      <c r="G9" s="96">
        <v>0</v>
      </c>
      <c r="H9" s="102">
        <v>985</v>
      </c>
      <c r="I9" s="103">
        <v>34</v>
      </c>
    </row>
    <row r="10" spans="1:34" ht="15.75" customHeight="1" x14ac:dyDescent="0.3">
      <c r="A10" s="99">
        <v>1</v>
      </c>
      <c r="B10" s="100" t="s">
        <v>14</v>
      </c>
      <c r="C10" s="100" t="s">
        <v>15</v>
      </c>
      <c r="D10" s="101">
        <v>91</v>
      </c>
      <c r="E10" s="101">
        <v>90</v>
      </c>
      <c r="F10" s="101">
        <f>SUM(D10:E10)</f>
        <v>181</v>
      </c>
      <c r="G10" s="96">
        <v>4</v>
      </c>
      <c r="H10" s="102">
        <v>1566</v>
      </c>
      <c r="I10" s="103">
        <v>33</v>
      </c>
    </row>
    <row r="11" spans="1:34" ht="15.75" customHeight="1" x14ac:dyDescent="0.3">
      <c r="A11" s="99">
        <v>3</v>
      </c>
      <c r="B11" s="100" t="s">
        <v>99</v>
      </c>
      <c r="C11" s="100" t="s">
        <v>100</v>
      </c>
      <c r="D11" s="101">
        <v>92</v>
      </c>
      <c r="E11" s="101">
        <v>87</v>
      </c>
      <c r="F11" s="101">
        <f>SUM(D11:E11)</f>
        <v>179</v>
      </c>
      <c r="G11" s="96">
        <v>3</v>
      </c>
      <c r="H11" s="101">
        <v>1562</v>
      </c>
      <c r="I11" s="104">
        <v>22</v>
      </c>
    </row>
    <row r="12" spans="1:34" ht="15.75" customHeight="1" x14ac:dyDescent="0.3">
      <c r="A12" s="232">
        <v>8</v>
      </c>
      <c r="B12" s="233" t="s">
        <v>575</v>
      </c>
      <c r="C12" s="233" t="s">
        <v>13</v>
      </c>
      <c r="D12" s="234" t="s">
        <v>27</v>
      </c>
      <c r="E12" s="234"/>
      <c r="F12" s="234">
        <f>SUM(D12:E12)</f>
        <v>0</v>
      </c>
      <c r="G12" s="235">
        <v>0</v>
      </c>
      <c r="H12" s="106">
        <v>384</v>
      </c>
      <c r="I12" s="107">
        <v>9</v>
      </c>
    </row>
    <row r="13" spans="1:34" ht="15.75" customHeight="1" x14ac:dyDescent="0.3"/>
    <row r="14" spans="1:34" ht="15.75" customHeight="1" x14ac:dyDescent="0.3">
      <c r="A14" s="90"/>
      <c r="B14" s="91" t="s">
        <v>3</v>
      </c>
      <c r="C14" s="91"/>
      <c r="D14" s="91"/>
      <c r="E14" s="91"/>
      <c r="F14" s="91"/>
      <c r="G14" s="91"/>
      <c r="H14" s="91"/>
      <c r="I14" s="91"/>
    </row>
    <row r="15" spans="1:34" ht="15.75" customHeight="1" x14ac:dyDescent="0.3">
      <c r="A15" s="153">
        <v>2</v>
      </c>
      <c r="B15" s="93" t="s">
        <v>4</v>
      </c>
      <c r="C15" s="154" t="s">
        <v>5</v>
      </c>
      <c r="D15" s="117"/>
      <c r="E15" s="155"/>
      <c r="F15" s="94" t="s">
        <v>6</v>
      </c>
      <c r="G15" s="94" t="s">
        <v>7</v>
      </c>
      <c r="H15" s="94" t="s">
        <v>8</v>
      </c>
      <c r="I15" s="95" t="s">
        <v>9</v>
      </c>
    </row>
    <row r="16" spans="1:34" ht="15.75" customHeight="1" x14ac:dyDescent="0.3">
      <c r="A16" s="227">
        <v>1</v>
      </c>
      <c r="B16" s="228" t="s">
        <v>567</v>
      </c>
      <c r="C16" s="228" t="s">
        <v>13</v>
      </c>
      <c r="D16" s="229">
        <v>96</v>
      </c>
      <c r="E16" s="229">
        <v>98</v>
      </c>
      <c r="F16" s="229">
        <f>SUM(D16:E16)</f>
        <v>194</v>
      </c>
      <c r="G16" s="229">
        <v>6</v>
      </c>
      <c r="H16" s="230">
        <v>1747</v>
      </c>
      <c r="I16" s="231">
        <v>63</v>
      </c>
    </row>
    <row r="17" spans="1:9" ht="15.75" customHeight="1" x14ac:dyDescent="0.3">
      <c r="A17" s="99">
        <v>3</v>
      </c>
      <c r="B17" s="100" t="s">
        <v>61</v>
      </c>
      <c r="C17" s="100" t="s">
        <v>17</v>
      </c>
      <c r="D17" s="101">
        <v>98</v>
      </c>
      <c r="E17" s="101">
        <v>99</v>
      </c>
      <c r="F17" s="101">
        <f>SUM(D17:E17)</f>
        <v>197</v>
      </c>
      <c r="G17" s="96">
        <v>8</v>
      </c>
      <c r="H17" s="101">
        <v>1740</v>
      </c>
      <c r="I17" s="104">
        <v>57</v>
      </c>
    </row>
    <row r="18" spans="1:9" ht="15.75" customHeight="1" x14ac:dyDescent="0.3">
      <c r="A18" s="99">
        <v>5</v>
      </c>
      <c r="B18" s="100" t="s">
        <v>495</v>
      </c>
      <c r="C18" s="100" t="s">
        <v>57</v>
      </c>
      <c r="D18" s="101">
        <v>92</v>
      </c>
      <c r="E18" s="101">
        <v>96</v>
      </c>
      <c r="F18" s="101">
        <f>SUM(D18:E18)</f>
        <v>188</v>
      </c>
      <c r="G18" s="96">
        <v>3</v>
      </c>
      <c r="H18" s="101">
        <v>1731</v>
      </c>
      <c r="I18" s="104">
        <v>52</v>
      </c>
    </row>
    <row r="19" spans="1:9" ht="15.75" customHeight="1" x14ac:dyDescent="0.3">
      <c r="A19" s="99">
        <v>4</v>
      </c>
      <c r="B19" s="100" t="s">
        <v>549</v>
      </c>
      <c r="C19" s="100" t="s">
        <v>550</v>
      </c>
      <c r="D19" s="101">
        <v>96</v>
      </c>
      <c r="E19" s="101">
        <v>94</v>
      </c>
      <c r="F19" s="101">
        <f>SUM(D19:E19)</f>
        <v>190</v>
      </c>
      <c r="G19" s="96">
        <v>4</v>
      </c>
      <c r="H19" s="101">
        <v>1730</v>
      </c>
      <c r="I19" s="104">
        <v>49</v>
      </c>
    </row>
    <row r="20" spans="1:9" ht="15.75" customHeight="1" x14ac:dyDescent="0.3">
      <c r="A20" s="99">
        <v>2</v>
      </c>
      <c r="B20" s="100" t="s">
        <v>576</v>
      </c>
      <c r="C20" s="100" t="s">
        <v>13</v>
      </c>
      <c r="D20" s="101">
        <v>95</v>
      </c>
      <c r="E20" s="101">
        <v>97</v>
      </c>
      <c r="F20" s="101">
        <f>SUM(D20:E20)</f>
        <v>192</v>
      </c>
      <c r="G20" s="96">
        <v>5</v>
      </c>
      <c r="H20" s="101">
        <v>1693</v>
      </c>
      <c r="I20" s="104">
        <v>37</v>
      </c>
    </row>
    <row r="21" spans="1:9" ht="15.75" customHeight="1" x14ac:dyDescent="0.3">
      <c r="A21" s="99">
        <v>7</v>
      </c>
      <c r="B21" s="100" t="s">
        <v>578</v>
      </c>
      <c r="C21" s="100" t="s">
        <v>54</v>
      </c>
      <c r="D21" s="101">
        <v>99</v>
      </c>
      <c r="E21" s="101">
        <v>98</v>
      </c>
      <c r="F21" s="101">
        <f>SUM(D21:E21)</f>
        <v>197</v>
      </c>
      <c r="G21" s="96">
        <v>8</v>
      </c>
      <c r="H21" s="101">
        <v>1699</v>
      </c>
      <c r="I21" s="104">
        <v>36</v>
      </c>
    </row>
    <row r="22" spans="1:9" ht="15.75" customHeight="1" x14ac:dyDescent="0.3">
      <c r="A22" s="99">
        <v>6</v>
      </c>
      <c r="B22" s="100" t="s">
        <v>577</v>
      </c>
      <c r="C22" s="100" t="s">
        <v>273</v>
      </c>
      <c r="D22" s="101">
        <v>92</v>
      </c>
      <c r="E22" s="101">
        <v>93</v>
      </c>
      <c r="F22" s="101">
        <f>SUM(D22:E22)</f>
        <v>185</v>
      </c>
      <c r="G22" s="96">
        <v>2</v>
      </c>
      <c r="H22" s="101">
        <v>1654</v>
      </c>
      <c r="I22" s="104">
        <v>22</v>
      </c>
    </row>
    <row r="23" spans="1:9" ht="15.75" customHeight="1" x14ac:dyDescent="0.3">
      <c r="A23" s="232">
        <v>8</v>
      </c>
      <c r="B23" s="233" t="s">
        <v>579</v>
      </c>
      <c r="C23" s="233" t="s">
        <v>54</v>
      </c>
      <c r="D23" s="234" t="s">
        <v>27</v>
      </c>
      <c r="E23" s="234"/>
      <c r="F23" s="234">
        <f>SUM(D23:E23)</f>
        <v>0</v>
      </c>
      <c r="G23" s="235">
        <v>0</v>
      </c>
      <c r="H23" s="106">
        <v>946</v>
      </c>
      <c r="I23" s="107">
        <v>20</v>
      </c>
    </row>
    <row r="24" spans="1:9" ht="15.75" customHeight="1" x14ac:dyDescent="0.3"/>
    <row r="25" spans="1:9" ht="15.75" customHeight="1" x14ac:dyDescent="0.3">
      <c r="A25" s="90"/>
      <c r="B25" s="91" t="s">
        <v>40</v>
      </c>
      <c r="C25" s="91"/>
      <c r="D25" s="91"/>
      <c r="E25" s="91"/>
      <c r="F25" s="91"/>
      <c r="G25" s="91"/>
      <c r="H25" s="91"/>
      <c r="I25" s="91"/>
    </row>
    <row r="26" spans="1:9" ht="15.75" customHeight="1" x14ac:dyDescent="0.3">
      <c r="A26" s="153">
        <v>2</v>
      </c>
      <c r="B26" s="93" t="s">
        <v>4</v>
      </c>
      <c r="C26" s="154" t="s">
        <v>5</v>
      </c>
      <c r="D26" s="117"/>
      <c r="E26" s="155"/>
      <c r="F26" s="94" t="s">
        <v>6</v>
      </c>
      <c r="G26" s="94" t="s">
        <v>7</v>
      </c>
      <c r="H26" s="94" t="s">
        <v>8</v>
      </c>
      <c r="I26" s="95" t="s">
        <v>9</v>
      </c>
    </row>
    <row r="27" spans="1:9" ht="15.75" customHeight="1" x14ac:dyDescent="0.3">
      <c r="A27" s="227">
        <v>1</v>
      </c>
      <c r="B27" s="228" t="s">
        <v>476</v>
      </c>
      <c r="C27" s="228" t="s">
        <v>57</v>
      </c>
      <c r="D27" s="229">
        <v>98</v>
      </c>
      <c r="E27" s="229">
        <v>99</v>
      </c>
      <c r="F27" s="229">
        <f>SUM(D27:E27)</f>
        <v>197</v>
      </c>
      <c r="G27" s="229">
        <v>8</v>
      </c>
      <c r="H27" s="230">
        <v>1744</v>
      </c>
      <c r="I27" s="231">
        <v>65</v>
      </c>
    </row>
    <row r="28" spans="1:9" ht="15.75" customHeight="1" x14ac:dyDescent="0.3">
      <c r="A28" s="99">
        <v>6</v>
      </c>
      <c r="B28" s="100" t="s">
        <v>435</v>
      </c>
      <c r="C28" s="100" t="s">
        <v>98</v>
      </c>
      <c r="D28" s="101">
        <v>95</v>
      </c>
      <c r="E28" s="101">
        <v>96</v>
      </c>
      <c r="F28" s="101">
        <f>SUM(D28:E28)</f>
        <v>191</v>
      </c>
      <c r="G28" s="96">
        <v>5</v>
      </c>
      <c r="H28" s="101">
        <v>1734</v>
      </c>
      <c r="I28" s="104">
        <v>61</v>
      </c>
    </row>
    <row r="29" spans="1:9" ht="15.75" customHeight="1" x14ac:dyDescent="0.3">
      <c r="A29" s="99">
        <v>7</v>
      </c>
      <c r="B29" s="100" t="s">
        <v>534</v>
      </c>
      <c r="C29" s="100" t="s">
        <v>347</v>
      </c>
      <c r="D29" s="101">
        <v>96</v>
      </c>
      <c r="E29" s="101">
        <v>97</v>
      </c>
      <c r="F29" s="101">
        <f>SUM(D29:E29)</f>
        <v>193</v>
      </c>
      <c r="G29" s="96">
        <v>7</v>
      </c>
      <c r="H29" s="101">
        <v>1717</v>
      </c>
      <c r="I29" s="104">
        <v>52</v>
      </c>
    </row>
    <row r="30" spans="1:9" ht="15.75" customHeight="1" x14ac:dyDescent="0.3">
      <c r="A30" s="99">
        <v>3</v>
      </c>
      <c r="B30" s="100" t="s">
        <v>51</v>
      </c>
      <c r="C30" s="100" t="s">
        <v>15</v>
      </c>
      <c r="D30" s="101">
        <v>96</v>
      </c>
      <c r="E30" s="101">
        <v>97</v>
      </c>
      <c r="F30" s="101">
        <f>SUM(D30:E30)</f>
        <v>193</v>
      </c>
      <c r="G30" s="96">
        <v>7</v>
      </c>
      <c r="H30" s="101">
        <v>1705</v>
      </c>
      <c r="I30" s="104">
        <v>46</v>
      </c>
    </row>
    <row r="31" spans="1:9" ht="15.75" customHeight="1" x14ac:dyDescent="0.3">
      <c r="A31" s="99">
        <v>2</v>
      </c>
      <c r="B31" s="100" t="s">
        <v>580</v>
      </c>
      <c r="C31" s="100" t="s">
        <v>347</v>
      </c>
      <c r="D31" s="101">
        <v>94</v>
      </c>
      <c r="E31" s="101">
        <v>96</v>
      </c>
      <c r="F31" s="101">
        <f>SUM(D31:E31)</f>
        <v>190</v>
      </c>
      <c r="G31" s="96">
        <v>4</v>
      </c>
      <c r="H31" s="101">
        <v>1704</v>
      </c>
      <c r="I31" s="104">
        <v>46</v>
      </c>
    </row>
    <row r="32" spans="1:9" ht="15.75" customHeight="1" x14ac:dyDescent="0.3">
      <c r="A32" s="99">
        <v>4</v>
      </c>
      <c r="B32" s="100" t="s">
        <v>581</v>
      </c>
      <c r="C32" s="102" t="s">
        <v>13</v>
      </c>
      <c r="D32" s="101">
        <v>89</v>
      </c>
      <c r="E32" s="101">
        <v>90</v>
      </c>
      <c r="F32" s="101">
        <f>SUM(D32:E32)</f>
        <v>179</v>
      </c>
      <c r="G32" s="96">
        <v>2</v>
      </c>
      <c r="H32" s="101">
        <v>1667</v>
      </c>
      <c r="I32" s="104">
        <v>29</v>
      </c>
    </row>
    <row r="33" spans="1:9" ht="15.75" customHeight="1" x14ac:dyDescent="0.3">
      <c r="A33" s="99">
        <v>8</v>
      </c>
      <c r="B33" s="100" t="s">
        <v>66</v>
      </c>
      <c r="C33" s="100" t="s">
        <v>15</v>
      </c>
      <c r="D33" s="101">
        <v>91</v>
      </c>
      <c r="E33" s="101">
        <v>93</v>
      </c>
      <c r="F33" s="101">
        <f>SUM(D33:E33)</f>
        <v>184</v>
      </c>
      <c r="G33" s="96">
        <v>3</v>
      </c>
      <c r="H33" s="101">
        <v>1671</v>
      </c>
      <c r="I33" s="104">
        <v>27</v>
      </c>
    </row>
    <row r="34" spans="1:9" ht="15.75" customHeight="1" x14ac:dyDescent="0.3">
      <c r="A34" s="232">
        <v>5</v>
      </c>
      <c r="B34" s="233" t="s">
        <v>241</v>
      </c>
      <c r="C34" s="233" t="s">
        <v>13</v>
      </c>
      <c r="D34" s="234" t="s">
        <v>27</v>
      </c>
      <c r="E34" s="234"/>
      <c r="F34" s="234">
        <f>SUM(D34:E34)</f>
        <v>0</v>
      </c>
      <c r="G34" s="235">
        <v>0</v>
      </c>
      <c r="H34" s="106">
        <v>0</v>
      </c>
      <c r="I34" s="107">
        <v>0</v>
      </c>
    </row>
    <row r="35" spans="1:9" ht="15.75" customHeight="1" x14ac:dyDescent="0.3"/>
    <row r="36" spans="1:9" ht="15.75" customHeight="1" x14ac:dyDescent="0.3">
      <c r="A36" s="90"/>
      <c r="B36" s="91" t="s">
        <v>41</v>
      </c>
      <c r="C36" s="91"/>
      <c r="D36" s="91"/>
      <c r="E36" s="91"/>
      <c r="F36" s="91"/>
      <c r="G36" s="91"/>
      <c r="H36" s="91"/>
      <c r="I36" s="91"/>
    </row>
    <row r="37" spans="1:9" ht="15.75" customHeight="1" x14ac:dyDescent="0.3">
      <c r="A37" s="153">
        <v>2</v>
      </c>
      <c r="B37" s="93" t="s">
        <v>4</v>
      </c>
      <c r="C37" s="154" t="s">
        <v>5</v>
      </c>
      <c r="D37" s="117"/>
      <c r="E37" s="155"/>
      <c r="F37" s="94" t="s">
        <v>6</v>
      </c>
      <c r="G37" s="94" t="s">
        <v>7</v>
      </c>
      <c r="H37" s="94" t="s">
        <v>8</v>
      </c>
      <c r="I37" s="95" t="s">
        <v>9</v>
      </c>
    </row>
    <row r="38" spans="1:9" ht="15.75" customHeight="1" x14ac:dyDescent="0.3">
      <c r="A38" s="227">
        <v>7</v>
      </c>
      <c r="B38" s="228" t="s">
        <v>506</v>
      </c>
      <c r="C38" s="228" t="s">
        <v>13</v>
      </c>
      <c r="D38" s="229">
        <v>93</v>
      </c>
      <c r="E38" s="229">
        <v>93</v>
      </c>
      <c r="F38" s="229">
        <f>SUM(D38:E38)</f>
        <v>186</v>
      </c>
      <c r="G38" s="229">
        <v>7</v>
      </c>
      <c r="H38" s="229">
        <v>1653</v>
      </c>
      <c r="I38" s="308">
        <v>60</v>
      </c>
    </row>
    <row r="39" spans="1:9" ht="15.75" customHeight="1" x14ac:dyDescent="0.3">
      <c r="A39" s="99">
        <v>6</v>
      </c>
      <c r="B39" s="100" t="s">
        <v>568</v>
      </c>
      <c r="C39" s="100" t="s">
        <v>72</v>
      </c>
      <c r="D39" s="101">
        <v>93</v>
      </c>
      <c r="E39" s="101">
        <v>96</v>
      </c>
      <c r="F39" s="101">
        <f>SUM(D39:E39)</f>
        <v>189</v>
      </c>
      <c r="G39" s="96">
        <v>8</v>
      </c>
      <c r="H39" s="101">
        <v>1642</v>
      </c>
      <c r="I39" s="104">
        <v>60</v>
      </c>
    </row>
    <row r="40" spans="1:9" ht="15.75" customHeight="1" x14ac:dyDescent="0.3">
      <c r="A40" s="99">
        <v>8</v>
      </c>
      <c r="B40" s="100" t="s">
        <v>286</v>
      </c>
      <c r="C40" s="100" t="s">
        <v>104</v>
      </c>
      <c r="D40" s="101">
        <v>98</v>
      </c>
      <c r="E40" s="101">
        <v>87</v>
      </c>
      <c r="F40" s="101">
        <f>SUM(D40:E40)</f>
        <v>185</v>
      </c>
      <c r="G40" s="96">
        <v>6</v>
      </c>
      <c r="H40" s="101">
        <v>1635</v>
      </c>
      <c r="I40" s="104">
        <v>60</v>
      </c>
    </row>
    <row r="41" spans="1:9" ht="15.75" customHeight="1" x14ac:dyDescent="0.3">
      <c r="A41" s="99">
        <v>2</v>
      </c>
      <c r="B41" s="100" t="s">
        <v>101</v>
      </c>
      <c r="C41" s="100" t="s">
        <v>17</v>
      </c>
      <c r="D41" s="101">
        <v>91</v>
      </c>
      <c r="E41" s="101">
        <v>88</v>
      </c>
      <c r="F41" s="101">
        <f>SUM(D41:E41)</f>
        <v>179</v>
      </c>
      <c r="G41" s="96">
        <v>5</v>
      </c>
      <c r="H41" s="101">
        <v>1573</v>
      </c>
      <c r="I41" s="104">
        <v>43</v>
      </c>
    </row>
    <row r="42" spans="1:9" ht="15.75" customHeight="1" x14ac:dyDescent="0.3">
      <c r="A42" s="99">
        <v>4</v>
      </c>
      <c r="B42" s="100" t="s">
        <v>118</v>
      </c>
      <c r="C42" s="100" t="s">
        <v>13</v>
      </c>
      <c r="D42" s="101">
        <v>84</v>
      </c>
      <c r="E42" s="101">
        <v>90</v>
      </c>
      <c r="F42" s="101">
        <f>SUM(D42:E42)</f>
        <v>174</v>
      </c>
      <c r="G42" s="96">
        <v>4</v>
      </c>
      <c r="H42" s="101">
        <v>1532</v>
      </c>
      <c r="I42" s="104">
        <v>35</v>
      </c>
    </row>
    <row r="43" spans="1:9" ht="15.75" customHeight="1" x14ac:dyDescent="0.3">
      <c r="A43" s="99">
        <v>5</v>
      </c>
      <c r="B43" s="100" t="s">
        <v>466</v>
      </c>
      <c r="C43" s="100" t="s">
        <v>72</v>
      </c>
      <c r="D43" s="101">
        <v>89</v>
      </c>
      <c r="E43" s="101">
        <v>61</v>
      </c>
      <c r="F43" s="101">
        <f>SUM(D43:E43)</f>
        <v>150</v>
      </c>
      <c r="G43" s="96">
        <v>3</v>
      </c>
      <c r="H43" s="101">
        <v>1457</v>
      </c>
      <c r="I43" s="104">
        <v>28</v>
      </c>
    </row>
    <row r="44" spans="1:9" ht="15.75" customHeight="1" x14ac:dyDescent="0.3">
      <c r="A44" s="99">
        <v>3</v>
      </c>
      <c r="B44" s="102" t="s">
        <v>582</v>
      </c>
      <c r="C44" s="102" t="s">
        <v>57</v>
      </c>
      <c r="D44" s="101" t="s">
        <v>27</v>
      </c>
      <c r="E44" s="101"/>
      <c r="F44" s="101">
        <f>SUM(D44:E44)</f>
        <v>0</v>
      </c>
      <c r="G44" s="96">
        <v>0</v>
      </c>
      <c r="H44" s="101">
        <v>727</v>
      </c>
      <c r="I44" s="104">
        <v>23</v>
      </c>
    </row>
    <row r="45" spans="1:9" ht="15.75" customHeight="1" x14ac:dyDescent="0.3">
      <c r="A45" s="232">
        <v>1</v>
      </c>
      <c r="B45" s="233" t="s">
        <v>97</v>
      </c>
      <c r="C45" s="233" t="s">
        <v>98</v>
      </c>
      <c r="D45" s="234" t="s">
        <v>27</v>
      </c>
      <c r="E45" s="234"/>
      <c r="F45" s="234">
        <f>SUM(D45:E45)</f>
        <v>0</v>
      </c>
      <c r="G45" s="235">
        <v>0</v>
      </c>
      <c r="H45" s="309">
        <v>0</v>
      </c>
      <c r="I45" s="310">
        <v>0</v>
      </c>
    </row>
    <row r="46" spans="1:9" ht="15.75" customHeight="1" x14ac:dyDescent="0.3"/>
    <row r="47" spans="1:9" ht="15.75" customHeight="1" x14ac:dyDescent="0.3">
      <c r="B47" s="91" t="s">
        <v>539</v>
      </c>
    </row>
    <row r="48" spans="1:9" ht="15.75" customHeight="1" x14ac:dyDescent="0.3"/>
    <row r="49" spans="2:6" ht="15.75" customHeight="1" x14ac:dyDescent="0.3">
      <c r="B49" s="87" t="s">
        <v>583</v>
      </c>
      <c r="F49" s="108" t="s">
        <v>656</v>
      </c>
    </row>
    <row r="50" spans="2:6" ht="15.75" customHeight="1" x14ac:dyDescent="0.3">
      <c r="B50" s="87" t="s">
        <v>657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`" xr:uid="{C28E8067-E217-41C0-9FEC-2A6A4F51B7F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43FDE-AD54-42AB-B130-D4CF561DD11E}">
  <sheetPr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572</v>
      </c>
      <c r="D1" s="86"/>
      <c r="E1" s="86"/>
      <c r="F1" s="86" t="s">
        <v>126</v>
      </c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 t="s">
        <v>394</v>
      </c>
      <c r="E4" s="155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37">
        <v>3</v>
      </c>
      <c r="B5" s="238" t="s">
        <v>531</v>
      </c>
      <c r="C5" s="238" t="s">
        <v>15</v>
      </c>
      <c r="D5" s="311">
        <v>97</v>
      </c>
      <c r="E5" s="311">
        <v>97</v>
      </c>
      <c r="F5" s="239">
        <v>194</v>
      </c>
      <c r="G5" s="239">
        <v>8</v>
      </c>
      <c r="H5" s="312">
        <v>1762</v>
      </c>
      <c r="I5" s="313">
        <v>69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4">
        <v>5</v>
      </c>
      <c r="B6" s="241" t="s">
        <v>573</v>
      </c>
      <c r="C6" s="241" t="s">
        <v>550</v>
      </c>
      <c r="D6" s="242">
        <v>97</v>
      </c>
      <c r="E6" s="242">
        <v>97</v>
      </c>
      <c r="F6" s="243">
        <v>194</v>
      </c>
      <c r="G6" s="243">
        <v>8</v>
      </c>
      <c r="H6" s="111">
        <v>1741</v>
      </c>
      <c r="I6" s="112">
        <v>60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0">
        <v>6</v>
      </c>
      <c r="B7" s="241" t="s">
        <v>435</v>
      </c>
      <c r="C7" s="241" t="s">
        <v>98</v>
      </c>
      <c r="D7" s="242">
        <v>95</v>
      </c>
      <c r="E7" s="242">
        <v>96</v>
      </c>
      <c r="F7" s="243">
        <v>191</v>
      </c>
      <c r="G7" s="243">
        <v>6</v>
      </c>
      <c r="H7" s="111">
        <v>1734</v>
      </c>
      <c r="I7" s="112">
        <v>56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0">
        <v>4</v>
      </c>
      <c r="B8" s="241" t="s">
        <v>549</v>
      </c>
      <c r="C8" s="241" t="s">
        <v>550</v>
      </c>
      <c r="D8" s="242">
        <v>96</v>
      </c>
      <c r="E8" s="242">
        <v>94</v>
      </c>
      <c r="F8" s="243">
        <v>190</v>
      </c>
      <c r="G8" s="243">
        <v>5</v>
      </c>
      <c r="H8" s="111">
        <v>1730</v>
      </c>
      <c r="I8" s="112">
        <v>53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0">
        <v>2</v>
      </c>
      <c r="B9" s="241" t="s">
        <v>581</v>
      </c>
      <c r="C9" s="241" t="s">
        <v>13</v>
      </c>
      <c r="D9" s="242">
        <v>89</v>
      </c>
      <c r="E9" s="242">
        <v>90</v>
      </c>
      <c r="F9" s="243">
        <v>179</v>
      </c>
      <c r="G9" s="243">
        <v>2</v>
      </c>
      <c r="H9" s="111">
        <v>1667</v>
      </c>
      <c r="I9" s="112">
        <v>29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44">
        <v>7</v>
      </c>
      <c r="B10" s="241" t="s">
        <v>406</v>
      </c>
      <c r="C10" s="241" t="s">
        <v>100</v>
      </c>
      <c r="D10" s="242">
        <v>94</v>
      </c>
      <c r="E10" s="242">
        <v>94</v>
      </c>
      <c r="F10" s="243">
        <v>188</v>
      </c>
      <c r="G10" s="243">
        <v>4</v>
      </c>
      <c r="H10" s="111">
        <v>1659</v>
      </c>
      <c r="I10" s="112">
        <v>28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240">
        <v>8</v>
      </c>
      <c r="B11" s="241" t="s">
        <v>286</v>
      </c>
      <c r="C11" s="241" t="s">
        <v>104</v>
      </c>
      <c r="D11" s="242">
        <v>98</v>
      </c>
      <c r="E11" s="242">
        <v>87</v>
      </c>
      <c r="F11" s="243">
        <v>185</v>
      </c>
      <c r="G11" s="243">
        <v>3</v>
      </c>
      <c r="H11" s="111">
        <v>1635</v>
      </c>
      <c r="I11" s="112">
        <v>27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249">
        <v>1</v>
      </c>
      <c r="B12" s="246" t="s">
        <v>99</v>
      </c>
      <c r="C12" s="246" t="s">
        <v>100</v>
      </c>
      <c r="D12" s="248">
        <v>92</v>
      </c>
      <c r="E12" s="248">
        <v>87</v>
      </c>
      <c r="F12" s="248">
        <v>179</v>
      </c>
      <c r="G12" s="248">
        <v>2</v>
      </c>
      <c r="H12" s="309">
        <v>1562</v>
      </c>
      <c r="I12" s="310">
        <v>12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224" t="s">
        <v>539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09"/>
      <c r="B16" s="87" t="s">
        <v>127</v>
      </c>
      <c r="F16" s="108" t="s">
        <v>656</v>
      </c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09"/>
      <c r="B17" s="87" t="s">
        <v>657</v>
      </c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`" xr:uid="{22949FD8-F2D5-40D7-A234-A011F1A178D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A5153-01C1-4CD5-9E78-626AB32662F9}">
  <sheetPr>
    <tabColor theme="4" tint="0.39997558519241921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584</v>
      </c>
      <c r="D1" s="86"/>
      <c r="E1" s="86"/>
      <c r="F1" s="86"/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7">
        <v>7</v>
      </c>
      <c r="B5" s="228" t="s">
        <v>574</v>
      </c>
      <c r="C5" s="228" t="s">
        <v>54</v>
      </c>
      <c r="D5" s="315">
        <v>100</v>
      </c>
      <c r="E5" s="315">
        <v>100</v>
      </c>
      <c r="F5" s="315">
        <f>SUM(D5:E5)</f>
        <v>200</v>
      </c>
      <c r="G5" s="229">
        <v>9</v>
      </c>
      <c r="H5" s="229">
        <v>1783</v>
      </c>
      <c r="I5" s="308">
        <v>80</v>
      </c>
      <c r="K5" s="87"/>
    </row>
    <row r="6" spans="1:34" ht="15.75" customHeight="1" x14ac:dyDescent="0.3">
      <c r="A6" s="99">
        <v>3</v>
      </c>
      <c r="B6" s="100" t="s">
        <v>585</v>
      </c>
      <c r="C6" s="100" t="s">
        <v>15</v>
      </c>
      <c r="D6" s="101">
        <v>95</v>
      </c>
      <c r="E6" s="101">
        <v>99</v>
      </c>
      <c r="F6" s="101">
        <f>SUM(D6:E6)</f>
        <v>194</v>
      </c>
      <c r="G6" s="96">
        <v>8</v>
      </c>
      <c r="H6" s="101">
        <v>1742</v>
      </c>
      <c r="I6" s="104">
        <v>71</v>
      </c>
      <c r="K6" s="87"/>
    </row>
    <row r="7" spans="1:34" ht="15.75" customHeight="1" x14ac:dyDescent="0.3">
      <c r="A7" s="99">
        <v>2</v>
      </c>
      <c r="B7" s="100" t="s">
        <v>401</v>
      </c>
      <c r="C7" s="100" t="s">
        <v>46</v>
      </c>
      <c r="D7" s="101">
        <v>95</v>
      </c>
      <c r="E7" s="101">
        <v>94</v>
      </c>
      <c r="F7" s="101">
        <f>SUM(D7:E7)</f>
        <v>189</v>
      </c>
      <c r="G7" s="96">
        <v>7</v>
      </c>
      <c r="H7" s="102">
        <v>1733</v>
      </c>
      <c r="I7" s="103">
        <v>67</v>
      </c>
      <c r="J7" s="105"/>
      <c r="K7" s="87"/>
    </row>
    <row r="8" spans="1:34" ht="15.75" customHeight="1" x14ac:dyDescent="0.3">
      <c r="A8" s="99">
        <v>8</v>
      </c>
      <c r="B8" s="100" t="s">
        <v>391</v>
      </c>
      <c r="C8" s="100" t="s">
        <v>54</v>
      </c>
      <c r="D8" s="101">
        <v>92</v>
      </c>
      <c r="E8" s="101">
        <v>95</v>
      </c>
      <c r="F8" s="101">
        <f>SUM(D8:E8)</f>
        <v>187</v>
      </c>
      <c r="G8" s="96">
        <v>6</v>
      </c>
      <c r="H8" s="101">
        <v>1690</v>
      </c>
      <c r="I8" s="104">
        <v>52</v>
      </c>
      <c r="K8" s="87"/>
    </row>
    <row r="9" spans="1:34" ht="15.75" customHeight="1" x14ac:dyDescent="0.3">
      <c r="A9" s="99">
        <v>1</v>
      </c>
      <c r="B9" s="100" t="s">
        <v>545</v>
      </c>
      <c r="C9" s="100" t="s">
        <v>15</v>
      </c>
      <c r="D9" s="101">
        <v>90</v>
      </c>
      <c r="E9" s="101">
        <v>95</v>
      </c>
      <c r="F9" s="101">
        <f>SUM(D9:E9)</f>
        <v>185</v>
      </c>
      <c r="G9" s="96">
        <v>5</v>
      </c>
      <c r="H9" s="102">
        <v>1673</v>
      </c>
      <c r="I9" s="103">
        <v>48</v>
      </c>
    </row>
    <row r="10" spans="1:34" ht="15.75" customHeight="1" x14ac:dyDescent="0.3">
      <c r="A10" s="99">
        <v>6</v>
      </c>
      <c r="B10" s="100" t="s">
        <v>406</v>
      </c>
      <c r="C10" s="100" t="s">
        <v>100</v>
      </c>
      <c r="D10" s="101">
        <v>84</v>
      </c>
      <c r="E10" s="101">
        <v>86</v>
      </c>
      <c r="F10" s="101">
        <f>SUM(D10:E10)</f>
        <v>170</v>
      </c>
      <c r="G10" s="96">
        <v>4</v>
      </c>
      <c r="H10" s="101">
        <v>1513</v>
      </c>
      <c r="I10" s="104">
        <v>34</v>
      </c>
    </row>
    <row r="11" spans="1:34" ht="15.75" customHeight="1" x14ac:dyDescent="0.3">
      <c r="A11" s="99">
        <v>5</v>
      </c>
      <c r="B11" s="100" t="s">
        <v>464</v>
      </c>
      <c r="C11" s="100" t="s">
        <v>72</v>
      </c>
      <c r="D11" s="101">
        <v>75</v>
      </c>
      <c r="E11" s="101">
        <v>70</v>
      </c>
      <c r="F11" s="101">
        <f>SUM(D11:E11)</f>
        <v>145</v>
      </c>
      <c r="G11" s="96">
        <v>3</v>
      </c>
      <c r="H11" s="101">
        <v>1261</v>
      </c>
      <c r="I11" s="104">
        <v>25</v>
      </c>
    </row>
    <row r="12" spans="1:34" ht="15.75" customHeight="1" x14ac:dyDescent="0.3">
      <c r="A12" s="99">
        <v>9</v>
      </c>
      <c r="B12" s="100" t="s">
        <v>579</v>
      </c>
      <c r="C12" s="100" t="s">
        <v>54</v>
      </c>
      <c r="D12" s="101" t="s">
        <v>27</v>
      </c>
      <c r="E12" s="101"/>
      <c r="F12" s="101">
        <f>SUM(D12:E12)</f>
        <v>0</v>
      </c>
      <c r="G12" s="96">
        <v>0</v>
      </c>
      <c r="H12" s="101">
        <v>372</v>
      </c>
      <c r="I12" s="104">
        <v>9</v>
      </c>
    </row>
    <row r="13" spans="1:34" ht="15.75" customHeight="1" x14ac:dyDescent="0.3">
      <c r="A13" s="232">
        <v>4</v>
      </c>
      <c r="B13" s="233" t="s">
        <v>99</v>
      </c>
      <c r="C13" s="233" t="s">
        <v>100</v>
      </c>
      <c r="D13" s="234" t="s">
        <v>27</v>
      </c>
      <c r="E13" s="234"/>
      <c r="F13" s="234">
        <f>SUM(D13:E13)</f>
        <v>0</v>
      </c>
      <c r="G13" s="235">
        <v>0</v>
      </c>
      <c r="H13" s="106">
        <v>0</v>
      </c>
      <c r="I13" s="107">
        <v>0</v>
      </c>
    </row>
    <row r="14" spans="1:34" ht="15.75" customHeight="1" x14ac:dyDescent="0.3"/>
    <row r="15" spans="1:34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</row>
    <row r="16" spans="1:34" ht="15.75" customHeight="1" x14ac:dyDescent="0.3">
      <c r="A16" s="153">
        <v>2</v>
      </c>
      <c r="B16" s="93" t="s">
        <v>4</v>
      </c>
      <c r="C16" s="154" t="s">
        <v>5</v>
      </c>
      <c r="D16" s="117"/>
      <c r="E16" s="155"/>
      <c r="F16" s="94" t="s">
        <v>6</v>
      </c>
      <c r="G16" s="94" t="s">
        <v>7</v>
      </c>
      <c r="H16" s="94" t="s">
        <v>8</v>
      </c>
      <c r="I16" s="95" t="s">
        <v>9</v>
      </c>
    </row>
    <row r="17" spans="1:9" ht="15.75" customHeight="1" x14ac:dyDescent="0.3">
      <c r="A17" s="227">
        <v>1</v>
      </c>
      <c r="B17" s="228" t="s">
        <v>580</v>
      </c>
      <c r="C17" s="228" t="s">
        <v>347</v>
      </c>
      <c r="D17" s="229">
        <v>99</v>
      </c>
      <c r="E17" s="229">
        <v>99</v>
      </c>
      <c r="F17" s="229">
        <f>SUM(D17:E17)</f>
        <v>198</v>
      </c>
      <c r="G17" s="229">
        <v>9</v>
      </c>
      <c r="H17" s="230">
        <v>1712</v>
      </c>
      <c r="I17" s="231">
        <v>67</v>
      </c>
    </row>
    <row r="18" spans="1:9" ht="15.75" customHeight="1" x14ac:dyDescent="0.3">
      <c r="A18" s="99">
        <v>3</v>
      </c>
      <c r="B18" s="100" t="s">
        <v>372</v>
      </c>
      <c r="C18" s="100" t="s">
        <v>347</v>
      </c>
      <c r="D18" s="101">
        <v>95</v>
      </c>
      <c r="E18" s="101">
        <v>95</v>
      </c>
      <c r="F18" s="101">
        <f>SUM(D18:E18)</f>
        <v>190</v>
      </c>
      <c r="G18" s="96">
        <v>7</v>
      </c>
      <c r="H18" s="101">
        <v>1705</v>
      </c>
      <c r="I18" s="104">
        <v>67</v>
      </c>
    </row>
    <row r="19" spans="1:9" ht="15.75" customHeight="1" x14ac:dyDescent="0.3">
      <c r="A19" s="99">
        <v>8</v>
      </c>
      <c r="B19" s="100" t="s">
        <v>590</v>
      </c>
      <c r="C19" s="100" t="s">
        <v>13</v>
      </c>
      <c r="D19" s="101">
        <v>94</v>
      </c>
      <c r="E19" s="101">
        <v>96</v>
      </c>
      <c r="F19" s="101">
        <f>SUM(D19:E19)</f>
        <v>190</v>
      </c>
      <c r="G19" s="96">
        <v>7</v>
      </c>
      <c r="H19" s="101">
        <v>1696</v>
      </c>
      <c r="I19" s="104">
        <v>64</v>
      </c>
    </row>
    <row r="20" spans="1:9" ht="15.75" customHeight="1" x14ac:dyDescent="0.3">
      <c r="A20" s="99">
        <v>9</v>
      </c>
      <c r="B20" s="100" t="s">
        <v>549</v>
      </c>
      <c r="C20" s="100" t="s">
        <v>550</v>
      </c>
      <c r="D20" s="101">
        <v>94</v>
      </c>
      <c r="E20" s="101">
        <v>98</v>
      </c>
      <c r="F20" s="101">
        <f>SUM(D20:E20)</f>
        <v>192</v>
      </c>
      <c r="G20" s="96">
        <v>8</v>
      </c>
      <c r="H20" s="101">
        <v>1702</v>
      </c>
      <c r="I20" s="104">
        <v>61</v>
      </c>
    </row>
    <row r="21" spans="1:9" ht="15.75" customHeight="1" x14ac:dyDescent="0.3">
      <c r="A21" s="99">
        <v>7</v>
      </c>
      <c r="B21" s="100" t="s">
        <v>589</v>
      </c>
      <c r="C21" s="100" t="s">
        <v>13</v>
      </c>
      <c r="D21" s="101">
        <v>95</v>
      </c>
      <c r="E21" s="101">
        <v>92</v>
      </c>
      <c r="F21" s="101">
        <f>SUM(D21:E21)</f>
        <v>187</v>
      </c>
      <c r="G21" s="96">
        <v>5</v>
      </c>
      <c r="H21" s="101">
        <v>1665</v>
      </c>
      <c r="I21" s="104">
        <v>43</v>
      </c>
    </row>
    <row r="22" spans="1:9" ht="15.75" customHeight="1" x14ac:dyDescent="0.3">
      <c r="A22" s="99">
        <v>4</v>
      </c>
      <c r="B22" s="100" t="s">
        <v>587</v>
      </c>
      <c r="C22" s="100" t="s">
        <v>13</v>
      </c>
      <c r="D22" s="101">
        <v>94</v>
      </c>
      <c r="E22" s="101">
        <v>92</v>
      </c>
      <c r="F22" s="101">
        <f>SUM(D22:E22)</f>
        <v>186</v>
      </c>
      <c r="G22" s="96">
        <v>4</v>
      </c>
      <c r="H22" s="101">
        <v>1670</v>
      </c>
      <c r="I22" s="104">
        <v>42</v>
      </c>
    </row>
    <row r="23" spans="1:9" ht="15.75" customHeight="1" x14ac:dyDescent="0.3">
      <c r="A23" s="99">
        <v>5</v>
      </c>
      <c r="B23" s="100" t="s">
        <v>588</v>
      </c>
      <c r="C23" s="100" t="s">
        <v>233</v>
      </c>
      <c r="D23" s="101">
        <v>96</v>
      </c>
      <c r="E23" s="101">
        <v>90</v>
      </c>
      <c r="F23" s="101">
        <f>SUM(D23:E23)</f>
        <v>186</v>
      </c>
      <c r="G23" s="96">
        <v>4</v>
      </c>
      <c r="H23" s="101">
        <v>1647</v>
      </c>
      <c r="I23" s="104">
        <v>41</v>
      </c>
    </row>
    <row r="24" spans="1:9" ht="15.75" customHeight="1" x14ac:dyDescent="0.3">
      <c r="A24" s="99">
        <v>6</v>
      </c>
      <c r="B24" s="100" t="s">
        <v>581</v>
      </c>
      <c r="C24" s="100" t="s">
        <v>13</v>
      </c>
      <c r="D24" s="101">
        <v>91</v>
      </c>
      <c r="E24" s="101">
        <v>84</v>
      </c>
      <c r="F24" s="101">
        <f>SUM(D24:E24)</f>
        <v>175</v>
      </c>
      <c r="G24" s="96">
        <v>2</v>
      </c>
      <c r="H24" s="101">
        <v>1602</v>
      </c>
      <c r="I24" s="104">
        <v>25</v>
      </c>
    </row>
    <row r="25" spans="1:9" ht="15.75" customHeight="1" x14ac:dyDescent="0.3">
      <c r="A25" s="232">
        <v>2</v>
      </c>
      <c r="B25" s="233" t="s">
        <v>586</v>
      </c>
      <c r="C25" s="233" t="s">
        <v>26</v>
      </c>
      <c r="D25" s="234" t="s">
        <v>27</v>
      </c>
      <c r="E25" s="234"/>
      <c r="F25" s="234">
        <f>SUM(D25:E25)</f>
        <v>0</v>
      </c>
      <c r="G25" s="235">
        <v>0</v>
      </c>
      <c r="H25" s="106">
        <v>0</v>
      </c>
      <c r="I25" s="107">
        <v>0</v>
      </c>
    </row>
    <row r="26" spans="1:9" ht="15.75" customHeight="1" x14ac:dyDescent="0.3"/>
    <row r="27" spans="1:9" ht="15.75" customHeight="1" x14ac:dyDescent="0.3">
      <c r="A27" s="90"/>
      <c r="B27" s="91" t="s">
        <v>40</v>
      </c>
      <c r="C27" s="91"/>
      <c r="D27" s="91"/>
      <c r="E27" s="91"/>
      <c r="F27" s="91"/>
      <c r="G27" s="91"/>
      <c r="H27" s="91"/>
      <c r="I27" s="91"/>
    </row>
    <row r="28" spans="1:9" ht="15.75" customHeight="1" x14ac:dyDescent="0.3">
      <c r="A28" s="153">
        <v>2</v>
      </c>
      <c r="B28" s="93" t="s">
        <v>4</v>
      </c>
      <c r="C28" s="154" t="s">
        <v>5</v>
      </c>
      <c r="D28" s="117"/>
      <c r="E28" s="155"/>
      <c r="F28" s="94" t="s">
        <v>6</v>
      </c>
      <c r="G28" s="94" t="s">
        <v>7</v>
      </c>
      <c r="H28" s="94" t="s">
        <v>8</v>
      </c>
      <c r="I28" s="95" t="s">
        <v>9</v>
      </c>
    </row>
    <row r="29" spans="1:9" ht="15.75" customHeight="1" x14ac:dyDescent="0.3">
      <c r="A29" s="227">
        <v>9</v>
      </c>
      <c r="B29" s="228" t="s">
        <v>596</v>
      </c>
      <c r="C29" s="228" t="s">
        <v>46</v>
      </c>
      <c r="D29" s="229">
        <v>93</v>
      </c>
      <c r="E29" s="229">
        <v>96</v>
      </c>
      <c r="F29" s="229">
        <f>SUM(D29:E29)</f>
        <v>189</v>
      </c>
      <c r="G29" s="229">
        <v>9</v>
      </c>
      <c r="H29" s="229">
        <v>1671</v>
      </c>
      <c r="I29" s="308">
        <v>70</v>
      </c>
    </row>
    <row r="30" spans="1:9" ht="15.75" customHeight="1" x14ac:dyDescent="0.3">
      <c r="A30" s="99">
        <v>6</v>
      </c>
      <c r="B30" s="100" t="s">
        <v>462</v>
      </c>
      <c r="C30" s="100" t="s">
        <v>48</v>
      </c>
      <c r="D30" s="101">
        <v>88</v>
      </c>
      <c r="E30" s="101">
        <v>88</v>
      </c>
      <c r="F30" s="101">
        <f>SUM(D30:E30)</f>
        <v>176</v>
      </c>
      <c r="G30" s="96">
        <v>4</v>
      </c>
      <c r="H30" s="101">
        <v>1658</v>
      </c>
      <c r="I30" s="104">
        <v>66</v>
      </c>
    </row>
    <row r="31" spans="1:9" ht="15.75" customHeight="1" x14ac:dyDescent="0.3">
      <c r="A31" s="99">
        <v>4</v>
      </c>
      <c r="B31" s="100" t="s">
        <v>593</v>
      </c>
      <c r="C31" s="100" t="s">
        <v>46</v>
      </c>
      <c r="D31" s="101">
        <v>94</v>
      </c>
      <c r="E31" s="101">
        <v>91</v>
      </c>
      <c r="F31" s="101">
        <f>SUM(D31:E31)</f>
        <v>185</v>
      </c>
      <c r="G31" s="96">
        <v>7</v>
      </c>
      <c r="H31" s="101">
        <v>1649</v>
      </c>
      <c r="I31" s="104">
        <v>60</v>
      </c>
    </row>
    <row r="32" spans="1:9" ht="15.75" customHeight="1" x14ac:dyDescent="0.3">
      <c r="A32" s="99">
        <v>3</v>
      </c>
      <c r="B32" s="100" t="s">
        <v>592</v>
      </c>
      <c r="C32" s="100" t="s">
        <v>46</v>
      </c>
      <c r="D32" s="101">
        <v>96</v>
      </c>
      <c r="E32" s="101">
        <v>93</v>
      </c>
      <c r="F32" s="101">
        <f>SUM(D32:E32)</f>
        <v>189</v>
      </c>
      <c r="G32" s="96">
        <v>9</v>
      </c>
      <c r="H32" s="101">
        <v>1641</v>
      </c>
      <c r="I32" s="104">
        <v>60</v>
      </c>
    </row>
    <row r="33" spans="1:9" ht="15.75" customHeight="1" x14ac:dyDescent="0.3">
      <c r="A33" s="99">
        <v>5</v>
      </c>
      <c r="B33" s="100" t="s">
        <v>594</v>
      </c>
      <c r="C33" s="100" t="s">
        <v>48</v>
      </c>
      <c r="D33" s="101">
        <v>91</v>
      </c>
      <c r="E33" s="101">
        <v>91</v>
      </c>
      <c r="F33" s="101">
        <f>SUM(D33:E33)</f>
        <v>182</v>
      </c>
      <c r="G33" s="96">
        <v>6</v>
      </c>
      <c r="H33" s="101">
        <v>1626</v>
      </c>
      <c r="I33" s="104">
        <v>49</v>
      </c>
    </row>
    <row r="34" spans="1:9" ht="15.75" customHeight="1" x14ac:dyDescent="0.3">
      <c r="A34" s="99">
        <v>8</v>
      </c>
      <c r="B34" s="100" t="s">
        <v>538</v>
      </c>
      <c r="C34" s="100" t="s">
        <v>347</v>
      </c>
      <c r="D34" s="101">
        <v>86</v>
      </c>
      <c r="E34" s="101">
        <v>82</v>
      </c>
      <c r="F34" s="101">
        <f>SUM(D34:E34)</f>
        <v>168</v>
      </c>
      <c r="G34" s="96">
        <v>3</v>
      </c>
      <c r="H34" s="101">
        <v>1605</v>
      </c>
      <c r="I34" s="104">
        <v>45</v>
      </c>
    </row>
    <row r="35" spans="1:9" ht="15.75" customHeight="1" x14ac:dyDescent="0.3">
      <c r="A35" s="99">
        <v>7</v>
      </c>
      <c r="B35" s="100" t="s">
        <v>595</v>
      </c>
      <c r="C35" s="100" t="s">
        <v>54</v>
      </c>
      <c r="D35" s="101">
        <v>88</v>
      </c>
      <c r="E35" s="101">
        <v>92</v>
      </c>
      <c r="F35" s="101">
        <f>SUM(D35:E35)</f>
        <v>180</v>
      </c>
      <c r="G35" s="96">
        <v>5</v>
      </c>
      <c r="H35" s="101">
        <v>1061</v>
      </c>
      <c r="I35" s="104">
        <v>27</v>
      </c>
    </row>
    <row r="36" spans="1:9" ht="15.75" customHeight="1" x14ac:dyDescent="0.3">
      <c r="A36" s="99">
        <v>1</v>
      </c>
      <c r="B36" s="100" t="s">
        <v>47</v>
      </c>
      <c r="C36" s="100" t="s">
        <v>48</v>
      </c>
      <c r="D36" s="101" t="s">
        <v>27</v>
      </c>
      <c r="E36" s="101"/>
      <c r="F36" s="101">
        <f>SUM(D36:E36)</f>
        <v>0</v>
      </c>
      <c r="G36" s="96">
        <v>0</v>
      </c>
      <c r="H36" s="102">
        <v>0</v>
      </c>
      <c r="I36" s="103">
        <v>0</v>
      </c>
    </row>
    <row r="37" spans="1:9" ht="15.75" customHeight="1" x14ac:dyDescent="0.3">
      <c r="A37" s="232">
        <v>2</v>
      </c>
      <c r="B37" s="233" t="s">
        <v>591</v>
      </c>
      <c r="C37" s="233" t="s">
        <v>26</v>
      </c>
      <c r="D37" s="234" t="s">
        <v>27</v>
      </c>
      <c r="E37" s="234"/>
      <c r="F37" s="234">
        <f>SUM(D37:E37)</f>
        <v>0</v>
      </c>
      <c r="G37" s="235">
        <v>0</v>
      </c>
      <c r="H37" s="106">
        <v>0</v>
      </c>
      <c r="I37" s="107">
        <v>0</v>
      </c>
    </row>
    <row r="38" spans="1:9" ht="15.75" customHeight="1" x14ac:dyDescent="0.3"/>
    <row r="39" spans="1:9" ht="15.75" customHeight="1" x14ac:dyDescent="0.3">
      <c r="A39" s="90"/>
      <c r="B39" s="91" t="s">
        <v>41</v>
      </c>
      <c r="C39" s="91"/>
      <c r="D39" s="91"/>
      <c r="E39" s="91"/>
      <c r="F39" s="91"/>
      <c r="G39" s="91"/>
      <c r="H39" s="91"/>
      <c r="I39" s="91"/>
    </row>
    <row r="40" spans="1:9" ht="15.75" customHeight="1" x14ac:dyDescent="0.3">
      <c r="A40" s="153">
        <v>2</v>
      </c>
      <c r="B40" s="93" t="s">
        <v>4</v>
      </c>
      <c r="C40" s="154" t="s">
        <v>5</v>
      </c>
      <c r="D40" s="117"/>
      <c r="E40" s="155"/>
      <c r="F40" s="94" t="s">
        <v>6</v>
      </c>
      <c r="G40" s="94" t="s">
        <v>7</v>
      </c>
      <c r="H40" s="94" t="s">
        <v>8</v>
      </c>
      <c r="I40" s="95" t="s">
        <v>9</v>
      </c>
    </row>
    <row r="41" spans="1:9" ht="15.75" customHeight="1" x14ac:dyDescent="0.3">
      <c r="A41" s="227">
        <v>1</v>
      </c>
      <c r="B41" s="228" t="s">
        <v>42</v>
      </c>
      <c r="C41" s="228" t="s">
        <v>26</v>
      </c>
      <c r="D41" s="229">
        <v>98</v>
      </c>
      <c r="E41" s="229">
        <v>96</v>
      </c>
      <c r="F41" s="229">
        <f>SUM(D41:E41)</f>
        <v>194</v>
      </c>
      <c r="G41" s="229">
        <v>9</v>
      </c>
      <c r="H41" s="230">
        <v>1638</v>
      </c>
      <c r="I41" s="231">
        <v>69</v>
      </c>
    </row>
    <row r="42" spans="1:9" ht="15.75" customHeight="1" x14ac:dyDescent="0.3">
      <c r="A42" s="99">
        <v>2</v>
      </c>
      <c r="B42" s="100" t="s">
        <v>44</v>
      </c>
      <c r="C42" s="100" t="s">
        <v>26</v>
      </c>
      <c r="D42" s="101">
        <v>94</v>
      </c>
      <c r="E42" s="101">
        <v>95</v>
      </c>
      <c r="F42" s="101">
        <f>SUM(D42:E42)</f>
        <v>189</v>
      </c>
      <c r="G42" s="96">
        <v>8</v>
      </c>
      <c r="H42" s="101">
        <v>1635</v>
      </c>
      <c r="I42" s="104">
        <v>59</v>
      </c>
    </row>
    <row r="43" spans="1:9" ht="15.75" customHeight="1" x14ac:dyDescent="0.3">
      <c r="A43" s="99">
        <v>6</v>
      </c>
      <c r="B43" s="100" t="s">
        <v>359</v>
      </c>
      <c r="C43" s="100" t="s">
        <v>37</v>
      </c>
      <c r="D43" s="101">
        <v>87</v>
      </c>
      <c r="E43" s="101">
        <v>90</v>
      </c>
      <c r="F43" s="101">
        <f>SUM(D43:E43)</f>
        <v>177</v>
      </c>
      <c r="G43" s="96">
        <v>3</v>
      </c>
      <c r="H43" s="101">
        <v>1605</v>
      </c>
      <c r="I43" s="104">
        <v>54</v>
      </c>
    </row>
    <row r="44" spans="1:9" ht="15.75" customHeight="1" x14ac:dyDescent="0.3">
      <c r="A44" s="99">
        <v>8</v>
      </c>
      <c r="B44" s="100" t="s">
        <v>31</v>
      </c>
      <c r="C44" s="100" t="s">
        <v>26</v>
      </c>
      <c r="D44" s="101">
        <v>90</v>
      </c>
      <c r="E44" s="101">
        <v>91</v>
      </c>
      <c r="F44" s="101">
        <f>SUM(D44:E44)</f>
        <v>181</v>
      </c>
      <c r="G44" s="96">
        <v>6</v>
      </c>
      <c r="H44" s="101">
        <v>1592</v>
      </c>
      <c r="I44" s="104">
        <v>52</v>
      </c>
    </row>
    <row r="45" spans="1:9" ht="15.75" customHeight="1" x14ac:dyDescent="0.3">
      <c r="A45" s="99">
        <v>7</v>
      </c>
      <c r="B45" s="100" t="s">
        <v>333</v>
      </c>
      <c r="C45" s="100" t="s">
        <v>26</v>
      </c>
      <c r="D45" s="101">
        <v>94</v>
      </c>
      <c r="E45" s="101">
        <v>93</v>
      </c>
      <c r="F45" s="101">
        <f>SUM(D45:E45)</f>
        <v>187</v>
      </c>
      <c r="G45" s="96">
        <v>7</v>
      </c>
      <c r="H45" s="101">
        <v>1602</v>
      </c>
      <c r="I45" s="104">
        <v>49</v>
      </c>
    </row>
    <row r="46" spans="1:9" ht="15.75" customHeight="1" x14ac:dyDescent="0.3">
      <c r="A46" s="99">
        <v>5</v>
      </c>
      <c r="B46" s="100" t="s">
        <v>597</v>
      </c>
      <c r="C46" s="100" t="s">
        <v>37</v>
      </c>
      <c r="D46" s="101">
        <v>87</v>
      </c>
      <c r="E46" s="101">
        <v>91</v>
      </c>
      <c r="F46" s="101">
        <f>SUM(D46:E46)</f>
        <v>178</v>
      </c>
      <c r="G46" s="96">
        <v>4</v>
      </c>
      <c r="H46" s="101">
        <v>1595</v>
      </c>
      <c r="I46" s="104">
        <v>49</v>
      </c>
    </row>
    <row r="47" spans="1:9" ht="15.75" customHeight="1" x14ac:dyDescent="0.3">
      <c r="A47" s="99">
        <v>4</v>
      </c>
      <c r="B47" s="100" t="s">
        <v>546</v>
      </c>
      <c r="C47" s="100" t="s">
        <v>72</v>
      </c>
      <c r="D47" s="101">
        <v>86</v>
      </c>
      <c r="E47" s="101">
        <v>79</v>
      </c>
      <c r="F47" s="101">
        <f>SUM(D47:E47)</f>
        <v>165</v>
      </c>
      <c r="G47" s="96">
        <v>2</v>
      </c>
      <c r="H47" s="101">
        <v>1543</v>
      </c>
      <c r="I47" s="104">
        <v>38</v>
      </c>
    </row>
    <row r="48" spans="1:9" ht="15.75" customHeight="1" x14ac:dyDescent="0.3">
      <c r="A48" s="99">
        <v>9</v>
      </c>
      <c r="B48" s="100" t="s">
        <v>577</v>
      </c>
      <c r="C48" s="100" t="s">
        <v>273</v>
      </c>
      <c r="D48" s="101">
        <v>88</v>
      </c>
      <c r="E48" s="101">
        <v>91</v>
      </c>
      <c r="F48" s="101">
        <f>SUM(D48:E48)</f>
        <v>179</v>
      </c>
      <c r="G48" s="96">
        <v>5</v>
      </c>
      <c r="H48" s="101">
        <v>1519</v>
      </c>
      <c r="I48" s="104">
        <v>30</v>
      </c>
    </row>
    <row r="49" spans="1:9" ht="15.75" customHeight="1" x14ac:dyDescent="0.3">
      <c r="A49" s="232">
        <v>3</v>
      </c>
      <c r="B49" s="233" t="s">
        <v>460</v>
      </c>
      <c r="C49" s="233" t="s">
        <v>72</v>
      </c>
      <c r="D49" s="234" t="s">
        <v>27</v>
      </c>
      <c r="E49" s="234"/>
      <c r="F49" s="234">
        <f>SUM(D49:E49)</f>
        <v>0</v>
      </c>
      <c r="G49" s="235">
        <v>0</v>
      </c>
      <c r="H49" s="106">
        <v>634</v>
      </c>
      <c r="I49" s="107">
        <v>7</v>
      </c>
    </row>
    <row r="50" spans="1:9" ht="15.75" customHeight="1" x14ac:dyDescent="0.3"/>
    <row r="51" spans="1:9" ht="15.75" customHeight="1" x14ac:dyDescent="0.3">
      <c r="A51" s="90"/>
      <c r="B51" s="91" t="s">
        <v>67</v>
      </c>
      <c r="C51" s="91"/>
      <c r="D51" s="91"/>
      <c r="E51" s="91"/>
      <c r="F51" s="91"/>
      <c r="G51" s="91"/>
      <c r="H51" s="91"/>
      <c r="I51" s="91"/>
    </row>
    <row r="52" spans="1:9" ht="15.75" customHeight="1" x14ac:dyDescent="0.3">
      <c r="A52" s="153">
        <v>2</v>
      </c>
      <c r="B52" s="93" t="s">
        <v>4</v>
      </c>
      <c r="C52" s="154" t="s">
        <v>5</v>
      </c>
      <c r="D52" s="117"/>
      <c r="E52" s="155"/>
      <c r="F52" s="94" t="s">
        <v>6</v>
      </c>
      <c r="G52" s="94" t="s">
        <v>7</v>
      </c>
      <c r="H52" s="94" t="s">
        <v>8</v>
      </c>
      <c r="I52" s="95" t="s">
        <v>9</v>
      </c>
    </row>
    <row r="53" spans="1:9" ht="15.75" customHeight="1" x14ac:dyDescent="0.3">
      <c r="A53" s="227">
        <v>6</v>
      </c>
      <c r="B53" s="228" t="s">
        <v>599</v>
      </c>
      <c r="C53" s="228" t="s">
        <v>54</v>
      </c>
      <c r="D53" s="229">
        <v>94</v>
      </c>
      <c r="E53" s="229">
        <v>98</v>
      </c>
      <c r="F53" s="229">
        <f>SUM(D53:E53)</f>
        <v>192</v>
      </c>
      <c r="G53" s="229">
        <v>9</v>
      </c>
      <c r="H53" s="229">
        <v>1737</v>
      </c>
      <c r="I53" s="308">
        <v>81</v>
      </c>
    </row>
    <row r="54" spans="1:9" ht="15.75" customHeight="1" x14ac:dyDescent="0.3">
      <c r="A54" s="99">
        <v>7</v>
      </c>
      <c r="B54" s="100" t="s">
        <v>600</v>
      </c>
      <c r="C54" s="100" t="s">
        <v>46</v>
      </c>
      <c r="D54" s="101">
        <v>88</v>
      </c>
      <c r="E54" s="101">
        <v>94</v>
      </c>
      <c r="F54" s="101">
        <f>SUM(D54:E54)</f>
        <v>182</v>
      </c>
      <c r="G54" s="96">
        <v>7</v>
      </c>
      <c r="H54" s="101">
        <v>1656</v>
      </c>
      <c r="I54" s="104">
        <v>67</v>
      </c>
    </row>
    <row r="55" spans="1:9" ht="15.75" customHeight="1" x14ac:dyDescent="0.3">
      <c r="A55" s="99">
        <v>1</v>
      </c>
      <c r="B55" s="100" t="s">
        <v>598</v>
      </c>
      <c r="C55" s="100" t="s">
        <v>13</v>
      </c>
      <c r="D55" s="101">
        <v>89</v>
      </c>
      <c r="E55" s="101">
        <v>94</v>
      </c>
      <c r="F55" s="101">
        <f>SUM(D55:E55)</f>
        <v>183</v>
      </c>
      <c r="G55" s="96">
        <v>8</v>
      </c>
      <c r="H55" s="102">
        <v>1649</v>
      </c>
      <c r="I55" s="103">
        <v>66</v>
      </c>
    </row>
    <row r="56" spans="1:9" ht="15.75" customHeight="1" x14ac:dyDescent="0.3">
      <c r="A56" s="99">
        <v>5</v>
      </c>
      <c r="B56" s="100" t="s">
        <v>108</v>
      </c>
      <c r="C56" s="100" t="s">
        <v>98</v>
      </c>
      <c r="D56" s="101">
        <v>87</v>
      </c>
      <c r="E56" s="101">
        <v>95</v>
      </c>
      <c r="F56" s="101">
        <f>SUM(D56:E56)</f>
        <v>182</v>
      </c>
      <c r="G56" s="96">
        <v>7</v>
      </c>
      <c r="H56" s="101">
        <v>1597</v>
      </c>
      <c r="I56" s="104">
        <v>56</v>
      </c>
    </row>
    <row r="57" spans="1:9" ht="15.75" customHeight="1" x14ac:dyDescent="0.3">
      <c r="A57" s="99">
        <v>4</v>
      </c>
      <c r="B57" s="100" t="s">
        <v>52</v>
      </c>
      <c r="C57" s="100" t="s">
        <v>48</v>
      </c>
      <c r="D57" s="101">
        <v>87</v>
      </c>
      <c r="E57" s="101">
        <v>90</v>
      </c>
      <c r="F57" s="101">
        <f>SUM(D57:E57)</f>
        <v>177</v>
      </c>
      <c r="G57" s="96">
        <v>5</v>
      </c>
      <c r="H57" s="101">
        <v>1471</v>
      </c>
      <c r="I57" s="104">
        <v>44</v>
      </c>
    </row>
    <row r="58" spans="1:9" ht="15.75" customHeight="1" x14ac:dyDescent="0.3">
      <c r="A58" s="99">
        <v>3</v>
      </c>
      <c r="B58" s="100" t="s">
        <v>118</v>
      </c>
      <c r="C58" s="100" t="s">
        <v>13</v>
      </c>
      <c r="D58" s="101">
        <v>80</v>
      </c>
      <c r="E58" s="101">
        <v>68</v>
      </c>
      <c r="F58" s="101">
        <f>SUM(D58:E58)</f>
        <v>148</v>
      </c>
      <c r="G58" s="96">
        <v>3</v>
      </c>
      <c r="H58" s="101">
        <v>1443</v>
      </c>
      <c r="I58" s="104">
        <v>33</v>
      </c>
    </row>
    <row r="59" spans="1:9" ht="15.75" customHeight="1" x14ac:dyDescent="0.3">
      <c r="A59" s="99">
        <v>9</v>
      </c>
      <c r="B59" s="100" t="s">
        <v>602</v>
      </c>
      <c r="C59" s="100" t="s">
        <v>54</v>
      </c>
      <c r="D59" s="101">
        <v>80</v>
      </c>
      <c r="E59" s="101">
        <v>91</v>
      </c>
      <c r="F59" s="101">
        <f>SUM(D59:E59)</f>
        <v>171</v>
      </c>
      <c r="G59" s="96">
        <v>4</v>
      </c>
      <c r="H59" s="101">
        <v>1148</v>
      </c>
      <c r="I59" s="104">
        <v>27</v>
      </c>
    </row>
    <row r="60" spans="1:9" ht="15.75" customHeight="1" x14ac:dyDescent="0.3">
      <c r="A60" s="99">
        <v>2</v>
      </c>
      <c r="B60" s="100" t="s">
        <v>536</v>
      </c>
      <c r="C60" s="100" t="s">
        <v>347</v>
      </c>
      <c r="D60" s="101" t="s">
        <v>27</v>
      </c>
      <c r="E60" s="101"/>
      <c r="F60" s="101">
        <f>SUM(D60:E60)</f>
        <v>0</v>
      </c>
      <c r="G60" s="96">
        <v>0</v>
      </c>
      <c r="H60" s="101">
        <v>0</v>
      </c>
      <c r="I60" s="104">
        <v>0</v>
      </c>
    </row>
    <row r="61" spans="1:9" ht="15.75" customHeight="1" x14ac:dyDescent="0.3">
      <c r="A61" s="232">
        <v>8</v>
      </c>
      <c r="B61" s="233" t="s">
        <v>601</v>
      </c>
      <c r="C61" s="233" t="s">
        <v>26</v>
      </c>
      <c r="D61" s="234" t="s">
        <v>27</v>
      </c>
      <c r="E61" s="234"/>
      <c r="F61" s="234">
        <f>SUM(D61:E61)</f>
        <v>0</v>
      </c>
      <c r="G61" s="235">
        <v>0</v>
      </c>
      <c r="H61" s="106">
        <v>0</v>
      </c>
      <c r="I61" s="107">
        <v>0</v>
      </c>
    </row>
    <row r="62" spans="1:9" ht="15.75" customHeight="1" x14ac:dyDescent="0.3"/>
    <row r="63" spans="1:9" ht="15.75" customHeight="1" x14ac:dyDescent="0.3">
      <c r="B63" s="91" t="s">
        <v>539</v>
      </c>
    </row>
    <row r="64" spans="1:9" ht="15.75" customHeight="1" x14ac:dyDescent="0.3"/>
    <row r="65" spans="2:6" ht="15.75" customHeight="1" x14ac:dyDescent="0.3">
      <c r="B65" s="87" t="s">
        <v>583</v>
      </c>
      <c r="F65" s="108" t="s">
        <v>656</v>
      </c>
    </row>
    <row r="66" spans="2:6" ht="15.75" customHeight="1" x14ac:dyDescent="0.3">
      <c r="B66" s="87" t="s">
        <v>125</v>
      </c>
    </row>
    <row r="67" spans="2:6" ht="15.75" customHeight="1" x14ac:dyDescent="0.3"/>
    <row r="68" spans="2:6" ht="15.75" customHeight="1" x14ac:dyDescent="0.3"/>
    <row r="69" spans="2:6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`" xr:uid="{723040B3-679C-4BEB-BAA7-D2AD3F2E0F1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F1327-F84C-450E-818A-67B898142FA8}">
  <sheetPr>
    <tabColor theme="4" tint="0.39997558519241921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584</v>
      </c>
      <c r="D1" s="86"/>
      <c r="E1" s="86"/>
      <c r="F1" s="86" t="s">
        <v>126</v>
      </c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 t="s">
        <v>394</v>
      </c>
      <c r="E4" s="155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314">
        <v>2</v>
      </c>
      <c r="B5" s="238" t="s">
        <v>585</v>
      </c>
      <c r="C5" s="238" t="s">
        <v>15</v>
      </c>
      <c r="D5" s="311">
        <v>95</v>
      </c>
      <c r="E5" s="311">
        <v>99</v>
      </c>
      <c r="F5" s="239">
        <v>194</v>
      </c>
      <c r="G5" s="239">
        <v>6</v>
      </c>
      <c r="H5" s="312">
        <v>1742</v>
      </c>
      <c r="I5" s="313">
        <v>52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0">
        <v>4</v>
      </c>
      <c r="B6" s="241" t="s">
        <v>549</v>
      </c>
      <c r="C6" s="241" t="s">
        <v>550</v>
      </c>
      <c r="D6" s="242">
        <v>94</v>
      </c>
      <c r="E6" s="242">
        <v>98</v>
      </c>
      <c r="F6" s="243">
        <v>192</v>
      </c>
      <c r="G6" s="243">
        <v>5</v>
      </c>
      <c r="H6" s="111">
        <v>1702</v>
      </c>
      <c r="I6" s="112">
        <v>41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0">
        <v>6</v>
      </c>
      <c r="B7" s="241" t="s">
        <v>391</v>
      </c>
      <c r="C7" s="241" t="s">
        <v>54</v>
      </c>
      <c r="D7" s="242">
        <v>92</v>
      </c>
      <c r="E7" s="242">
        <v>95</v>
      </c>
      <c r="F7" s="243">
        <v>187</v>
      </c>
      <c r="G7" s="243">
        <v>4</v>
      </c>
      <c r="H7" s="111">
        <v>1690</v>
      </c>
      <c r="I7" s="112">
        <v>40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4">
        <v>1</v>
      </c>
      <c r="B8" s="241" t="s">
        <v>545</v>
      </c>
      <c r="C8" s="241" t="s">
        <v>15</v>
      </c>
      <c r="D8" s="243">
        <v>90</v>
      </c>
      <c r="E8" s="243">
        <v>95</v>
      </c>
      <c r="F8" s="243">
        <v>185</v>
      </c>
      <c r="G8" s="243">
        <v>3</v>
      </c>
      <c r="H8" s="102">
        <v>1673</v>
      </c>
      <c r="I8" s="103">
        <v>32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4">
        <v>5</v>
      </c>
      <c r="B9" s="241" t="s">
        <v>406</v>
      </c>
      <c r="C9" s="241" t="s">
        <v>100</v>
      </c>
      <c r="D9" s="242">
        <v>84</v>
      </c>
      <c r="E9" s="242">
        <v>86</v>
      </c>
      <c r="F9" s="243">
        <v>170</v>
      </c>
      <c r="G9" s="243">
        <v>2</v>
      </c>
      <c r="H9" s="111">
        <v>1513</v>
      </c>
      <c r="I9" s="112">
        <v>18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49">
        <v>3</v>
      </c>
      <c r="B10" s="246" t="s">
        <v>99</v>
      </c>
      <c r="C10" s="246" t="s">
        <v>100</v>
      </c>
      <c r="D10" s="247" t="s">
        <v>27</v>
      </c>
      <c r="E10" s="247" t="s">
        <v>394</v>
      </c>
      <c r="F10" s="248">
        <v>0</v>
      </c>
      <c r="G10" s="248">
        <v>0</v>
      </c>
      <c r="H10" s="113">
        <v>0</v>
      </c>
      <c r="I10" s="114">
        <v>0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90"/>
      <c r="B12" s="91" t="s">
        <v>3</v>
      </c>
      <c r="C12" s="91"/>
      <c r="D12" s="91"/>
      <c r="E12" s="91"/>
      <c r="F12" s="91"/>
      <c r="G12" s="91"/>
      <c r="H12" s="91"/>
      <c r="I12" s="91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53">
        <v>2</v>
      </c>
      <c r="B13" s="93" t="s">
        <v>4</v>
      </c>
      <c r="C13" s="154" t="s">
        <v>5</v>
      </c>
      <c r="D13" s="117" t="s">
        <v>394</v>
      </c>
      <c r="E13" s="155" t="s">
        <v>394</v>
      </c>
      <c r="F13" s="94" t="s">
        <v>6</v>
      </c>
      <c r="G13" s="94" t="s">
        <v>7</v>
      </c>
      <c r="H13" s="94" t="s">
        <v>8</v>
      </c>
      <c r="I13" s="95" t="s">
        <v>9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237">
        <v>5</v>
      </c>
      <c r="B14" s="238" t="s">
        <v>589</v>
      </c>
      <c r="C14" s="238" t="s">
        <v>13</v>
      </c>
      <c r="D14" s="311">
        <v>95</v>
      </c>
      <c r="E14" s="311">
        <v>92</v>
      </c>
      <c r="F14" s="239">
        <v>187</v>
      </c>
      <c r="G14" s="239">
        <v>6</v>
      </c>
      <c r="H14" s="312">
        <v>1665</v>
      </c>
      <c r="I14" s="313">
        <v>44</v>
      </c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244">
        <v>1</v>
      </c>
      <c r="B15" s="241" t="s">
        <v>587</v>
      </c>
      <c r="C15" s="241" t="s">
        <v>13</v>
      </c>
      <c r="D15" s="243">
        <v>94</v>
      </c>
      <c r="E15" s="243">
        <v>92</v>
      </c>
      <c r="F15" s="243">
        <v>186</v>
      </c>
      <c r="G15" s="243">
        <v>4</v>
      </c>
      <c r="H15" s="102">
        <v>1670</v>
      </c>
      <c r="I15" s="103">
        <v>40</v>
      </c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240">
        <v>2</v>
      </c>
      <c r="B16" s="241" t="s">
        <v>588</v>
      </c>
      <c r="C16" s="241" t="s">
        <v>233</v>
      </c>
      <c r="D16" s="242">
        <v>96</v>
      </c>
      <c r="E16" s="242">
        <v>90</v>
      </c>
      <c r="F16" s="243">
        <v>186</v>
      </c>
      <c r="G16" s="243">
        <v>4</v>
      </c>
      <c r="H16" s="111">
        <v>1647</v>
      </c>
      <c r="I16" s="112">
        <v>39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240">
        <v>6</v>
      </c>
      <c r="B17" s="241" t="s">
        <v>333</v>
      </c>
      <c r="C17" s="241" t="s">
        <v>26</v>
      </c>
      <c r="D17" s="242">
        <v>94</v>
      </c>
      <c r="E17" s="242">
        <v>93</v>
      </c>
      <c r="F17" s="243">
        <v>187</v>
      </c>
      <c r="G17" s="243">
        <v>6</v>
      </c>
      <c r="H17" s="111">
        <v>1602</v>
      </c>
      <c r="I17" s="112">
        <v>26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240">
        <v>4</v>
      </c>
      <c r="B18" s="241" t="s">
        <v>108</v>
      </c>
      <c r="C18" s="241" t="s">
        <v>98</v>
      </c>
      <c r="D18" s="242">
        <v>87</v>
      </c>
      <c r="E18" s="242">
        <v>95</v>
      </c>
      <c r="F18" s="243">
        <v>182</v>
      </c>
      <c r="G18" s="243">
        <v>2</v>
      </c>
      <c r="H18" s="111">
        <v>1597</v>
      </c>
      <c r="I18" s="112">
        <v>24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249">
        <v>3</v>
      </c>
      <c r="B19" s="246" t="s">
        <v>581</v>
      </c>
      <c r="C19" s="246" t="s">
        <v>13</v>
      </c>
      <c r="D19" s="247">
        <v>91</v>
      </c>
      <c r="E19" s="247">
        <v>84</v>
      </c>
      <c r="F19" s="248">
        <v>175</v>
      </c>
      <c r="G19" s="248">
        <v>1</v>
      </c>
      <c r="H19" s="113">
        <v>1602</v>
      </c>
      <c r="I19" s="114">
        <v>23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224" t="s">
        <v>539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87" t="s">
        <v>127</v>
      </c>
      <c r="F23" s="108" t="s">
        <v>656</v>
      </c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87" t="s">
        <v>657</v>
      </c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5.75" customHeight="1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5.75" customHeight="1" x14ac:dyDescent="0.3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spans="1:26" ht="15.75" customHeight="1" x14ac:dyDescent="0.3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spans="1:26" ht="15.75" customHeight="1" x14ac:dyDescent="0.3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spans="1:26" ht="15.75" customHeight="1" x14ac:dyDescent="0.3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spans="1:26" ht="15.75" customHeight="1" x14ac:dyDescent="0.3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spans="1:26" ht="15.75" customHeight="1" x14ac:dyDescent="0.3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spans="1:26" ht="15.75" customHeight="1" x14ac:dyDescent="0.3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 ht="15.75" customHeight="1" x14ac:dyDescent="0.3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spans="1:26" ht="15.75" customHeight="1" x14ac:dyDescent="0.3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spans="1:26" ht="15.75" customHeight="1" x14ac:dyDescent="0.3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spans="1:26" ht="15.75" customHeight="1" x14ac:dyDescent="0.3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spans="1:26" ht="15.75" customHeight="1" x14ac:dyDescent="0.3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</row>
    <row r="70" spans="1:26" x14ac:dyDescent="0.3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</row>
    <row r="71" spans="1:26" x14ac:dyDescent="0.3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</row>
  </sheetData>
  <sheetProtection selectLockedCells="1" selectUnlockedCells="1"/>
  <sortState xmlns:xlrd2="http://schemas.microsoft.com/office/spreadsheetml/2017/richdata2" ref="A14:I19">
    <sortCondition descending="1" ref="I14"/>
    <sortCondition descending="1" ref="H14"/>
  </sortState>
  <hyperlinks>
    <hyperlink ref="B2" location="'Index'!A3" tooltip="Go to the Index sheet" display="`" xr:uid="{5040C1BA-353A-4A1D-90E1-B2E532A57C3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12E52-D48E-4767-84BA-C306BE76A2AF}">
  <sheetPr>
    <tabColor theme="5" tint="0.79998168889431442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603</v>
      </c>
      <c r="D1" s="86"/>
      <c r="E1" s="86"/>
      <c r="F1" s="86"/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7">
        <v>6</v>
      </c>
      <c r="B5" s="228" t="s">
        <v>256</v>
      </c>
      <c r="C5" s="228" t="s">
        <v>104</v>
      </c>
      <c r="D5" s="229">
        <v>97</v>
      </c>
      <c r="E5" s="229">
        <v>98</v>
      </c>
      <c r="F5" s="229">
        <f>SUM(D5:E5)</f>
        <v>195</v>
      </c>
      <c r="G5" s="229">
        <v>7</v>
      </c>
      <c r="H5" s="229">
        <v>1735</v>
      </c>
      <c r="I5" s="308">
        <v>63</v>
      </c>
      <c r="K5" s="87"/>
    </row>
    <row r="6" spans="1:34" ht="15.75" customHeight="1" x14ac:dyDescent="0.3">
      <c r="A6" s="99">
        <v>2</v>
      </c>
      <c r="B6" s="100" t="s">
        <v>401</v>
      </c>
      <c r="C6" s="100" t="s">
        <v>46</v>
      </c>
      <c r="D6" s="101">
        <v>92</v>
      </c>
      <c r="E6" s="101">
        <v>94</v>
      </c>
      <c r="F6" s="101">
        <f>SUM(D6:E6)</f>
        <v>186</v>
      </c>
      <c r="G6" s="96">
        <v>5</v>
      </c>
      <c r="H6" s="102">
        <v>1672</v>
      </c>
      <c r="I6" s="103">
        <v>51</v>
      </c>
      <c r="K6" s="87"/>
    </row>
    <row r="7" spans="1:34" ht="15.75" customHeight="1" x14ac:dyDescent="0.3">
      <c r="A7" s="99">
        <v>4</v>
      </c>
      <c r="B7" s="100" t="s">
        <v>241</v>
      </c>
      <c r="C7" s="100" t="s">
        <v>13</v>
      </c>
      <c r="D7" s="101">
        <v>92</v>
      </c>
      <c r="E7" s="101">
        <v>95</v>
      </c>
      <c r="F7" s="101">
        <f>SUM(D7:E7)</f>
        <v>187</v>
      </c>
      <c r="G7" s="96">
        <v>6</v>
      </c>
      <c r="H7" s="101">
        <v>1662</v>
      </c>
      <c r="I7" s="104">
        <v>50</v>
      </c>
      <c r="J7" s="105"/>
      <c r="K7" s="87"/>
    </row>
    <row r="8" spans="1:34" ht="15.75" customHeight="1" x14ac:dyDescent="0.3">
      <c r="A8" s="99">
        <v>3</v>
      </c>
      <c r="B8" s="100" t="s">
        <v>604</v>
      </c>
      <c r="C8" s="100" t="s">
        <v>72</v>
      </c>
      <c r="D8" s="101">
        <v>88</v>
      </c>
      <c r="E8" s="101">
        <v>92</v>
      </c>
      <c r="F8" s="101">
        <f>SUM(D8:E8)</f>
        <v>180</v>
      </c>
      <c r="G8" s="96">
        <v>4</v>
      </c>
      <c r="H8" s="101">
        <v>1616</v>
      </c>
      <c r="I8" s="104">
        <v>36</v>
      </c>
      <c r="K8" s="87"/>
    </row>
    <row r="9" spans="1:34" ht="15.75" customHeight="1" x14ac:dyDescent="0.3">
      <c r="A9" s="99">
        <v>1</v>
      </c>
      <c r="B9" s="100" t="s">
        <v>553</v>
      </c>
      <c r="C9" s="100" t="s">
        <v>104</v>
      </c>
      <c r="D9" s="101">
        <v>82</v>
      </c>
      <c r="E9" s="101">
        <v>86</v>
      </c>
      <c r="F9" s="101">
        <f>SUM(D9:E9)</f>
        <v>168</v>
      </c>
      <c r="G9" s="96">
        <v>3</v>
      </c>
      <c r="H9" s="102">
        <v>1536</v>
      </c>
      <c r="I9" s="103">
        <v>26</v>
      </c>
    </row>
    <row r="10" spans="1:34" ht="15.75" customHeight="1" x14ac:dyDescent="0.3">
      <c r="A10" s="99">
        <v>5</v>
      </c>
      <c r="B10" s="100" t="s">
        <v>549</v>
      </c>
      <c r="C10" s="100" t="s">
        <v>550</v>
      </c>
      <c r="D10" s="101">
        <v>89</v>
      </c>
      <c r="E10" s="101">
        <v>79</v>
      </c>
      <c r="F10" s="101">
        <f>SUM(D10:E10)</f>
        <v>168</v>
      </c>
      <c r="G10" s="96">
        <v>3</v>
      </c>
      <c r="H10" s="101">
        <v>1511</v>
      </c>
      <c r="I10" s="104">
        <v>22</v>
      </c>
    </row>
    <row r="11" spans="1:34" ht="15.75" customHeight="1" x14ac:dyDescent="0.3">
      <c r="A11" s="232">
        <v>7</v>
      </c>
      <c r="B11" s="233" t="s">
        <v>573</v>
      </c>
      <c r="C11" s="233" t="s">
        <v>550</v>
      </c>
      <c r="D11" s="234">
        <v>64</v>
      </c>
      <c r="E11" s="234">
        <v>51</v>
      </c>
      <c r="F11" s="234">
        <f>SUM(D11:E11)</f>
        <v>115</v>
      </c>
      <c r="G11" s="235">
        <v>1</v>
      </c>
      <c r="H11" s="106">
        <v>1239</v>
      </c>
      <c r="I11" s="107">
        <v>9</v>
      </c>
    </row>
    <row r="12" spans="1:34" ht="15.75" customHeight="1" x14ac:dyDescent="0.3"/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  <c r="H13" s="91"/>
      <c r="I13" s="91"/>
    </row>
    <row r="14" spans="1:34" ht="15.75" customHeight="1" x14ac:dyDescent="0.3">
      <c r="A14" s="153">
        <v>2</v>
      </c>
      <c r="B14" s="93" t="s">
        <v>4</v>
      </c>
      <c r="C14" s="154" t="s">
        <v>5</v>
      </c>
      <c r="D14" s="117"/>
      <c r="E14" s="155"/>
      <c r="F14" s="94" t="s">
        <v>6</v>
      </c>
      <c r="G14" s="94" t="s">
        <v>7</v>
      </c>
      <c r="H14" s="94" t="s">
        <v>8</v>
      </c>
      <c r="I14" s="95" t="s">
        <v>9</v>
      </c>
    </row>
    <row r="15" spans="1:34" ht="15.75" customHeight="1" x14ac:dyDescent="0.3">
      <c r="A15" s="227">
        <v>6</v>
      </c>
      <c r="B15" s="228" t="s">
        <v>31</v>
      </c>
      <c r="C15" s="228" t="s">
        <v>26</v>
      </c>
      <c r="D15" s="229">
        <v>81</v>
      </c>
      <c r="E15" s="229">
        <v>87</v>
      </c>
      <c r="F15" s="229">
        <f>SUM(D15:E15)</f>
        <v>168</v>
      </c>
      <c r="G15" s="229">
        <v>6</v>
      </c>
      <c r="H15" s="229">
        <v>1476</v>
      </c>
      <c r="I15" s="308">
        <v>43</v>
      </c>
    </row>
    <row r="16" spans="1:34" ht="15.75" customHeight="1" x14ac:dyDescent="0.3">
      <c r="A16" s="99">
        <v>4</v>
      </c>
      <c r="B16" s="100" t="s">
        <v>333</v>
      </c>
      <c r="C16" s="100" t="s">
        <v>26</v>
      </c>
      <c r="D16" s="101">
        <v>75</v>
      </c>
      <c r="E16" s="101">
        <v>79</v>
      </c>
      <c r="F16" s="101">
        <f>SUM(D16:E16)</f>
        <v>154</v>
      </c>
      <c r="G16" s="96">
        <v>3</v>
      </c>
      <c r="H16" s="101">
        <v>1470</v>
      </c>
      <c r="I16" s="104">
        <v>42</v>
      </c>
    </row>
    <row r="17" spans="1:9" ht="15.75" customHeight="1" x14ac:dyDescent="0.3">
      <c r="A17" s="99">
        <v>5</v>
      </c>
      <c r="B17" s="100" t="s">
        <v>605</v>
      </c>
      <c r="C17" s="100" t="s">
        <v>46</v>
      </c>
      <c r="D17" s="101">
        <v>85</v>
      </c>
      <c r="E17" s="101">
        <v>74</v>
      </c>
      <c r="F17" s="101">
        <f>SUM(D17:E17)</f>
        <v>159</v>
      </c>
      <c r="G17" s="96">
        <v>5</v>
      </c>
      <c r="H17" s="101">
        <v>1437</v>
      </c>
      <c r="I17" s="104">
        <v>40</v>
      </c>
    </row>
    <row r="18" spans="1:9" ht="15.75" customHeight="1" x14ac:dyDescent="0.3">
      <c r="A18" s="99">
        <v>3</v>
      </c>
      <c r="B18" s="100" t="s">
        <v>118</v>
      </c>
      <c r="C18" s="100" t="s">
        <v>13</v>
      </c>
      <c r="D18" s="101">
        <v>77</v>
      </c>
      <c r="E18" s="101">
        <v>79</v>
      </c>
      <c r="F18" s="101">
        <f>SUM(D18:E18)</f>
        <v>156</v>
      </c>
      <c r="G18" s="96">
        <v>4</v>
      </c>
      <c r="H18" s="101">
        <v>1458</v>
      </c>
      <c r="I18" s="104">
        <v>39</v>
      </c>
    </row>
    <row r="19" spans="1:9" ht="15.75" customHeight="1" x14ac:dyDescent="0.3">
      <c r="A19" s="99">
        <v>1</v>
      </c>
      <c r="B19" s="100" t="s">
        <v>43</v>
      </c>
      <c r="C19" s="100" t="s">
        <v>26</v>
      </c>
      <c r="D19" s="101" t="s">
        <v>27</v>
      </c>
      <c r="E19" s="101"/>
      <c r="F19" s="101">
        <f>SUM(D19:E19)</f>
        <v>0</v>
      </c>
      <c r="G19" s="96">
        <v>0</v>
      </c>
      <c r="H19" s="102">
        <v>0</v>
      </c>
      <c r="I19" s="103">
        <v>0</v>
      </c>
    </row>
    <row r="20" spans="1:9" ht="15.75" customHeight="1" x14ac:dyDescent="0.3">
      <c r="A20" s="232">
        <v>2</v>
      </c>
      <c r="B20" s="233" t="s">
        <v>47</v>
      </c>
      <c r="C20" s="233" t="s">
        <v>48</v>
      </c>
      <c r="D20" s="234" t="s">
        <v>27</v>
      </c>
      <c r="E20" s="234"/>
      <c r="F20" s="234">
        <f>SUM(D20:E20)</f>
        <v>0</v>
      </c>
      <c r="G20" s="235">
        <v>0</v>
      </c>
      <c r="H20" s="106">
        <v>0</v>
      </c>
      <c r="I20" s="107">
        <v>0</v>
      </c>
    </row>
    <row r="21" spans="1:9" ht="15.75" customHeight="1" x14ac:dyDescent="0.3"/>
    <row r="22" spans="1:9" ht="15.75" customHeight="1" x14ac:dyDescent="0.3">
      <c r="B22" s="87" t="s">
        <v>583</v>
      </c>
      <c r="F22" s="108" t="s">
        <v>656</v>
      </c>
    </row>
    <row r="23" spans="1:9" ht="15.75" customHeight="1" x14ac:dyDescent="0.3">
      <c r="B23" s="87" t="s">
        <v>657</v>
      </c>
    </row>
    <row r="24" spans="1:9" ht="15.75" customHeight="1" x14ac:dyDescent="0.3"/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15:I20">
    <sortCondition descending="1" ref="I15"/>
    <sortCondition descending="1" ref="H15"/>
  </sortState>
  <hyperlinks>
    <hyperlink ref="B2" location="'Index'!A3" tooltip="Go to the Index sheet" display="`" xr:uid="{12F3375B-2DF1-4DFD-8EE7-E7F0B9DBA74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E618-0257-4402-A05D-496EE35AC738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8.7109375" style="87" customWidth="1"/>
    <col min="9" max="9" width="5" style="87" customWidth="1"/>
    <col min="10" max="10" width="1.7109375" style="87" customWidth="1"/>
    <col min="11" max="11" width="5" style="88" customWidth="1"/>
    <col min="12" max="12" width="7" style="87" customWidth="1"/>
    <col min="13" max="13" width="20.7109375" style="87" customWidth="1"/>
    <col min="14" max="14" width="16.5703125" style="87" customWidth="1"/>
    <col min="15" max="16" width="7.7109375" style="87" customWidth="1"/>
    <col min="17" max="17" width="9.8554687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319</v>
      </c>
      <c r="D1" s="86"/>
      <c r="E1" s="86"/>
      <c r="F1" s="86"/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7"/>
      <c r="V1" s="86"/>
      <c r="W1" s="86"/>
      <c r="AG1" s="87"/>
      <c r="AH1" s="88"/>
    </row>
    <row r="2" spans="1:34" ht="15.75" customHeight="1" x14ac:dyDescent="0.3">
      <c r="B2" s="89" t="s">
        <v>1</v>
      </c>
      <c r="K2" s="152">
        <v>1</v>
      </c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7">
        <v>7</v>
      </c>
      <c r="B5" s="228" t="s">
        <v>248</v>
      </c>
      <c r="C5" s="228" t="s">
        <v>249</v>
      </c>
      <c r="D5" s="269">
        <v>100.002</v>
      </c>
      <c r="E5" s="269">
        <v>98.001000000000005</v>
      </c>
      <c r="F5" s="269">
        <f>SUM(D5:E5)</f>
        <v>198.00299999999999</v>
      </c>
      <c r="G5" s="229">
        <v>8</v>
      </c>
      <c r="H5" s="269">
        <v>1786.0359999999998</v>
      </c>
      <c r="I5" s="308">
        <v>70</v>
      </c>
      <c r="K5" s="87"/>
    </row>
    <row r="6" spans="1:34" ht="15.75" customHeight="1" x14ac:dyDescent="0.3">
      <c r="A6" s="99">
        <v>9</v>
      </c>
      <c r="B6" s="100" t="s">
        <v>326</v>
      </c>
      <c r="C6" s="100" t="s">
        <v>269</v>
      </c>
      <c r="D6" s="156">
        <v>100.003</v>
      </c>
      <c r="E6" s="156">
        <v>98.003</v>
      </c>
      <c r="F6" s="156">
        <f>SUM(D6:E6)</f>
        <v>198.006</v>
      </c>
      <c r="G6" s="96">
        <v>9</v>
      </c>
      <c r="H6" s="156">
        <v>1785.0360000000001</v>
      </c>
      <c r="I6" s="104">
        <v>67</v>
      </c>
      <c r="K6" s="87"/>
    </row>
    <row r="7" spans="1:34" ht="15.75" customHeight="1" x14ac:dyDescent="0.3">
      <c r="A7" s="99">
        <v>8</v>
      </c>
      <c r="B7" s="100" t="s">
        <v>325</v>
      </c>
      <c r="C7" s="100" t="s">
        <v>322</v>
      </c>
      <c r="D7" s="156">
        <v>99</v>
      </c>
      <c r="E7" s="156">
        <v>98.001000000000005</v>
      </c>
      <c r="F7" s="156">
        <f>SUM(D7:E7)</f>
        <v>197.001</v>
      </c>
      <c r="G7" s="96">
        <v>7</v>
      </c>
      <c r="H7" s="156">
        <v>1589.0239999999997</v>
      </c>
      <c r="I7" s="104">
        <v>63</v>
      </c>
      <c r="J7" s="105"/>
      <c r="K7" s="87"/>
    </row>
    <row r="8" spans="1:34" ht="15.75" customHeight="1" x14ac:dyDescent="0.3">
      <c r="A8" s="99">
        <v>2</v>
      </c>
      <c r="B8" s="100" t="s">
        <v>320</v>
      </c>
      <c r="C8" s="100" t="s">
        <v>37</v>
      </c>
      <c r="D8" s="156">
        <v>99.001999999999995</v>
      </c>
      <c r="E8" s="156">
        <v>97</v>
      </c>
      <c r="F8" s="156">
        <f>SUM(D8:E8)</f>
        <v>196.00200000000001</v>
      </c>
      <c r="G8" s="96">
        <v>6</v>
      </c>
      <c r="H8" s="157">
        <v>1778.0359999999996</v>
      </c>
      <c r="I8" s="103">
        <v>59</v>
      </c>
    </row>
    <row r="9" spans="1:34" ht="15.75" customHeight="1" x14ac:dyDescent="0.3">
      <c r="A9" s="99">
        <v>3</v>
      </c>
      <c r="B9" s="100" t="s">
        <v>16</v>
      </c>
      <c r="C9" s="100" t="s">
        <v>17</v>
      </c>
      <c r="D9" s="156">
        <v>94.001000000000005</v>
      </c>
      <c r="E9" s="156">
        <v>99.004000000000005</v>
      </c>
      <c r="F9" s="156">
        <f>SUM(D9:E9)</f>
        <v>193.005</v>
      </c>
      <c r="G9" s="96">
        <v>5</v>
      </c>
      <c r="H9" s="156">
        <v>1773.0329999999999</v>
      </c>
      <c r="I9" s="104">
        <v>54</v>
      </c>
    </row>
    <row r="10" spans="1:34" ht="15.75" customHeight="1" x14ac:dyDescent="0.3">
      <c r="A10" s="99">
        <v>1</v>
      </c>
      <c r="B10" s="100" t="s">
        <v>14</v>
      </c>
      <c r="C10" s="100" t="s">
        <v>15</v>
      </c>
      <c r="D10" s="156">
        <v>90.001000000000005</v>
      </c>
      <c r="E10" s="156">
        <v>91</v>
      </c>
      <c r="F10" s="156">
        <f>SUM(D10:E10)</f>
        <v>181.001</v>
      </c>
      <c r="G10" s="96">
        <v>4</v>
      </c>
      <c r="H10" s="156">
        <v>1576.0079999999998</v>
      </c>
      <c r="I10" s="103">
        <v>30</v>
      </c>
    </row>
    <row r="11" spans="1:34" ht="15.75" customHeight="1" x14ac:dyDescent="0.3">
      <c r="A11" s="99">
        <v>4</v>
      </c>
      <c r="B11" s="100" t="s">
        <v>321</v>
      </c>
      <c r="C11" s="100" t="s">
        <v>322</v>
      </c>
      <c r="D11" s="156" t="s">
        <v>27</v>
      </c>
      <c r="E11" s="156"/>
      <c r="F11" s="156">
        <f>SUM(D11:E11)</f>
        <v>0</v>
      </c>
      <c r="G11" s="96">
        <v>0</v>
      </c>
      <c r="H11" s="156">
        <v>1362.0159999999998</v>
      </c>
      <c r="I11" s="104">
        <v>30</v>
      </c>
      <c r="K11" s="87"/>
    </row>
    <row r="12" spans="1:34" ht="15.75" customHeight="1" x14ac:dyDescent="0.3">
      <c r="A12" s="99">
        <v>5</v>
      </c>
      <c r="B12" s="100" t="s">
        <v>323</v>
      </c>
      <c r="C12" s="100" t="s">
        <v>98</v>
      </c>
      <c r="D12" s="156" t="s">
        <v>27</v>
      </c>
      <c r="E12" s="156"/>
      <c r="F12" s="156">
        <f>SUM(D12:E12)</f>
        <v>0</v>
      </c>
      <c r="G12" s="96">
        <v>0</v>
      </c>
      <c r="H12" s="156">
        <v>0</v>
      </c>
      <c r="I12" s="104">
        <v>0</v>
      </c>
      <c r="K12" s="87"/>
    </row>
    <row r="13" spans="1:34" ht="15.75" customHeight="1" x14ac:dyDescent="0.3">
      <c r="A13" s="232">
        <v>6</v>
      </c>
      <c r="B13" s="233" t="s">
        <v>324</v>
      </c>
      <c r="C13" s="233" t="s">
        <v>26</v>
      </c>
      <c r="D13" s="270" t="s">
        <v>27</v>
      </c>
      <c r="E13" s="270"/>
      <c r="F13" s="270">
        <f>SUM(D13:E13)</f>
        <v>0</v>
      </c>
      <c r="G13" s="235">
        <v>0</v>
      </c>
      <c r="H13" s="158">
        <v>0</v>
      </c>
      <c r="I13" s="107">
        <v>0</v>
      </c>
      <c r="K13" s="87"/>
    </row>
    <row r="14" spans="1:34" ht="15.75" customHeight="1" x14ac:dyDescent="0.3">
      <c r="A14" s="87"/>
      <c r="K14" s="87"/>
    </row>
    <row r="15" spans="1:34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  <c r="K15" s="87"/>
    </row>
    <row r="16" spans="1:34" ht="15.75" customHeight="1" x14ac:dyDescent="0.3">
      <c r="A16" s="153">
        <v>2</v>
      </c>
      <c r="B16" s="93" t="s">
        <v>4</v>
      </c>
      <c r="C16" s="154" t="s">
        <v>5</v>
      </c>
      <c r="D16" s="117"/>
      <c r="E16" s="155"/>
      <c r="F16" s="94" t="s">
        <v>6</v>
      </c>
      <c r="G16" s="94" t="s">
        <v>7</v>
      </c>
      <c r="H16" s="94" t="s">
        <v>8</v>
      </c>
      <c r="I16" s="95" t="s">
        <v>9</v>
      </c>
      <c r="K16" s="87"/>
    </row>
    <row r="17" spans="1:11" ht="15.75" customHeight="1" x14ac:dyDescent="0.3">
      <c r="A17" s="227">
        <v>7</v>
      </c>
      <c r="B17" s="228" t="s">
        <v>333</v>
      </c>
      <c r="C17" s="228" t="s">
        <v>26</v>
      </c>
      <c r="D17" s="269">
        <v>100.004</v>
      </c>
      <c r="E17" s="269">
        <v>99</v>
      </c>
      <c r="F17" s="269">
        <f>SUM(D17:E17)</f>
        <v>199.00400000000002</v>
      </c>
      <c r="G17" s="229">
        <v>8</v>
      </c>
      <c r="H17" s="269">
        <v>1783.0349999999999</v>
      </c>
      <c r="I17" s="308">
        <v>70</v>
      </c>
      <c r="K17" s="87"/>
    </row>
    <row r="18" spans="1:11" ht="15.75" customHeight="1" x14ac:dyDescent="0.3">
      <c r="A18" s="99">
        <v>9</v>
      </c>
      <c r="B18" s="100" t="s">
        <v>287</v>
      </c>
      <c r="C18" s="100" t="s">
        <v>17</v>
      </c>
      <c r="D18" s="156">
        <v>99.003</v>
      </c>
      <c r="E18" s="156">
        <v>100.003</v>
      </c>
      <c r="F18" s="156">
        <f>SUM(D18:E18)</f>
        <v>199.006</v>
      </c>
      <c r="G18" s="96">
        <v>9</v>
      </c>
      <c r="H18" s="156">
        <v>1773.0350000000001</v>
      </c>
      <c r="I18" s="104">
        <v>60</v>
      </c>
      <c r="K18" s="87"/>
    </row>
    <row r="19" spans="1:11" ht="15.75" customHeight="1" x14ac:dyDescent="0.3">
      <c r="A19" s="99">
        <v>4</v>
      </c>
      <c r="B19" s="100" t="s">
        <v>330</v>
      </c>
      <c r="C19" s="100" t="s">
        <v>17</v>
      </c>
      <c r="D19" s="156">
        <v>98.004000000000005</v>
      </c>
      <c r="E19" s="156">
        <v>100.005</v>
      </c>
      <c r="F19" s="156">
        <f>SUM(D19:E19)</f>
        <v>198.00900000000001</v>
      </c>
      <c r="G19" s="96">
        <v>7</v>
      </c>
      <c r="H19" s="156">
        <v>1773.0329999999999</v>
      </c>
      <c r="I19" s="104">
        <v>60</v>
      </c>
      <c r="K19" s="87"/>
    </row>
    <row r="20" spans="1:11" ht="15.75" customHeight="1" x14ac:dyDescent="0.3">
      <c r="A20" s="99">
        <v>3</v>
      </c>
      <c r="B20" s="100" t="s">
        <v>241</v>
      </c>
      <c r="C20" s="100" t="s">
        <v>237</v>
      </c>
      <c r="D20" s="156">
        <v>98</v>
      </c>
      <c r="E20" s="156">
        <v>99</v>
      </c>
      <c r="F20" s="156">
        <f>SUM(D20:E20)</f>
        <v>197</v>
      </c>
      <c r="G20" s="96">
        <v>5</v>
      </c>
      <c r="H20" s="156">
        <v>1767.021</v>
      </c>
      <c r="I20" s="104">
        <v>51</v>
      </c>
      <c r="K20" s="87"/>
    </row>
    <row r="21" spans="1:11" ht="15.75" customHeight="1" x14ac:dyDescent="0.3">
      <c r="A21" s="99">
        <v>5</v>
      </c>
      <c r="B21" s="100" t="s">
        <v>331</v>
      </c>
      <c r="C21" s="100" t="s">
        <v>322</v>
      </c>
      <c r="D21" s="156" t="s">
        <v>27</v>
      </c>
      <c r="E21" s="156"/>
      <c r="F21" s="156">
        <f>SUM(D21:E21)</f>
        <v>0</v>
      </c>
      <c r="G21" s="96">
        <v>0</v>
      </c>
      <c r="H21" s="156">
        <v>1565.0229999999997</v>
      </c>
      <c r="I21" s="104">
        <v>50</v>
      </c>
      <c r="K21" s="87"/>
    </row>
    <row r="22" spans="1:11" ht="15.75" customHeight="1" x14ac:dyDescent="0.3">
      <c r="A22" s="99">
        <v>8</v>
      </c>
      <c r="B22" s="100" t="s">
        <v>334</v>
      </c>
      <c r="C22" s="100" t="s">
        <v>322</v>
      </c>
      <c r="D22" s="156">
        <v>100.002</v>
      </c>
      <c r="E22" s="156">
        <v>97.001000000000005</v>
      </c>
      <c r="F22" s="156">
        <f>SUM(D22:E22)</f>
        <v>197.00299999999999</v>
      </c>
      <c r="G22" s="96">
        <v>6</v>
      </c>
      <c r="H22" s="156">
        <v>1764.0269999999998</v>
      </c>
      <c r="I22" s="104">
        <v>47</v>
      </c>
      <c r="K22" s="87"/>
    </row>
    <row r="23" spans="1:11" ht="15.75" customHeight="1" x14ac:dyDescent="0.3">
      <c r="A23" s="99">
        <v>1</v>
      </c>
      <c r="B23" s="100" t="s">
        <v>327</v>
      </c>
      <c r="C23" s="100" t="s">
        <v>328</v>
      </c>
      <c r="D23" s="156" t="s">
        <v>27</v>
      </c>
      <c r="E23" s="156"/>
      <c r="F23" s="156">
        <f>SUM(D23:E23)</f>
        <v>0</v>
      </c>
      <c r="G23" s="96">
        <v>0</v>
      </c>
      <c r="H23" s="156">
        <v>1278.018</v>
      </c>
      <c r="I23" s="103">
        <v>37</v>
      </c>
      <c r="K23" s="87"/>
    </row>
    <row r="24" spans="1:11" ht="15.75" customHeight="1" x14ac:dyDescent="0.3">
      <c r="A24" s="99">
        <v>2</v>
      </c>
      <c r="B24" s="100" t="s">
        <v>329</v>
      </c>
      <c r="C24" s="100" t="s">
        <v>17</v>
      </c>
      <c r="D24" s="156" t="s">
        <v>64</v>
      </c>
      <c r="E24" s="156"/>
      <c r="F24" s="156">
        <f>SUM(D24:E24)</f>
        <v>0</v>
      </c>
      <c r="G24" s="96">
        <v>0</v>
      </c>
      <c r="H24" s="156">
        <v>0</v>
      </c>
      <c r="I24" s="104">
        <v>0</v>
      </c>
      <c r="K24" s="87"/>
    </row>
    <row r="25" spans="1:11" ht="15.75" customHeight="1" x14ac:dyDescent="0.3">
      <c r="A25" s="232">
        <v>6</v>
      </c>
      <c r="B25" s="233" t="s">
        <v>332</v>
      </c>
      <c r="C25" s="233" t="s">
        <v>98</v>
      </c>
      <c r="D25" s="270" t="s">
        <v>27</v>
      </c>
      <c r="E25" s="270"/>
      <c r="F25" s="270">
        <f>SUM(D25:E25)</f>
        <v>0</v>
      </c>
      <c r="G25" s="235">
        <v>0</v>
      </c>
      <c r="H25" s="158">
        <v>0</v>
      </c>
      <c r="I25" s="107">
        <v>0</v>
      </c>
      <c r="K25" s="87"/>
    </row>
    <row r="26" spans="1:11" ht="15.75" customHeight="1" x14ac:dyDescent="0.3">
      <c r="A26" s="87"/>
      <c r="K26" s="87"/>
    </row>
    <row r="27" spans="1:11" ht="15.75" customHeight="1" x14ac:dyDescent="0.3">
      <c r="A27" s="90"/>
      <c r="B27" s="91" t="s">
        <v>40</v>
      </c>
      <c r="C27" s="91"/>
      <c r="D27" s="91"/>
      <c r="E27" s="91"/>
      <c r="F27" s="91"/>
      <c r="G27" s="91"/>
      <c r="H27" s="91"/>
      <c r="I27" s="91"/>
      <c r="K27" s="87"/>
    </row>
    <row r="28" spans="1:11" ht="15.75" customHeight="1" x14ac:dyDescent="0.3">
      <c r="A28" s="153">
        <v>2</v>
      </c>
      <c r="B28" s="93" t="s">
        <v>4</v>
      </c>
      <c r="C28" s="154" t="s">
        <v>5</v>
      </c>
      <c r="D28" s="117"/>
      <c r="E28" s="155"/>
      <c r="F28" s="94" t="s">
        <v>6</v>
      </c>
      <c r="G28" s="94" t="s">
        <v>7</v>
      </c>
      <c r="H28" s="94" t="s">
        <v>8</v>
      </c>
      <c r="I28" s="95" t="s">
        <v>9</v>
      </c>
      <c r="K28" s="87"/>
    </row>
    <row r="29" spans="1:11" ht="15.75" customHeight="1" x14ac:dyDescent="0.3">
      <c r="A29" s="227">
        <v>1</v>
      </c>
      <c r="B29" s="228" t="s">
        <v>335</v>
      </c>
      <c r="C29" s="228" t="s">
        <v>336</v>
      </c>
      <c r="D29" s="269">
        <v>100</v>
      </c>
      <c r="E29" s="269">
        <v>97</v>
      </c>
      <c r="F29" s="269">
        <f>SUM(D29:E29)</f>
        <v>197</v>
      </c>
      <c r="G29" s="229">
        <v>8</v>
      </c>
      <c r="H29" s="269">
        <v>1773.0239999999999</v>
      </c>
      <c r="I29" s="231">
        <v>63</v>
      </c>
      <c r="K29" s="87"/>
    </row>
    <row r="30" spans="1:11" ht="15.75" customHeight="1" x14ac:dyDescent="0.3">
      <c r="A30" s="99">
        <v>2</v>
      </c>
      <c r="B30" s="100" t="s">
        <v>337</v>
      </c>
      <c r="C30" s="100" t="s">
        <v>46</v>
      </c>
      <c r="D30" s="156">
        <v>97.003</v>
      </c>
      <c r="E30" s="156">
        <v>99</v>
      </c>
      <c r="F30" s="156">
        <f>SUM(D30:E30)</f>
        <v>196.00299999999999</v>
      </c>
      <c r="G30" s="96">
        <v>7</v>
      </c>
      <c r="H30" s="156">
        <v>1767.0219999999999</v>
      </c>
      <c r="I30" s="104">
        <v>61</v>
      </c>
      <c r="K30" s="87"/>
    </row>
    <row r="31" spans="1:11" ht="15.75" customHeight="1" x14ac:dyDescent="0.3">
      <c r="A31" s="99">
        <v>5</v>
      </c>
      <c r="B31" s="100" t="s">
        <v>340</v>
      </c>
      <c r="C31" s="100" t="s">
        <v>336</v>
      </c>
      <c r="D31" s="156">
        <v>95.001999999999995</v>
      </c>
      <c r="E31" s="156">
        <v>100.002</v>
      </c>
      <c r="F31" s="156">
        <f>SUM(D31:E31)</f>
        <v>195.00399999999999</v>
      </c>
      <c r="G31" s="96">
        <v>6</v>
      </c>
      <c r="H31" s="156">
        <v>1758.0259999999996</v>
      </c>
      <c r="I31" s="104">
        <v>57</v>
      </c>
      <c r="K31" s="87"/>
    </row>
    <row r="32" spans="1:11" ht="15.75" customHeight="1" x14ac:dyDescent="0.3">
      <c r="A32" s="99">
        <v>4</v>
      </c>
      <c r="B32" s="100" t="s">
        <v>339</v>
      </c>
      <c r="C32" s="100" t="s">
        <v>191</v>
      </c>
      <c r="D32" s="156">
        <v>95</v>
      </c>
      <c r="E32" s="156">
        <v>96.003</v>
      </c>
      <c r="F32" s="156">
        <f>SUM(D32:E32)</f>
        <v>191.00299999999999</v>
      </c>
      <c r="G32" s="96">
        <v>3</v>
      </c>
      <c r="H32" s="156">
        <v>1737.0159999999998</v>
      </c>
      <c r="I32" s="104">
        <v>45</v>
      </c>
      <c r="K32" s="87"/>
    </row>
    <row r="33" spans="1:11" ht="15.75" customHeight="1" x14ac:dyDescent="0.3">
      <c r="A33" s="99">
        <v>3</v>
      </c>
      <c r="B33" s="100" t="s">
        <v>338</v>
      </c>
      <c r="C33" s="100" t="s">
        <v>336</v>
      </c>
      <c r="D33" s="156">
        <v>96.001000000000005</v>
      </c>
      <c r="E33" s="156">
        <v>99.003</v>
      </c>
      <c r="F33" s="156">
        <f>SUM(D33:E33)</f>
        <v>195.00400000000002</v>
      </c>
      <c r="G33" s="96">
        <v>6</v>
      </c>
      <c r="H33" s="156">
        <v>1347.0169999999998</v>
      </c>
      <c r="I33" s="104">
        <v>35</v>
      </c>
      <c r="K33" s="87"/>
    </row>
    <row r="34" spans="1:11" ht="15.75" customHeight="1" x14ac:dyDescent="0.3">
      <c r="A34" s="99">
        <v>7</v>
      </c>
      <c r="B34" s="100" t="s">
        <v>342</v>
      </c>
      <c r="C34" s="100" t="s">
        <v>37</v>
      </c>
      <c r="D34" s="156">
        <v>94</v>
      </c>
      <c r="E34" s="156">
        <v>98.001000000000005</v>
      </c>
      <c r="F34" s="156">
        <f>SUM(D34:E34)</f>
        <v>192.001</v>
      </c>
      <c r="G34" s="96">
        <v>4</v>
      </c>
      <c r="H34" s="156">
        <v>1702.011</v>
      </c>
      <c r="I34" s="104">
        <v>33</v>
      </c>
      <c r="K34" s="87"/>
    </row>
    <row r="35" spans="1:11" ht="15.75" customHeight="1" x14ac:dyDescent="0.3">
      <c r="A35" s="99">
        <v>6</v>
      </c>
      <c r="B35" s="100" t="s">
        <v>341</v>
      </c>
      <c r="C35" s="100" t="s">
        <v>37</v>
      </c>
      <c r="D35" s="156" t="s">
        <v>27</v>
      </c>
      <c r="E35" s="156"/>
      <c r="F35" s="156">
        <f>SUM(D35:E35)</f>
        <v>0</v>
      </c>
      <c r="G35" s="96">
        <v>0</v>
      </c>
      <c r="H35" s="156">
        <v>0</v>
      </c>
      <c r="I35" s="104">
        <v>0</v>
      </c>
      <c r="K35" s="87"/>
    </row>
    <row r="36" spans="1:11" ht="15.75" customHeight="1" x14ac:dyDescent="0.3">
      <c r="A36" s="232">
        <v>8</v>
      </c>
      <c r="B36" s="233" t="s">
        <v>343</v>
      </c>
      <c r="C36" s="233" t="s">
        <v>37</v>
      </c>
      <c r="D36" s="270" t="s">
        <v>27</v>
      </c>
      <c r="E36" s="270"/>
      <c r="F36" s="270">
        <f>SUM(D36:E36)</f>
        <v>0</v>
      </c>
      <c r="G36" s="235">
        <v>0</v>
      </c>
      <c r="H36" s="158">
        <v>0</v>
      </c>
      <c r="I36" s="107">
        <v>0</v>
      </c>
      <c r="K36" s="87"/>
    </row>
    <row r="37" spans="1:11" ht="15.75" customHeight="1" x14ac:dyDescent="0.3">
      <c r="A37" s="87"/>
      <c r="K37" s="87"/>
    </row>
    <row r="38" spans="1:11" ht="15.75" customHeight="1" x14ac:dyDescent="0.3">
      <c r="A38" s="90"/>
      <c r="B38" s="91" t="s">
        <v>41</v>
      </c>
      <c r="C38" s="91"/>
      <c r="D38" s="91"/>
      <c r="E38" s="91"/>
      <c r="F38" s="91"/>
      <c r="G38" s="91"/>
      <c r="H38" s="91"/>
      <c r="I38" s="91"/>
      <c r="K38" s="87"/>
    </row>
    <row r="39" spans="1:11" ht="15.75" customHeight="1" x14ac:dyDescent="0.3">
      <c r="A39" s="153">
        <v>2</v>
      </c>
      <c r="B39" s="93" t="s">
        <v>4</v>
      </c>
      <c r="C39" s="154" t="s">
        <v>5</v>
      </c>
      <c r="D39" s="117"/>
      <c r="E39" s="155"/>
      <c r="F39" s="94" t="s">
        <v>6</v>
      </c>
      <c r="G39" s="94" t="s">
        <v>7</v>
      </c>
      <c r="H39" s="94" t="s">
        <v>8</v>
      </c>
      <c r="I39" s="95" t="s">
        <v>9</v>
      </c>
      <c r="K39" s="87"/>
    </row>
    <row r="40" spans="1:11" ht="15.75" customHeight="1" x14ac:dyDescent="0.3">
      <c r="A40" s="227">
        <v>1</v>
      </c>
      <c r="B40" s="228" t="s">
        <v>344</v>
      </c>
      <c r="C40" s="228" t="s">
        <v>345</v>
      </c>
      <c r="D40" s="269">
        <v>100.001</v>
      </c>
      <c r="E40" s="269">
        <v>100.001</v>
      </c>
      <c r="F40" s="269">
        <f>SUM(D40:E40)</f>
        <v>200.00200000000001</v>
      </c>
      <c r="G40" s="229">
        <v>8</v>
      </c>
      <c r="H40" s="269">
        <v>1775.0279999999998</v>
      </c>
      <c r="I40" s="231">
        <v>61</v>
      </c>
      <c r="K40" s="87"/>
    </row>
    <row r="41" spans="1:11" ht="15.75" customHeight="1" x14ac:dyDescent="0.3">
      <c r="A41" s="99">
        <v>2</v>
      </c>
      <c r="B41" s="100" t="s">
        <v>346</v>
      </c>
      <c r="C41" s="100" t="s">
        <v>347</v>
      </c>
      <c r="D41" s="156">
        <v>100.002</v>
      </c>
      <c r="E41" s="156">
        <v>98.003</v>
      </c>
      <c r="F41" s="156">
        <f>SUM(D41:E41)</f>
        <v>198.005</v>
      </c>
      <c r="G41" s="96">
        <v>7</v>
      </c>
      <c r="H41" s="156">
        <v>1768.0219999999999</v>
      </c>
      <c r="I41" s="104">
        <v>56</v>
      </c>
      <c r="K41" s="87"/>
    </row>
    <row r="42" spans="1:11" ht="15.75" customHeight="1" x14ac:dyDescent="0.3">
      <c r="A42" s="99">
        <v>3</v>
      </c>
      <c r="B42" s="100" t="s">
        <v>348</v>
      </c>
      <c r="C42" s="100" t="s">
        <v>349</v>
      </c>
      <c r="D42" s="156">
        <v>95</v>
      </c>
      <c r="E42" s="156">
        <v>98.003</v>
      </c>
      <c r="F42" s="156">
        <f>SUM(D42:E42)</f>
        <v>193.00299999999999</v>
      </c>
      <c r="G42" s="96">
        <v>5</v>
      </c>
      <c r="H42" s="156">
        <v>1753.0319999999997</v>
      </c>
      <c r="I42" s="104">
        <v>49</v>
      </c>
      <c r="K42" s="87"/>
    </row>
    <row r="43" spans="1:11" ht="15.75" customHeight="1" x14ac:dyDescent="0.3">
      <c r="A43" s="99">
        <v>8</v>
      </c>
      <c r="B43" s="100" t="s">
        <v>354</v>
      </c>
      <c r="C43" s="100" t="s">
        <v>328</v>
      </c>
      <c r="D43" s="156">
        <v>97.001000000000005</v>
      </c>
      <c r="E43" s="156">
        <v>94.001000000000005</v>
      </c>
      <c r="F43" s="156">
        <f>SUM(D43:E43)</f>
        <v>191.00200000000001</v>
      </c>
      <c r="G43" s="96">
        <v>4</v>
      </c>
      <c r="H43" s="156">
        <v>1564.0290000000002</v>
      </c>
      <c r="I43" s="104">
        <v>46</v>
      </c>
      <c r="K43" s="87"/>
    </row>
    <row r="44" spans="1:11" ht="15.75" customHeight="1" x14ac:dyDescent="0.3">
      <c r="A44" s="99">
        <v>7</v>
      </c>
      <c r="B44" s="100" t="s">
        <v>353</v>
      </c>
      <c r="C44" s="100" t="s">
        <v>336</v>
      </c>
      <c r="D44" s="156">
        <v>98.003</v>
      </c>
      <c r="E44" s="156">
        <v>97.001000000000005</v>
      </c>
      <c r="F44" s="156">
        <f>SUM(D44:E44)</f>
        <v>195.00400000000002</v>
      </c>
      <c r="G44" s="96">
        <v>6</v>
      </c>
      <c r="H44" s="156">
        <v>1746.0181000000002</v>
      </c>
      <c r="I44" s="104">
        <v>33</v>
      </c>
      <c r="K44" s="87"/>
    </row>
    <row r="45" spans="1:11" ht="15.75" customHeight="1" x14ac:dyDescent="0.3">
      <c r="A45" s="99">
        <v>5</v>
      </c>
      <c r="B45" s="100" t="s">
        <v>351</v>
      </c>
      <c r="C45" s="100" t="s">
        <v>322</v>
      </c>
      <c r="D45" s="156" t="s">
        <v>27</v>
      </c>
      <c r="E45" s="156"/>
      <c r="F45" s="156">
        <f>SUM(D45:E45)</f>
        <v>0</v>
      </c>
      <c r="G45" s="96">
        <v>0</v>
      </c>
      <c r="H45" s="156">
        <v>1359.0219999999999</v>
      </c>
      <c r="I45" s="104">
        <v>29</v>
      </c>
      <c r="K45" s="87"/>
    </row>
    <row r="46" spans="1:11" ht="15.75" customHeight="1" x14ac:dyDescent="0.3">
      <c r="A46" s="99">
        <v>6</v>
      </c>
      <c r="B46" s="100" t="s">
        <v>352</v>
      </c>
      <c r="C46" s="100" t="s">
        <v>336</v>
      </c>
      <c r="D46" s="156">
        <v>94.001999999999995</v>
      </c>
      <c r="E46" s="156">
        <v>93</v>
      </c>
      <c r="F46" s="156">
        <f>SUM(D46:E46)</f>
        <v>187.00200000000001</v>
      </c>
      <c r="G46" s="96">
        <v>2</v>
      </c>
      <c r="H46" s="156">
        <v>1716.0179999999998</v>
      </c>
      <c r="I46" s="104">
        <v>28</v>
      </c>
      <c r="K46" s="87"/>
    </row>
    <row r="47" spans="1:11" ht="15.75" customHeight="1" x14ac:dyDescent="0.3">
      <c r="A47" s="232">
        <v>4</v>
      </c>
      <c r="B47" s="233" t="s">
        <v>350</v>
      </c>
      <c r="C47" s="233" t="s">
        <v>269</v>
      </c>
      <c r="D47" s="270">
        <v>94</v>
      </c>
      <c r="E47" s="270">
        <v>95.003</v>
      </c>
      <c r="F47" s="270">
        <f>SUM(D47:E47)</f>
        <v>189.00299999999999</v>
      </c>
      <c r="G47" s="235">
        <v>3</v>
      </c>
      <c r="H47" s="158">
        <v>1723.0139999999999</v>
      </c>
      <c r="I47" s="107">
        <v>23</v>
      </c>
      <c r="K47" s="87"/>
    </row>
    <row r="48" spans="1:11" ht="15.75" customHeight="1" x14ac:dyDescent="0.3">
      <c r="A48" s="87"/>
      <c r="K48" s="87"/>
    </row>
    <row r="49" spans="1:11" ht="15.75" customHeight="1" x14ac:dyDescent="0.3">
      <c r="A49" s="90"/>
      <c r="B49" s="91" t="s">
        <v>67</v>
      </c>
      <c r="C49" s="91"/>
      <c r="D49" s="91"/>
      <c r="E49" s="91"/>
      <c r="F49" s="91"/>
      <c r="G49" s="91"/>
      <c r="H49" s="91"/>
      <c r="I49" s="91"/>
      <c r="K49" s="87"/>
    </row>
    <row r="50" spans="1:11" ht="15.75" customHeight="1" x14ac:dyDescent="0.3">
      <c r="A50" s="153">
        <v>2</v>
      </c>
      <c r="B50" s="93" t="s">
        <v>4</v>
      </c>
      <c r="C50" s="154" t="s">
        <v>5</v>
      </c>
      <c r="D50" s="117"/>
      <c r="E50" s="155"/>
      <c r="F50" s="94" t="s">
        <v>6</v>
      </c>
      <c r="G50" s="94" t="s">
        <v>7</v>
      </c>
      <c r="H50" s="94" t="s">
        <v>8</v>
      </c>
      <c r="I50" s="95" t="s">
        <v>9</v>
      </c>
      <c r="K50" s="87"/>
    </row>
    <row r="51" spans="1:11" ht="15.75" customHeight="1" x14ac:dyDescent="0.3">
      <c r="A51" s="227">
        <v>1</v>
      </c>
      <c r="B51" s="228" t="s">
        <v>355</v>
      </c>
      <c r="C51" s="228" t="s">
        <v>98</v>
      </c>
      <c r="D51" s="269">
        <v>96.001000000000005</v>
      </c>
      <c r="E51" s="269">
        <v>99</v>
      </c>
      <c r="F51" s="269">
        <f>SUM(D51:E51)</f>
        <v>195.001</v>
      </c>
      <c r="G51" s="229">
        <v>6</v>
      </c>
      <c r="H51" s="269">
        <v>1774.0400000000002</v>
      </c>
      <c r="I51" s="231">
        <v>62</v>
      </c>
      <c r="K51" s="87"/>
    </row>
    <row r="52" spans="1:11" ht="15.75" customHeight="1" x14ac:dyDescent="0.3">
      <c r="A52" s="99">
        <v>5</v>
      </c>
      <c r="B52" s="100" t="s">
        <v>359</v>
      </c>
      <c r="C52" s="100" t="s">
        <v>37</v>
      </c>
      <c r="D52" s="156">
        <v>99.001000000000005</v>
      </c>
      <c r="E52" s="156">
        <v>98.001999999999995</v>
      </c>
      <c r="F52" s="156">
        <f>SUM(D52:E52)</f>
        <v>197.00299999999999</v>
      </c>
      <c r="G52" s="96">
        <v>8</v>
      </c>
      <c r="H52" s="156">
        <v>1760.0259999999998</v>
      </c>
      <c r="I52" s="104">
        <v>54</v>
      </c>
      <c r="K52" s="87"/>
    </row>
    <row r="53" spans="1:11" ht="15.75" customHeight="1" x14ac:dyDescent="0.3">
      <c r="A53" s="99">
        <v>7</v>
      </c>
      <c r="B53" s="100" t="s">
        <v>361</v>
      </c>
      <c r="C53" s="100" t="s">
        <v>336</v>
      </c>
      <c r="D53" s="156">
        <v>97</v>
      </c>
      <c r="E53" s="156">
        <v>97.001999999999995</v>
      </c>
      <c r="F53" s="156">
        <f>SUM(D53:E53)</f>
        <v>194.00200000000001</v>
      </c>
      <c r="G53" s="96">
        <v>5</v>
      </c>
      <c r="H53" s="156">
        <v>1742.0249999999999</v>
      </c>
      <c r="I53" s="104">
        <v>44</v>
      </c>
      <c r="K53" s="87"/>
    </row>
    <row r="54" spans="1:11" ht="15.75" customHeight="1" x14ac:dyDescent="0.3">
      <c r="A54" s="99">
        <v>4</v>
      </c>
      <c r="B54" s="100" t="s">
        <v>358</v>
      </c>
      <c r="C54" s="100" t="s">
        <v>336</v>
      </c>
      <c r="D54" s="156">
        <v>96.003</v>
      </c>
      <c r="E54" s="156">
        <v>94.001000000000005</v>
      </c>
      <c r="F54" s="156">
        <f>SUM(D54:E54)</f>
        <v>190.00400000000002</v>
      </c>
      <c r="G54" s="96">
        <v>4</v>
      </c>
      <c r="H54" s="156">
        <v>1733.0189999999998</v>
      </c>
      <c r="I54" s="104">
        <v>40</v>
      </c>
      <c r="K54" s="87"/>
    </row>
    <row r="55" spans="1:11" ht="15.75" customHeight="1" x14ac:dyDescent="0.3">
      <c r="A55" s="99">
        <v>6</v>
      </c>
      <c r="B55" s="100" t="s">
        <v>360</v>
      </c>
      <c r="C55" s="100" t="s">
        <v>349</v>
      </c>
      <c r="D55" s="156">
        <v>95.001999999999995</v>
      </c>
      <c r="E55" s="156">
        <v>94.001999999999995</v>
      </c>
      <c r="F55" s="156">
        <f>SUM(D55:E55)</f>
        <v>189.00399999999999</v>
      </c>
      <c r="G55" s="96">
        <v>3</v>
      </c>
      <c r="H55" s="156">
        <v>1736.0249999999996</v>
      </c>
      <c r="I55" s="104">
        <v>38</v>
      </c>
      <c r="K55" s="87"/>
    </row>
    <row r="56" spans="1:11" ht="15.75" customHeight="1" x14ac:dyDescent="0.3">
      <c r="A56" s="99">
        <v>8</v>
      </c>
      <c r="B56" s="100" t="s">
        <v>362</v>
      </c>
      <c r="C56" s="100" t="s">
        <v>347</v>
      </c>
      <c r="D56" s="156">
        <v>97.001000000000005</v>
      </c>
      <c r="E56" s="156">
        <v>99</v>
      </c>
      <c r="F56" s="156">
        <f>SUM(D56:E56)</f>
        <v>196.001</v>
      </c>
      <c r="G56" s="96">
        <v>7</v>
      </c>
      <c r="H56" s="156">
        <v>1731.0209999999997</v>
      </c>
      <c r="I56" s="104">
        <v>37</v>
      </c>
      <c r="K56" s="87"/>
    </row>
    <row r="57" spans="1:11" ht="15.75" customHeight="1" x14ac:dyDescent="0.3">
      <c r="A57" s="99">
        <v>3</v>
      </c>
      <c r="B57" s="100" t="s">
        <v>357</v>
      </c>
      <c r="C57" s="100" t="s">
        <v>322</v>
      </c>
      <c r="D57" s="156">
        <v>0</v>
      </c>
      <c r="E57" s="156">
        <v>0</v>
      </c>
      <c r="F57" s="156">
        <f>SUM(D57:E57)</f>
        <v>0</v>
      </c>
      <c r="G57" s="96">
        <v>0</v>
      </c>
      <c r="H57" s="156">
        <v>988.01099999999997</v>
      </c>
      <c r="I57" s="104">
        <v>33</v>
      </c>
      <c r="K57" s="87"/>
    </row>
    <row r="58" spans="1:11" ht="15.75" customHeight="1" x14ac:dyDescent="0.3">
      <c r="A58" s="232">
        <v>2</v>
      </c>
      <c r="B58" s="233" t="s">
        <v>356</v>
      </c>
      <c r="C58" s="233" t="s">
        <v>322</v>
      </c>
      <c r="D58" s="270" t="s">
        <v>27</v>
      </c>
      <c r="E58" s="270"/>
      <c r="F58" s="270">
        <f>SUM(D58:E58)</f>
        <v>0</v>
      </c>
      <c r="G58" s="235">
        <v>0</v>
      </c>
      <c r="H58" s="158">
        <v>925.00700000000006</v>
      </c>
      <c r="I58" s="107">
        <v>5</v>
      </c>
      <c r="K58" s="87"/>
    </row>
    <row r="59" spans="1:11" ht="15.75" customHeight="1" x14ac:dyDescent="0.3">
      <c r="A59" s="87"/>
      <c r="K59" s="87"/>
    </row>
    <row r="60" spans="1:11" ht="15.75" customHeight="1" x14ac:dyDescent="0.3">
      <c r="A60" s="87"/>
      <c r="B60" s="87" t="s">
        <v>363</v>
      </c>
      <c r="E60" s="108" t="s">
        <v>656</v>
      </c>
      <c r="K60" s="87"/>
    </row>
    <row r="61" spans="1:11" ht="15.75" customHeight="1" x14ac:dyDescent="0.3">
      <c r="A61" s="87"/>
      <c r="B61" s="87" t="s">
        <v>125</v>
      </c>
      <c r="K61" s="87"/>
    </row>
    <row r="62" spans="1:11" ht="15.75" customHeight="1" x14ac:dyDescent="0.3">
      <c r="A62" s="87"/>
      <c r="K62" s="87"/>
    </row>
    <row r="63" spans="1:11" ht="15.75" customHeight="1" x14ac:dyDescent="0.3">
      <c r="A63" s="87"/>
      <c r="K63" s="87"/>
    </row>
    <row r="64" spans="1:11" ht="15.75" customHeight="1" x14ac:dyDescent="0.3">
      <c r="A64" s="87"/>
      <c r="K64" s="87"/>
    </row>
    <row r="65" spans="1:20" ht="15.75" customHeight="1" x14ac:dyDescent="0.3">
      <c r="A65" s="87"/>
      <c r="K65" s="87"/>
    </row>
    <row r="66" spans="1:20" ht="15.75" customHeight="1" x14ac:dyDescent="0.3">
      <c r="A66" s="87"/>
      <c r="K66" s="87"/>
    </row>
    <row r="67" spans="1:20" ht="15.75" customHeight="1" x14ac:dyDescent="0.3">
      <c r="A67" s="87"/>
      <c r="K67" s="87"/>
    </row>
    <row r="68" spans="1:20" ht="15.75" customHeight="1" x14ac:dyDescent="0.3">
      <c r="A68" s="87"/>
      <c r="K68" s="87"/>
    </row>
    <row r="69" spans="1:20" ht="15.75" customHeight="1" x14ac:dyDescent="0.3">
      <c r="A69" s="87"/>
      <c r="K69" s="87"/>
    </row>
    <row r="70" spans="1:20" ht="15.75" customHeight="1" x14ac:dyDescent="0.3">
      <c r="A70" s="87"/>
      <c r="K70" s="87"/>
    </row>
    <row r="71" spans="1:20" ht="15.75" customHeight="1" x14ac:dyDescent="0.3">
      <c r="A71" s="87"/>
      <c r="K71" s="159"/>
      <c r="R71" s="160"/>
      <c r="S71" s="160"/>
      <c r="T71" s="160"/>
    </row>
    <row r="72" spans="1:20" ht="15.75" customHeight="1" x14ac:dyDescent="0.3">
      <c r="A72" s="87"/>
      <c r="S72" s="161"/>
      <c r="T72" s="139"/>
    </row>
    <row r="73" spans="1:20" ht="15.75" customHeight="1" x14ac:dyDescent="0.3">
      <c r="A73" s="87"/>
      <c r="K73" s="159"/>
      <c r="R73" s="109"/>
      <c r="S73" s="162"/>
      <c r="T73" s="109"/>
    </row>
    <row r="74" spans="1:20" ht="15.75" customHeight="1" x14ac:dyDescent="0.3">
      <c r="A74" s="87"/>
      <c r="R74" s="109"/>
      <c r="S74" s="162"/>
      <c r="T74" s="109"/>
    </row>
    <row r="75" spans="1:20" ht="15.75" customHeight="1" x14ac:dyDescent="0.3">
      <c r="A75" s="87"/>
      <c r="K75" s="159"/>
      <c r="R75" s="109"/>
      <c r="S75" s="162"/>
      <c r="T75" s="109"/>
    </row>
    <row r="76" spans="1:20" ht="15.75" customHeight="1" x14ac:dyDescent="0.3">
      <c r="A76" s="87"/>
      <c r="R76" s="109"/>
      <c r="S76" s="162"/>
      <c r="T76" s="109"/>
    </row>
    <row r="77" spans="1:20" ht="15.75" customHeight="1" x14ac:dyDescent="0.3">
      <c r="A77" s="87"/>
      <c r="K77" s="159"/>
      <c r="R77" s="109"/>
      <c r="S77" s="162"/>
      <c r="T77" s="109"/>
    </row>
    <row r="78" spans="1:20" ht="15.75" customHeight="1" x14ac:dyDescent="0.3">
      <c r="A78" s="87"/>
      <c r="R78" s="109"/>
      <c r="S78" s="162"/>
      <c r="T78" s="109"/>
    </row>
    <row r="79" spans="1:20" ht="15.75" customHeight="1" x14ac:dyDescent="0.3">
      <c r="A79" s="87"/>
      <c r="K79" s="159"/>
      <c r="R79" s="109"/>
      <c r="S79" s="162"/>
      <c r="T79" s="109"/>
    </row>
    <row r="80" spans="1:20" x14ac:dyDescent="0.3">
      <c r="A80" s="87"/>
      <c r="R80" s="109"/>
      <c r="S80" s="109"/>
      <c r="T80" s="109"/>
    </row>
    <row r="81" spans="11:20" s="87" customFormat="1" x14ac:dyDescent="0.3">
      <c r="K81" s="159"/>
      <c r="R81" s="91"/>
      <c r="S81" s="91"/>
      <c r="T81" s="91"/>
    </row>
    <row r="82" spans="11:20" s="87" customFormat="1" x14ac:dyDescent="0.3">
      <c r="K82" s="88"/>
      <c r="R82" s="160"/>
      <c r="S82" s="160"/>
      <c r="T82" s="160"/>
    </row>
    <row r="83" spans="11:20" s="87" customFormat="1" x14ac:dyDescent="0.3">
      <c r="K83" s="159"/>
      <c r="S83" s="161"/>
      <c r="T83" s="139"/>
    </row>
    <row r="84" spans="11:20" s="87" customFormat="1" x14ac:dyDescent="0.3">
      <c r="K84" s="88"/>
      <c r="R84" s="109"/>
      <c r="S84" s="162"/>
      <c r="T84" s="109"/>
    </row>
    <row r="85" spans="11:20" s="87" customFormat="1" x14ac:dyDescent="0.3">
      <c r="K85" s="159"/>
      <c r="R85" s="109"/>
      <c r="S85" s="162"/>
      <c r="T85" s="109"/>
    </row>
    <row r="86" spans="11:20" s="87" customFormat="1" x14ac:dyDescent="0.3">
      <c r="K86" s="88"/>
      <c r="R86" s="109"/>
      <c r="S86" s="162"/>
      <c r="T86" s="109"/>
    </row>
    <row r="87" spans="11:20" s="87" customFormat="1" x14ac:dyDescent="0.3">
      <c r="K87" s="159"/>
      <c r="R87" s="109"/>
      <c r="S87" s="162"/>
      <c r="T87" s="109"/>
    </row>
    <row r="88" spans="11:20" s="87" customFormat="1" x14ac:dyDescent="0.3">
      <c r="K88" s="88"/>
      <c r="R88" s="109"/>
      <c r="S88" s="162"/>
      <c r="T88" s="109"/>
    </row>
    <row r="89" spans="11:20" s="87" customFormat="1" x14ac:dyDescent="0.3">
      <c r="K89" s="159"/>
      <c r="R89" s="109"/>
      <c r="S89" s="162"/>
      <c r="T89" s="109"/>
    </row>
    <row r="90" spans="11:20" s="87" customFormat="1" x14ac:dyDescent="0.3">
      <c r="K90" s="88"/>
      <c r="R90" s="109"/>
      <c r="S90" s="162"/>
      <c r="T90" s="109"/>
    </row>
    <row r="91" spans="11:20" s="87" customFormat="1" x14ac:dyDescent="0.3">
      <c r="K91" s="159"/>
      <c r="R91" s="109"/>
      <c r="S91" s="109"/>
      <c r="T91" s="109"/>
    </row>
    <row r="92" spans="11:20" s="87" customFormat="1" x14ac:dyDescent="0.3">
      <c r="K92" s="88"/>
      <c r="R92" s="91"/>
      <c r="S92" s="91"/>
      <c r="T92" s="91"/>
    </row>
    <row r="93" spans="11:20" s="87" customFormat="1" x14ac:dyDescent="0.3">
      <c r="K93" s="159"/>
      <c r="R93" s="160"/>
      <c r="S93" s="160"/>
      <c r="T93" s="160"/>
    </row>
    <row r="94" spans="11:20" s="87" customFormat="1" x14ac:dyDescent="0.3">
      <c r="K94" s="88"/>
      <c r="S94" s="161"/>
      <c r="T94" s="139"/>
    </row>
    <row r="95" spans="11:20" s="87" customFormat="1" x14ac:dyDescent="0.3">
      <c r="K95" s="159"/>
      <c r="R95" s="109"/>
      <c r="S95" s="162"/>
      <c r="T95" s="109"/>
    </row>
    <row r="96" spans="11:20" s="87" customFormat="1" x14ac:dyDescent="0.3">
      <c r="K96" s="88"/>
      <c r="R96" s="109"/>
      <c r="S96" s="162"/>
      <c r="T96" s="109"/>
    </row>
    <row r="97" spans="11:21" s="87" customFormat="1" x14ac:dyDescent="0.3">
      <c r="K97" s="159"/>
      <c r="R97" s="109"/>
      <c r="S97" s="162"/>
      <c r="T97" s="109"/>
    </row>
    <row r="98" spans="11:21" s="87" customFormat="1" x14ac:dyDescent="0.3">
      <c r="K98" s="88"/>
      <c r="R98" s="109"/>
      <c r="S98" s="162"/>
      <c r="T98" s="109"/>
    </row>
    <row r="99" spans="11:21" s="87" customFormat="1" x14ac:dyDescent="0.3">
      <c r="K99" s="159"/>
      <c r="R99" s="109"/>
      <c r="S99" s="162"/>
      <c r="T99" s="109"/>
      <c r="U99" s="91"/>
    </row>
    <row r="100" spans="11:21" s="87" customFormat="1" x14ac:dyDescent="0.3">
      <c r="K100" s="88"/>
      <c r="R100" s="109"/>
      <c r="S100" s="162"/>
      <c r="T100" s="109"/>
    </row>
    <row r="101" spans="11:21" s="87" customFormat="1" ht="18" x14ac:dyDescent="0.35">
      <c r="K101" s="159"/>
      <c r="R101" s="109"/>
      <c r="S101" s="162"/>
      <c r="T101" s="109"/>
      <c r="U101" s="86"/>
    </row>
    <row r="102" spans="11:21" s="87" customFormat="1" x14ac:dyDescent="0.3">
      <c r="K102" s="88"/>
    </row>
    <row r="103" spans="11:21" s="87" customFormat="1" x14ac:dyDescent="0.3">
      <c r="K103" s="88"/>
    </row>
    <row r="104" spans="11:21" s="87" customFormat="1" x14ac:dyDescent="0.3">
      <c r="K104" s="88"/>
    </row>
    <row r="105" spans="11:21" s="87" customFormat="1" x14ac:dyDescent="0.3">
      <c r="K105" s="88"/>
    </row>
    <row r="106" spans="11:21" s="87" customFormat="1" x14ac:dyDescent="0.3">
      <c r="K106" s="88"/>
    </row>
    <row r="107" spans="11:21" s="87" customFormat="1" x14ac:dyDescent="0.3">
      <c r="K107" s="88"/>
    </row>
    <row r="108" spans="11:21" s="87" customFormat="1" x14ac:dyDescent="0.3">
      <c r="K108" s="88"/>
    </row>
    <row r="109" spans="11:21" s="87" customFormat="1" x14ac:dyDescent="0.3">
      <c r="K109" s="88"/>
    </row>
    <row r="110" spans="11:21" s="87" customFormat="1" x14ac:dyDescent="0.3">
      <c r="K110" s="88"/>
    </row>
    <row r="111" spans="11:21" s="87" customFormat="1" x14ac:dyDescent="0.3">
      <c r="K111" s="88"/>
    </row>
    <row r="112" spans="11:21" s="87" customFormat="1" x14ac:dyDescent="0.3">
      <c r="K112" s="88"/>
    </row>
    <row r="113" spans="11:11" s="87" customFormat="1" x14ac:dyDescent="0.3">
      <c r="K113" s="88"/>
    </row>
    <row r="114" spans="11:11" s="87" customFormat="1" x14ac:dyDescent="0.3">
      <c r="K114" s="88"/>
    </row>
    <row r="115" spans="11:11" s="87" customFormat="1" x14ac:dyDescent="0.3">
      <c r="K115" s="88"/>
    </row>
    <row r="116" spans="11:11" s="87" customFormat="1" x14ac:dyDescent="0.3">
      <c r="K116" s="88"/>
    </row>
    <row r="117" spans="11:11" s="87" customFormat="1" x14ac:dyDescent="0.3">
      <c r="K117" s="88"/>
    </row>
    <row r="118" spans="11:11" s="87" customFormat="1" x14ac:dyDescent="0.3">
      <c r="K118" s="88"/>
    </row>
    <row r="119" spans="11:11" s="87" customFormat="1" x14ac:dyDescent="0.3">
      <c r="K119" s="88"/>
    </row>
    <row r="120" spans="11:11" s="87" customFormat="1" x14ac:dyDescent="0.3">
      <c r="K120" s="88"/>
    </row>
    <row r="121" spans="11:11" s="87" customFormat="1" x14ac:dyDescent="0.3">
      <c r="K121" s="88"/>
    </row>
    <row r="122" spans="11:11" s="87" customFormat="1" x14ac:dyDescent="0.3">
      <c r="K122" s="88"/>
    </row>
    <row r="123" spans="11:11" s="87" customFormat="1" x14ac:dyDescent="0.3">
      <c r="K123" s="88"/>
    </row>
    <row r="124" spans="11:11" s="87" customFormat="1" x14ac:dyDescent="0.3">
      <c r="K124" s="88"/>
    </row>
    <row r="125" spans="11:11" s="87" customFormat="1" x14ac:dyDescent="0.3">
      <c r="K125" s="88"/>
    </row>
    <row r="126" spans="11:11" s="87" customFormat="1" x14ac:dyDescent="0.3">
      <c r="K126" s="88"/>
    </row>
    <row r="127" spans="11:11" s="87" customFormat="1" x14ac:dyDescent="0.3">
      <c r="K127" s="88"/>
    </row>
    <row r="128" spans="11:11" s="87" customFormat="1" x14ac:dyDescent="0.3">
      <c r="K128" s="88"/>
    </row>
    <row r="129" spans="11:11" s="87" customFormat="1" x14ac:dyDescent="0.3">
      <c r="K129" s="88"/>
    </row>
    <row r="130" spans="11:11" s="87" customFormat="1" x14ac:dyDescent="0.3">
      <c r="K130" s="88"/>
    </row>
    <row r="131" spans="11:11" s="87" customFormat="1" x14ac:dyDescent="0.3">
      <c r="K131" s="88"/>
    </row>
    <row r="132" spans="11:11" s="87" customFormat="1" x14ac:dyDescent="0.3">
      <c r="K132" s="88"/>
    </row>
    <row r="133" spans="11:11" s="87" customFormat="1" x14ac:dyDescent="0.3">
      <c r="K133" s="88"/>
    </row>
    <row r="134" spans="11:11" s="87" customFormat="1" x14ac:dyDescent="0.3">
      <c r="K134" s="88"/>
    </row>
    <row r="135" spans="11:11" s="87" customFormat="1" x14ac:dyDescent="0.3">
      <c r="K135" s="88"/>
    </row>
    <row r="136" spans="11:11" s="87" customFormat="1" x14ac:dyDescent="0.3">
      <c r="K136" s="88"/>
    </row>
    <row r="137" spans="11:11" s="87" customFormat="1" x14ac:dyDescent="0.3">
      <c r="K137" s="88"/>
    </row>
    <row r="138" spans="11:11" s="87" customFormat="1" x14ac:dyDescent="0.3">
      <c r="K138" s="88"/>
    </row>
    <row r="139" spans="11:11" s="87" customFormat="1" x14ac:dyDescent="0.3">
      <c r="K139" s="88"/>
    </row>
    <row r="140" spans="11:11" s="87" customFormat="1" x14ac:dyDescent="0.3">
      <c r="K140" s="88"/>
    </row>
    <row r="141" spans="11:11" s="87" customFormat="1" x14ac:dyDescent="0.3">
      <c r="K141" s="88"/>
    </row>
    <row r="142" spans="11:11" s="87" customFormat="1" x14ac:dyDescent="0.3">
      <c r="K142" s="88"/>
    </row>
    <row r="143" spans="11:11" s="87" customFormat="1" x14ac:dyDescent="0.3">
      <c r="K143" s="88"/>
    </row>
    <row r="144" spans="11:11" s="87" customFormat="1" x14ac:dyDescent="0.3">
      <c r="K144" s="88"/>
    </row>
    <row r="145" spans="11:11" s="87" customFormat="1" x14ac:dyDescent="0.3">
      <c r="K145" s="88"/>
    </row>
    <row r="146" spans="11:11" s="87" customFormat="1" x14ac:dyDescent="0.3">
      <c r="K146" s="88"/>
    </row>
    <row r="147" spans="11:11" s="87" customFormat="1" x14ac:dyDescent="0.3">
      <c r="K147" s="88"/>
    </row>
    <row r="148" spans="11:11" s="87" customFormat="1" x14ac:dyDescent="0.3">
      <c r="K148" s="88"/>
    </row>
    <row r="149" spans="11:11" s="87" customFormat="1" x14ac:dyDescent="0.3">
      <c r="K149" s="88"/>
    </row>
    <row r="150" spans="11:11" s="87" customFormat="1" x14ac:dyDescent="0.3">
      <c r="K150" s="88"/>
    </row>
    <row r="151" spans="11:11" s="87" customFormat="1" x14ac:dyDescent="0.3">
      <c r="K151" s="88"/>
    </row>
    <row r="152" spans="11:11" s="87" customFormat="1" x14ac:dyDescent="0.3">
      <c r="K152" s="88"/>
    </row>
    <row r="153" spans="11:11" s="87" customFormat="1" x14ac:dyDescent="0.3">
      <c r="K153" s="88"/>
    </row>
    <row r="154" spans="11:11" s="87" customFormat="1" x14ac:dyDescent="0.3">
      <c r="K154" s="88"/>
    </row>
    <row r="155" spans="11:11" s="87" customFormat="1" x14ac:dyDescent="0.3">
      <c r="K155" s="88"/>
    </row>
    <row r="156" spans="11:11" s="87" customFormat="1" x14ac:dyDescent="0.3">
      <c r="K156" s="88"/>
    </row>
    <row r="157" spans="11:11" s="87" customFormat="1" x14ac:dyDescent="0.3">
      <c r="K157" s="88"/>
    </row>
    <row r="158" spans="11:11" s="87" customFormat="1" x14ac:dyDescent="0.3">
      <c r="K158" s="88"/>
    </row>
    <row r="159" spans="11:11" s="87" customFormat="1" x14ac:dyDescent="0.3">
      <c r="K159" s="88"/>
    </row>
    <row r="160" spans="11:11" s="87" customFormat="1" x14ac:dyDescent="0.3">
      <c r="K160" s="88"/>
    </row>
    <row r="161" spans="11:11" s="87" customFormat="1" x14ac:dyDescent="0.3">
      <c r="K161" s="88"/>
    </row>
    <row r="162" spans="11:11" s="87" customFormat="1" x14ac:dyDescent="0.3">
      <c r="K162" s="88"/>
    </row>
    <row r="163" spans="11:11" s="87" customFormat="1" x14ac:dyDescent="0.3">
      <c r="K163" s="88"/>
    </row>
    <row r="164" spans="11:11" s="87" customFormat="1" x14ac:dyDescent="0.3">
      <c r="K164" s="88"/>
    </row>
    <row r="165" spans="11:11" s="87" customFormat="1" x14ac:dyDescent="0.3">
      <c r="K165" s="88"/>
    </row>
    <row r="166" spans="11:11" s="87" customFormat="1" x14ac:dyDescent="0.3">
      <c r="K166" s="88"/>
    </row>
    <row r="167" spans="11:11" s="87" customFormat="1" x14ac:dyDescent="0.3">
      <c r="K167" s="88"/>
    </row>
    <row r="168" spans="11:11" s="87" customFormat="1" x14ac:dyDescent="0.3">
      <c r="K168" s="88"/>
    </row>
    <row r="169" spans="11:11" s="87" customFormat="1" x14ac:dyDescent="0.3">
      <c r="K169" s="88"/>
    </row>
    <row r="170" spans="11:11" s="87" customFormat="1" x14ac:dyDescent="0.3">
      <c r="K170" s="88"/>
    </row>
    <row r="171" spans="11:11" s="87" customFormat="1" x14ac:dyDescent="0.3">
      <c r="K171" s="88"/>
    </row>
    <row r="172" spans="11:11" s="87" customFormat="1" x14ac:dyDescent="0.3">
      <c r="K172" s="88"/>
    </row>
    <row r="173" spans="11:11" s="87" customFormat="1" x14ac:dyDescent="0.3">
      <c r="K173" s="88"/>
    </row>
    <row r="174" spans="11:11" s="87" customFormat="1" x14ac:dyDescent="0.3">
      <c r="K174" s="88"/>
    </row>
    <row r="175" spans="11:11" s="87" customFormat="1" x14ac:dyDescent="0.3">
      <c r="K175" s="88"/>
    </row>
    <row r="176" spans="11:11" s="87" customFormat="1" x14ac:dyDescent="0.3">
      <c r="K176" s="88"/>
    </row>
    <row r="177" spans="11:11" s="87" customFormat="1" x14ac:dyDescent="0.3">
      <c r="K177" s="88"/>
    </row>
    <row r="178" spans="11:11" s="87" customFormat="1" x14ac:dyDescent="0.3">
      <c r="K178" s="88"/>
    </row>
    <row r="179" spans="11:11" s="87" customFormat="1" x14ac:dyDescent="0.3">
      <c r="K179" s="88"/>
    </row>
    <row r="180" spans="11:11" s="87" customFormat="1" x14ac:dyDescent="0.3">
      <c r="K180" s="88"/>
    </row>
    <row r="181" spans="11:11" s="87" customFormat="1" x14ac:dyDescent="0.3">
      <c r="K181" s="88"/>
    </row>
    <row r="182" spans="11:11" s="87" customFormat="1" x14ac:dyDescent="0.3">
      <c r="K182" s="88"/>
    </row>
    <row r="183" spans="11:11" s="87" customFormat="1" x14ac:dyDescent="0.3">
      <c r="K183" s="88"/>
    </row>
    <row r="184" spans="11:11" s="87" customFormat="1" x14ac:dyDescent="0.3">
      <c r="K184" s="88"/>
    </row>
    <row r="185" spans="11:11" s="87" customFormat="1" x14ac:dyDescent="0.3">
      <c r="K185" s="88"/>
    </row>
    <row r="186" spans="11:11" s="87" customFormat="1" x14ac:dyDescent="0.3">
      <c r="K186" s="88"/>
    </row>
    <row r="187" spans="11:11" s="87" customFormat="1" x14ac:dyDescent="0.3">
      <c r="K187" s="88"/>
    </row>
    <row r="188" spans="11:11" s="87" customFormat="1" x14ac:dyDescent="0.3">
      <c r="K188" s="88"/>
    </row>
    <row r="189" spans="11:11" s="87" customFormat="1" x14ac:dyDescent="0.3">
      <c r="K189" s="88"/>
    </row>
    <row r="190" spans="11:11" s="87" customFormat="1" x14ac:dyDescent="0.3">
      <c r="K190" s="88"/>
    </row>
    <row r="191" spans="11:11" s="87" customFormat="1" x14ac:dyDescent="0.3">
      <c r="K191" s="88"/>
    </row>
    <row r="192" spans="11:11" s="87" customFormat="1" x14ac:dyDescent="0.3">
      <c r="K192" s="88"/>
    </row>
    <row r="193" spans="11:11" s="87" customFormat="1" x14ac:dyDescent="0.3">
      <c r="K193" s="88"/>
    </row>
    <row r="194" spans="11:11" s="87" customFormat="1" x14ac:dyDescent="0.3">
      <c r="K194" s="88"/>
    </row>
    <row r="195" spans="11:11" s="87" customFormat="1" x14ac:dyDescent="0.3">
      <c r="K195" s="88"/>
    </row>
    <row r="196" spans="11:11" s="87" customFormat="1" x14ac:dyDescent="0.3">
      <c r="K196" s="88"/>
    </row>
    <row r="197" spans="11:11" s="87" customFormat="1" x14ac:dyDescent="0.3">
      <c r="K197" s="88"/>
    </row>
    <row r="198" spans="11:11" s="87" customFormat="1" x14ac:dyDescent="0.3">
      <c r="K198" s="88"/>
    </row>
    <row r="199" spans="11:11" s="87" customFormat="1" x14ac:dyDescent="0.3">
      <c r="K199" s="88"/>
    </row>
    <row r="200" spans="11:11" s="87" customFormat="1" x14ac:dyDescent="0.3">
      <c r="K200" s="88"/>
    </row>
    <row r="201" spans="11:11" s="87" customFormat="1" x14ac:dyDescent="0.3">
      <c r="K201" s="88"/>
    </row>
    <row r="202" spans="11:11" s="87" customFormat="1" x14ac:dyDescent="0.3">
      <c r="K202" s="88"/>
    </row>
    <row r="203" spans="11:11" s="87" customFormat="1" x14ac:dyDescent="0.3">
      <c r="K203" s="88"/>
    </row>
    <row r="204" spans="11:11" s="87" customFormat="1" x14ac:dyDescent="0.3">
      <c r="K204" s="88"/>
    </row>
    <row r="205" spans="11:11" s="87" customFormat="1" x14ac:dyDescent="0.3">
      <c r="K205" s="88"/>
    </row>
    <row r="206" spans="11:11" s="87" customFormat="1" x14ac:dyDescent="0.3">
      <c r="K206" s="88"/>
    </row>
    <row r="207" spans="11:11" s="87" customFormat="1" x14ac:dyDescent="0.3">
      <c r="K207" s="88"/>
    </row>
    <row r="208" spans="11:11" s="87" customFormat="1" x14ac:dyDescent="0.3">
      <c r="K208" s="88"/>
    </row>
    <row r="209" spans="11:11" s="87" customFormat="1" x14ac:dyDescent="0.3">
      <c r="K209" s="88"/>
    </row>
    <row r="210" spans="11:11" s="87" customFormat="1" x14ac:dyDescent="0.3">
      <c r="K210" s="88"/>
    </row>
    <row r="211" spans="11:11" s="87" customFormat="1" x14ac:dyDescent="0.3">
      <c r="K211" s="88"/>
    </row>
    <row r="212" spans="11:11" s="87" customFormat="1" x14ac:dyDescent="0.3">
      <c r="K212" s="88"/>
    </row>
    <row r="213" spans="11:11" s="87" customFormat="1" x14ac:dyDescent="0.3">
      <c r="K213" s="88"/>
    </row>
    <row r="214" spans="11:11" s="87" customFormat="1" x14ac:dyDescent="0.3">
      <c r="K214" s="88"/>
    </row>
    <row r="215" spans="11:11" s="87" customFormat="1" x14ac:dyDescent="0.3">
      <c r="K215" s="88"/>
    </row>
    <row r="216" spans="11:11" s="87" customFormat="1" x14ac:dyDescent="0.3">
      <c r="K216" s="88"/>
    </row>
    <row r="217" spans="11:11" s="87" customFormat="1" x14ac:dyDescent="0.3">
      <c r="K217" s="88"/>
    </row>
    <row r="218" spans="11:11" s="87" customFormat="1" x14ac:dyDescent="0.3">
      <c r="K218" s="88"/>
    </row>
    <row r="219" spans="11:11" s="87" customFormat="1" x14ac:dyDescent="0.3">
      <c r="K219" s="88"/>
    </row>
    <row r="220" spans="11:11" s="87" customFormat="1" x14ac:dyDescent="0.3">
      <c r="K220" s="88"/>
    </row>
    <row r="221" spans="11:11" s="87" customFormat="1" x14ac:dyDescent="0.3">
      <c r="K221" s="88"/>
    </row>
    <row r="222" spans="11:11" s="87" customFormat="1" x14ac:dyDescent="0.3">
      <c r="K222" s="88"/>
    </row>
    <row r="223" spans="11:11" s="87" customFormat="1" x14ac:dyDescent="0.3">
      <c r="K223" s="88"/>
    </row>
    <row r="224" spans="11:11" s="87" customFormat="1" x14ac:dyDescent="0.3">
      <c r="K224" s="88"/>
    </row>
    <row r="225" spans="11:11" s="87" customFormat="1" x14ac:dyDescent="0.3">
      <c r="K225" s="88"/>
    </row>
    <row r="226" spans="11:11" s="87" customFormat="1" x14ac:dyDescent="0.3">
      <c r="K226" s="88"/>
    </row>
    <row r="227" spans="11:11" s="87" customFormat="1" x14ac:dyDescent="0.3">
      <c r="K227" s="88"/>
    </row>
    <row r="228" spans="11:11" s="87" customFormat="1" x14ac:dyDescent="0.3">
      <c r="K228" s="88"/>
    </row>
    <row r="229" spans="11:11" s="87" customFormat="1" x14ac:dyDescent="0.3">
      <c r="K229" s="88"/>
    </row>
    <row r="230" spans="11:11" s="87" customFormat="1" x14ac:dyDescent="0.3">
      <c r="K230" s="88"/>
    </row>
    <row r="231" spans="11:11" s="87" customFormat="1" x14ac:dyDescent="0.3">
      <c r="K231" s="88"/>
    </row>
    <row r="232" spans="11:11" s="87" customFormat="1" x14ac:dyDescent="0.3">
      <c r="K232" s="88"/>
    </row>
    <row r="233" spans="11:11" s="87" customFormat="1" x14ac:dyDescent="0.3">
      <c r="K233" s="88"/>
    </row>
    <row r="234" spans="11:11" s="87" customFormat="1" x14ac:dyDescent="0.3">
      <c r="K234" s="88"/>
    </row>
    <row r="235" spans="11:11" s="87" customFormat="1" x14ac:dyDescent="0.3">
      <c r="K235" s="88"/>
    </row>
    <row r="236" spans="11:11" s="87" customFormat="1" x14ac:dyDescent="0.3">
      <c r="K236" s="88"/>
    </row>
    <row r="237" spans="11:11" s="87" customFormat="1" x14ac:dyDescent="0.3">
      <c r="K237" s="88"/>
    </row>
    <row r="238" spans="11:11" s="87" customFormat="1" x14ac:dyDescent="0.3">
      <c r="K238" s="88"/>
    </row>
    <row r="239" spans="11:11" s="87" customFormat="1" x14ac:dyDescent="0.3">
      <c r="K239" s="88"/>
    </row>
    <row r="240" spans="11:11" s="87" customFormat="1" x14ac:dyDescent="0.3">
      <c r="K240" s="88"/>
    </row>
    <row r="241" spans="11:11" s="87" customFormat="1" x14ac:dyDescent="0.3">
      <c r="K241" s="88"/>
    </row>
    <row r="242" spans="11:11" s="87" customFormat="1" x14ac:dyDescent="0.3">
      <c r="K242" s="88"/>
    </row>
    <row r="243" spans="11:11" s="87" customFormat="1" x14ac:dyDescent="0.3">
      <c r="K243" s="88"/>
    </row>
    <row r="244" spans="11:11" s="87" customFormat="1" x14ac:dyDescent="0.3">
      <c r="K244" s="88"/>
    </row>
    <row r="245" spans="11:11" s="87" customFormat="1" x14ac:dyDescent="0.3">
      <c r="K245" s="88"/>
    </row>
    <row r="246" spans="11:11" s="87" customFormat="1" x14ac:dyDescent="0.3">
      <c r="K246" s="88"/>
    </row>
    <row r="247" spans="11:11" s="87" customFormat="1" x14ac:dyDescent="0.3">
      <c r="K247" s="88"/>
    </row>
    <row r="248" spans="11:11" s="87" customFormat="1" x14ac:dyDescent="0.3">
      <c r="K248" s="88"/>
    </row>
    <row r="249" spans="11:11" s="87" customFormat="1" x14ac:dyDescent="0.3">
      <c r="K249" s="88"/>
    </row>
    <row r="250" spans="11:11" s="87" customFormat="1" x14ac:dyDescent="0.3">
      <c r="K250" s="88"/>
    </row>
    <row r="251" spans="11:11" s="87" customFormat="1" x14ac:dyDescent="0.3">
      <c r="K251" s="88"/>
    </row>
    <row r="252" spans="11:11" s="87" customFormat="1" x14ac:dyDescent="0.3">
      <c r="K252" s="88"/>
    </row>
    <row r="253" spans="11:11" s="87" customFormat="1" x14ac:dyDescent="0.3">
      <c r="K253" s="88"/>
    </row>
    <row r="254" spans="11:11" s="87" customFormat="1" x14ac:dyDescent="0.3">
      <c r="K254" s="88"/>
    </row>
    <row r="255" spans="11:11" s="87" customFormat="1" x14ac:dyDescent="0.3">
      <c r="K255" s="88"/>
    </row>
    <row r="256" spans="11:11" s="87" customFormat="1" x14ac:dyDescent="0.3">
      <c r="K256" s="88"/>
    </row>
    <row r="257" spans="11:11" s="87" customFormat="1" x14ac:dyDescent="0.3">
      <c r="K257" s="88"/>
    </row>
    <row r="258" spans="11:11" s="87" customFormat="1" x14ac:dyDescent="0.3">
      <c r="K258" s="88"/>
    </row>
    <row r="259" spans="11:11" s="87" customFormat="1" x14ac:dyDescent="0.3">
      <c r="K259" s="88"/>
    </row>
    <row r="260" spans="11:11" s="87" customFormat="1" x14ac:dyDescent="0.3">
      <c r="K260" s="88"/>
    </row>
    <row r="261" spans="11:11" s="87" customFormat="1" x14ac:dyDescent="0.3">
      <c r="K261" s="88"/>
    </row>
    <row r="262" spans="11:11" s="87" customFormat="1" x14ac:dyDescent="0.3">
      <c r="K262" s="88"/>
    </row>
    <row r="263" spans="11:11" s="87" customFormat="1" x14ac:dyDescent="0.3">
      <c r="K263" s="88"/>
    </row>
    <row r="264" spans="11:11" s="87" customFormat="1" x14ac:dyDescent="0.3">
      <c r="K264" s="88"/>
    </row>
    <row r="265" spans="11:11" s="87" customFormat="1" x14ac:dyDescent="0.3">
      <c r="K265" s="88"/>
    </row>
    <row r="266" spans="11:11" s="87" customFormat="1" x14ac:dyDescent="0.3">
      <c r="K266" s="88"/>
    </row>
    <row r="267" spans="11:11" s="87" customFormat="1" x14ac:dyDescent="0.3">
      <c r="K267" s="88"/>
    </row>
    <row r="268" spans="11:11" s="87" customFormat="1" x14ac:dyDescent="0.3">
      <c r="K268" s="88"/>
    </row>
    <row r="269" spans="11:11" s="87" customFormat="1" x14ac:dyDescent="0.3">
      <c r="K269" s="88"/>
    </row>
    <row r="270" spans="11:11" s="87" customFormat="1" x14ac:dyDescent="0.3">
      <c r="K270" s="88"/>
    </row>
    <row r="271" spans="11:11" s="87" customFormat="1" x14ac:dyDescent="0.3">
      <c r="K271" s="88"/>
    </row>
    <row r="272" spans="11:11" s="87" customFormat="1" x14ac:dyDescent="0.3">
      <c r="K272" s="88"/>
    </row>
    <row r="273" spans="11:11" s="87" customFormat="1" x14ac:dyDescent="0.3">
      <c r="K273" s="88"/>
    </row>
    <row r="274" spans="11:11" s="87" customFormat="1" x14ac:dyDescent="0.3">
      <c r="K274" s="88"/>
    </row>
    <row r="275" spans="11:11" s="87" customFormat="1" x14ac:dyDescent="0.3">
      <c r="K275" s="88"/>
    </row>
    <row r="276" spans="11:11" s="87" customFormat="1" x14ac:dyDescent="0.3">
      <c r="K276" s="88"/>
    </row>
    <row r="277" spans="11:11" s="87" customFormat="1" x14ac:dyDescent="0.3">
      <c r="K277" s="88"/>
    </row>
    <row r="278" spans="11:11" s="87" customFormat="1" x14ac:dyDescent="0.3">
      <c r="K278" s="88"/>
    </row>
    <row r="279" spans="11:11" s="87" customFormat="1" x14ac:dyDescent="0.3">
      <c r="K279" s="88"/>
    </row>
    <row r="280" spans="11:11" s="87" customFormat="1" x14ac:dyDescent="0.3">
      <c r="K280" s="88"/>
    </row>
    <row r="281" spans="11:11" s="87" customFormat="1" x14ac:dyDescent="0.3">
      <c r="K281" s="88"/>
    </row>
    <row r="282" spans="11:11" s="87" customFormat="1" x14ac:dyDescent="0.3">
      <c r="K282" s="88"/>
    </row>
    <row r="283" spans="11:11" s="87" customFormat="1" x14ac:dyDescent="0.3">
      <c r="K283" s="88"/>
    </row>
    <row r="284" spans="11:11" s="87" customFormat="1" x14ac:dyDescent="0.3">
      <c r="K284" s="88"/>
    </row>
    <row r="285" spans="11:11" s="87" customFormat="1" x14ac:dyDescent="0.3">
      <c r="K285" s="88"/>
    </row>
    <row r="286" spans="11:11" s="87" customFormat="1" x14ac:dyDescent="0.3">
      <c r="K286" s="88"/>
    </row>
    <row r="287" spans="11:11" s="87" customFormat="1" x14ac:dyDescent="0.3">
      <c r="K287" s="88"/>
    </row>
    <row r="288" spans="11:11" s="87" customFormat="1" x14ac:dyDescent="0.3">
      <c r="K288" s="88"/>
    </row>
    <row r="289" spans="11:11" s="87" customFormat="1" x14ac:dyDescent="0.3">
      <c r="K289" s="88"/>
    </row>
    <row r="290" spans="11:11" s="87" customFormat="1" x14ac:dyDescent="0.3">
      <c r="K290" s="88"/>
    </row>
    <row r="291" spans="11:11" s="87" customFormat="1" x14ac:dyDescent="0.3">
      <c r="K291" s="88"/>
    </row>
    <row r="292" spans="11:11" s="87" customFormat="1" x14ac:dyDescent="0.3">
      <c r="K292" s="88"/>
    </row>
    <row r="293" spans="11:11" s="87" customFormat="1" x14ac:dyDescent="0.3">
      <c r="K293" s="88"/>
    </row>
    <row r="294" spans="11:11" s="87" customFormat="1" x14ac:dyDescent="0.3">
      <c r="K294" s="88"/>
    </row>
    <row r="295" spans="11:11" s="87" customFormat="1" x14ac:dyDescent="0.3">
      <c r="K295" s="88"/>
    </row>
    <row r="296" spans="11:11" s="87" customFormat="1" x14ac:dyDescent="0.3">
      <c r="K296" s="88"/>
    </row>
    <row r="297" spans="11:11" s="87" customFormat="1" x14ac:dyDescent="0.3">
      <c r="K297" s="88"/>
    </row>
    <row r="298" spans="11:11" s="87" customFormat="1" x14ac:dyDescent="0.3">
      <c r="K298" s="88"/>
    </row>
    <row r="299" spans="11:11" s="87" customFormat="1" x14ac:dyDescent="0.3">
      <c r="K299" s="88"/>
    </row>
    <row r="300" spans="11:11" s="87" customFormat="1" x14ac:dyDescent="0.3">
      <c r="K300" s="88"/>
    </row>
    <row r="301" spans="11:11" s="87" customFormat="1" x14ac:dyDescent="0.3">
      <c r="K301" s="88"/>
    </row>
    <row r="302" spans="11:11" s="87" customFormat="1" x14ac:dyDescent="0.3">
      <c r="K302" s="88"/>
    </row>
    <row r="303" spans="11:11" s="87" customFormat="1" x14ac:dyDescent="0.3">
      <c r="K303" s="88"/>
    </row>
    <row r="304" spans="11:11" s="87" customFormat="1" x14ac:dyDescent="0.3">
      <c r="K304" s="88"/>
    </row>
    <row r="305" spans="11:11" s="87" customFormat="1" x14ac:dyDescent="0.3">
      <c r="K305" s="88"/>
    </row>
    <row r="306" spans="11:11" s="87" customFormat="1" x14ac:dyDescent="0.3">
      <c r="K306" s="88"/>
    </row>
    <row r="307" spans="11:11" s="87" customFormat="1" x14ac:dyDescent="0.3">
      <c r="K307" s="88"/>
    </row>
    <row r="308" spans="11:11" s="87" customFormat="1" x14ac:dyDescent="0.3">
      <c r="K308" s="88"/>
    </row>
    <row r="309" spans="11:11" s="87" customFormat="1" x14ac:dyDescent="0.3">
      <c r="K309" s="88"/>
    </row>
    <row r="310" spans="11:11" s="87" customFormat="1" x14ac:dyDescent="0.3">
      <c r="K310" s="88"/>
    </row>
    <row r="311" spans="11:11" s="87" customFormat="1" x14ac:dyDescent="0.3">
      <c r="K311" s="88"/>
    </row>
    <row r="312" spans="11:11" s="87" customFormat="1" x14ac:dyDescent="0.3">
      <c r="K312" s="88"/>
    </row>
    <row r="313" spans="11:11" s="87" customFormat="1" x14ac:dyDescent="0.3">
      <c r="K313" s="88"/>
    </row>
    <row r="314" spans="11:11" s="87" customFormat="1" x14ac:dyDescent="0.3">
      <c r="K314" s="88"/>
    </row>
    <row r="315" spans="11:11" s="87" customFormat="1" x14ac:dyDescent="0.3">
      <c r="K315" s="88"/>
    </row>
    <row r="316" spans="11:11" s="87" customFormat="1" x14ac:dyDescent="0.3">
      <c r="K316" s="88"/>
    </row>
    <row r="317" spans="11:11" s="87" customFormat="1" x14ac:dyDescent="0.3">
      <c r="K317" s="88"/>
    </row>
    <row r="318" spans="11:11" s="87" customFormat="1" x14ac:dyDescent="0.3">
      <c r="K318" s="88"/>
    </row>
    <row r="319" spans="11:11" s="87" customFormat="1" x14ac:dyDescent="0.3">
      <c r="K319" s="88"/>
    </row>
    <row r="320" spans="11:11" s="87" customFormat="1" x14ac:dyDescent="0.3">
      <c r="K320" s="88"/>
    </row>
    <row r="321" spans="11:11" s="87" customFormat="1" x14ac:dyDescent="0.3">
      <c r="K321" s="88"/>
    </row>
    <row r="322" spans="11:11" s="87" customFormat="1" x14ac:dyDescent="0.3">
      <c r="K322" s="88"/>
    </row>
    <row r="323" spans="11:11" s="87" customFormat="1" x14ac:dyDescent="0.3">
      <c r="K323" s="88"/>
    </row>
    <row r="324" spans="11:11" s="87" customFormat="1" x14ac:dyDescent="0.3">
      <c r="K324" s="88"/>
    </row>
    <row r="325" spans="11:11" s="87" customFormat="1" x14ac:dyDescent="0.3">
      <c r="K325" s="88"/>
    </row>
    <row r="326" spans="11:11" s="87" customFormat="1" x14ac:dyDescent="0.3">
      <c r="K326" s="88"/>
    </row>
    <row r="327" spans="11:11" s="87" customFormat="1" x14ac:dyDescent="0.3">
      <c r="K327" s="88"/>
    </row>
    <row r="328" spans="11:11" s="87" customFormat="1" x14ac:dyDescent="0.3">
      <c r="K328" s="88"/>
    </row>
    <row r="329" spans="11:11" s="87" customFormat="1" x14ac:dyDescent="0.3">
      <c r="K329" s="88"/>
    </row>
    <row r="330" spans="11:11" s="87" customFormat="1" x14ac:dyDescent="0.3">
      <c r="K330" s="88"/>
    </row>
    <row r="331" spans="11:11" s="87" customFormat="1" x14ac:dyDescent="0.3">
      <c r="K331" s="88"/>
    </row>
    <row r="332" spans="11:11" s="87" customFormat="1" x14ac:dyDescent="0.3">
      <c r="K332" s="88"/>
    </row>
    <row r="333" spans="11:11" s="87" customFormat="1" x14ac:dyDescent="0.3">
      <c r="K333" s="88"/>
    </row>
    <row r="334" spans="11:11" s="87" customFormat="1" x14ac:dyDescent="0.3">
      <c r="K334" s="88"/>
    </row>
    <row r="335" spans="11:11" s="87" customFormat="1" x14ac:dyDescent="0.3">
      <c r="K335" s="88"/>
    </row>
    <row r="336" spans="11:11" s="87" customFormat="1" x14ac:dyDescent="0.3">
      <c r="K336" s="88"/>
    </row>
    <row r="337" spans="11:11" s="87" customFormat="1" x14ac:dyDescent="0.3">
      <c r="K337" s="88"/>
    </row>
    <row r="338" spans="11:11" s="87" customFormat="1" x14ac:dyDescent="0.3">
      <c r="K338" s="88"/>
    </row>
    <row r="339" spans="11:11" s="87" customFormat="1" x14ac:dyDescent="0.3">
      <c r="K339" s="88"/>
    </row>
    <row r="340" spans="11:11" s="87" customFormat="1" x14ac:dyDescent="0.3">
      <c r="K340" s="88"/>
    </row>
    <row r="341" spans="11:11" s="87" customFormat="1" x14ac:dyDescent="0.3">
      <c r="K341" s="88"/>
    </row>
    <row r="342" spans="11:11" s="87" customFormat="1" x14ac:dyDescent="0.3">
      <c r="K342" s="88"/>
    </row>
    <row r="343" spans="11:11" s="87" customFormat="1" x14ac:dyDescent="0.3">
      <c r="K343" s="88"/>
    </row>
    <row r="344" spans="11:11" s="87" customFormat="1" x14ac:dyDescent="0.3">
      <c r="K344" s="88"/>
    </row>
    <row r="345" spans="11:11" s="87" customFormat="1" x14ac:dyDescent="0.3">
      <c r="K345" s="88"/>
    </row>
    <row r="346" spans="11:11" s="87" customFormat="1" x14ac:dyDescent="0.3">
      <c r="K346" s="88"/>
    </row>
    <row r="347" spans="11:11" s="87" customFormat="1" x14ac:dyDescent="0.3">
      <c r="K347" s="88"/>
    </row>
    <row r="348" spans="11:11" s="87" customFormat="1" x14ac:dyDescent="0.3">
      <c r="K348" s="88"/>
    </row>
    <row r="349" spans="11:11" s="87" customFormat="1" x14ac:dyDescent="0.3">
      <c r="K349" s="88"/>
    </row>
    <row r="350" spans="11:11" s="87" customFormat="1" x14ac:dyDescent="0.3">
      <c r="K350" s="88"/>
    </row>
    <row r="351" spans="11:11" s="87" customFormat="1" x14ac:dyDescent="0.3">
      <c r="K351" s="88"/>
    </row>
    <row r="352" spans="11:11" s="87" customFormat="1" x14ac:dyDescent="0.3">
      <c r="K352" s="88"/>
    </row>
    <row r="353" spans="11:11" s="87" customFormat="1" x14ac:dyDescent="0.3">
      <c r="K353" s="88"/>
    </row>
    <row r="354" spans="11:11" s="87" customFormat="1" x14ac:dyDescent="0.3">
      <c r="K354" s="88"/>
    </row>
    <row r="355" spans="11:11" s="87" customFormat="1" x14ac:dyDescent="0.3">
      <c r="K355" s="88"/>
    </row>
    <row r="356" spans="11:11" s="87" customFormat="1" x14ac:dyDescent="0.3">
      <c r="K356" s="88"/>
    </row>
    <row r="357" spans="11:11" s="87" customFormat="1" x14ac:dyDescent="0.3">
      <c r="K357" s="88"/>
    </row>
    <row r="358" spans="11:11" s="87" customFormat="1" x14ac:dyDescent="0.3">
      <c r="K358" s="88"/>
    </row>
    <row r="359" spans="11:11" s="87" customFormat="1" x14ac:dyDescent="0.3">
      <c r="K359" s="88"/>
    </row>
    <row r="360" spans="11:11" s="87" customFormat="1" x14ac:dyDescent="0.3">
      <c r="K360" s="88"/>
    </row>
    <row r="361" spans="11:11" s="87" customFormat="1" x14ac:dyDescent="0.3">
      <c r="K361" s="88"/>
    </row>
    <row r="362" spans="11:11" s="87" customFormat="1" x14ac:dyDescent="0.3">
      <c r="K362" s="88"/>
    </row>
    <row r="363" spans="11:11" s="87" customFormat="1" x14ac:dyDescent="0.3">
      <c r="K363" s="88"/>
    </row>
    <row r="364" spans="11:11" s="87" customFormat="1" x14ac:dyDescent="0.3">
      <c r="K364" s="88"/>
    </row>
    <row r="365" spans="11:11" s="87" customFormat="1" x14ac:dyDescent="0.3">
      <c r="K365" s="88"/>
    </row>
    <row r="366" spans="11:11" s="87" customFormat="1" x14ac:dyDescent="0.3">
      <c r="K366" s="88"/>
    </row>
    <row r="367" spans="11:11" s="87" customFormat="1" x14ac:dyDescent="0.3">
      <c r="K367" s="88"/>
    </row>
    <row r="368" spans="11:11" s="87" customFormat="1" x14ac:dyDescent="0.3">
      <c r="K368" s="88"/>
    </row>
    <row r="369" spans="11:11" s="87" customFormat="1" x14ac:dyDescent="0.3">
      <c r="K369" s="88"/>
    </row>
    <row r="370" spans="11:11" s="87" customFormat="1" x14ac:dyDescent="0.3">
      <c r="K370" s="88"/>
    </row>
    <row r="371" spans="11:11" s="87" customFormat="1" x14ac:dyDescent="0.3">
      <c r="K371" s="88"/>
    </row>
    <row r="372" spans="11:11" s="87" customFormat="1" x14ac:dyDescent="0.3">
      <c r="K372" s="88"/>
    </row>
    <row r="373" spans="11:11" s="87" customFormat="1" x14ac:dyDescent="0.3">
      <c r="K373" s="88"/>
    </row>
    <row r="374" spans="11:11" s="87" customFormat="1" x14ac:dyDescent="0.3">
      <c r="K374" s="88"/>
    </row>
    <row r="375" spans="11:11" s="87" customFormat="1" x14ac:dyDescent="0.3">
      <c r="K375" s="88"/>
    </row>
    <row r="376" spans="11:11" s="87" customFormat="1" x14ac:dyDescent="0.3">
      <c r="K376" s="88"/>
    </row>
    <row r="377" spans="11:11" s="87" customFormat="1" x14ac:dyDescent="0.3">
      <c r="K377" s="88"/>
    </row>
    <row r="378" spans="11:11" s="87" customFormat="1" x14ac:dyDescent="0.3">
      <c r="K378" s="88"/>
    </row>
    <row r="379" spans="11:11" s="87" customFormat="1" x14ac:dyDescent="0.3">
      <c r="K379" s="88"/>
    </row>
    <row r="380" spans="11:11" s="87" customFormat="1" x14ac:dyDescent="0.3">
      <c r="K380" s="88"/>
    </row>
    <row r="381" spans="11:11" s="87" customFormat="1" x14ac:dyDescent="0.3">
      <c r="K381" s="88"/>
    </row>
    <row r="382" spans="11:11" s="87" customFormat="1" x14ac:dyDescent="0.3">
      <c r="K382" s="88"/>
    </row>
  </sheetData>
  <sortState xmlns:xlrd2="http://schemas.microsoft.com/office/spreadsheetml/2017/richdata2" ref="A51:I58">
    <sortCondition descending="1" ref="I51"/>
    <sortCondition descending="1" ref="H51"/>
  </sortState>
  <hyperlinks>
    <hyperlink ref="B2" location="'Index'!A3" tooltip="Go to the Index sheet" display="`" xr:uid="{EF9C39A7-20CF-4F5C-91F8-341E33891C5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60418-DF09-4544-A0C9-F29C05BAD0B5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8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319</v>
      </c>
      <c r="D1" s="86"/>
      <c r="E1" s="86"/>
      <c r="F1" s="86"/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  <c r="K2" s="152">
        <v>1</v>
      </c>
    </row>
    <row r="3" spans="1:34" s="91" customFormat="1" ht="15.75" customHeight="1" x14ac:dyDescent="0.3">
      <c r="A3" s="90"/>
      <c r="B3" s="91" t="s">
        <v>68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/>
      <c r="E4" s="155"/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27">
        <v>1</v>
      </c>
      <c r="B5" s="228" t="s">
        <v>364</v>
      </c>
      <c r="C5" s="228" t="s">
        <v>347</v>
      </c>
      <c r="D5" s="269">
        <v>95.001000000000005</v>
      </c>
      <c r="E5" s="269">
        <v>100.001</v>
      </c>
      <c r="F5" s="269">
        <f>SUM(D5:E5)</f>
        <v>195.00200000000001</v>
      </c>
      <c r="G5" s="229">
        <v>7</v>
      </c>
      <c r="H5" s="269">
        <v>1781.0349999999999</v>
      </c>
      <c r="I5" s="231">
        <v>70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99">
        <v>5</v>
      </c>
      <c r="B6" s="100" t="s">
        <v>368</v>
      </c>
      <c r="C6" s="100" t="s">
        <v>98</v>
      </c>
      <c r="D6" s="163">
        <v>99.001000000000005</v>
      </c>
      <c r="E6" s="163">
        <v>97.003</v>
      </c>
      <c r="F6" s="156">
        <f>SUM(D6:E6)</f>
        <v>196.00400000000002</v>
      </c>
      <c r="G6" s="96">
        <v>8</v>
      </c>
      <c r="H6" s="163">
        <v>1765.0249999999996</v>
      </c>
      <c r="I6" s="112">
        <v>59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110">
        <v>2</v>
      </c>
      <c r="B7" s="100" t="s">
        <v>365</v>
      </c>
      <c r="C7" s="100" t="s">
        <v>269</v>
      </c>
      <c r="D7" s="163">
        <v>99</v>
      </c>
      <c r="E7" s="163">
        <v>94.001999999999995</v>
      </c>
      <c r="F7" s="156">
        <f>SUM(D7:E7)</f>
        <v>193.00200000000001</v>
      </c>
      <c r="G7" s="96">
        <v>6</v>
      </c>
      <c r="H7" s="163">
        <v>1751.0239999999997</v>
      </c>
      <c r="I7" s="112">
        <v>51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110">
        <v>6</v>
      </c>
      <c r="B8" s="100" t="s">
        <v>369</v>
      </c>
      <c r="C8" s="100" t="s">
        <v>98</v>
      </c>
      <c r="D8" s="163">
        <v>96.003</v>
      </c>
      <c r="E8" s="163">
        <v>96</v>
      </c>
      <c r="F8" s="156">
        <f>SUM(D8:E8)</f>
        <v>192.00299999999999</v>
      </c>
      <c r="G8" s="96">
        <v>5</v>
      </c>
      <c r="H8" s="163">
        <v>1753.0279999999998</v>
      </c>
      <c r="I8" s="112">
        <v>49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99">
        <v>7</v>
      </c>
      <c r="B9" s="100" t="s">
        <v>102</v>
      </c>
      <c r="C9" s="100" t="s">
        <v>77</v>
      </c>
      <c r="D9" s="163">
        <v>97</v>
      </c>
      <c r="E9" s="163">
        <v>94.001000000000005</v>
      </c>
      <c r="F9" s="156">
        <f>SUM(D9:E9)</f>
        <v>191.001</v>
      </c>
      <c r="G9" s="96">
        <v>4</v>
      </c>
      <c r="H9" s="163">
        <v>1735.0169999999998</v>
      </c>
      <c r="I9" s="112">
        <v>40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110">
        <v>4</v>
      </c>
      <c r="B10" s="100" t="s">
        <v>367</v>
      </c>
      <c r="C10" s="100" t="s">
        <v>269</v>
      </c>
      <c r="D10" s="163" t="s">
        <v>27</v>
      </c>
      <c r="E10" s="163"/>
      <c r="F10" s="156">
        <f>SUM(D10:E10)</f>
        <v>0</v>
      </c>
      <c r="G10" s="96">
        <v>0</v>
      </c>
      <c r="H10" s="163">
        <v>1504.0059999999999</v>
      </c>
      <c r="I10" s="112">
        <v>26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99">
        <v>3</v>
      </c>
      <c r="B11" s="100" t="s">
        <v>366</v>
      </c>
      <c r="C11" s="100" t="s">
        <v>269</v>
      </c>
      <c r="D11" s="163" t="s">
        <v>27</v>
      </c>
      <c r="E11" s="163"/>
      <c r="F11" s="156">
        <f>SUM(D11:E11)</f>
        <v>0</v>
      </c>
      <c r="G11" s="96">
        <v>0</v>
      </c>
      <c r="H11" s="163">
        <v>924.00299999999993</v>
      </c>
      <c r="I11" s="112">
        <v>11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236">
        <v>8</v>
      </c>
      <c r="B12" s="233" t="s">
        <v>370</v>
      </c>
      <c r="C12" s="233" t="s">
        <v>322</v>
      </c>
      <c r="D12" s="271" t="s">
        <v>27</v>
      </c>
      <c r="E12" s="271"/>
      <c r="F12" s="270">
        <f>SUM(D12:E12)</f>
        <v>0</v>
      </c>
      <c r="G12" s="235">
        <v>0</v>
      </c>
      <c r="H12" s="164">
        <v>0</v>
      </c>
      <c r="I12" s="114">
        <v>0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90"/>
      <c r="B14" s="91" t="s">
        <v>91</v>
      </c>
      <c r="C14" s="91"/>
      <c r="D14" s="91"/>
      <c r="E14" s="91"/>
      <c r="F14" s="91"/>
      <c r="G14" s="91"/>
      <c r="H14" s="91"/>
      <c r="I14" s="91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53">
        <v>2</v>
      </c>
      <c r="B15" s="93" t="s">
        <v>4</v>
      </c>
      <c r="C15" s="154" t="s">
        <v>5</v>
      </c>
      <c r="D15" s="117"/>
      <c r="E15" s="155"/>
      <c r="F15" s="94" t="s">
        <v>6</v>
      </c>
      <c r="G15" s="94" t="s">
        <v>7</v>
      </c>
      <c r="H15" s="94" t="s">
        <v>8</v>
      </c>
      <c r="I15" s="95" t="s">
        <v>9</v>
      </c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227">
        <v>1</v>
      </c>
      <c r="B16" s="228" t="s">
        <v>371</v>
      </c>
      <c r="C16" s="228" t="s">
        <v>336</v>
      </c>
      <c r="D16" s="269">
        <v>97</v>
      </c>
      <c r="E16" s="269">
        <v>96.001999999999995</v>
      </c>
      <c r="F16" s="269">
        <f>SUM(D16:E16)</f>
        <v>193.00200000000001</v>
      </c>
      <c r="G16" s="229">
        <v>7</v>
      </c>
      <c r="H16" s="269">
        <v>1745.0129999999999</v>
      </c>
      <c r="I16" s="231">
        <v>59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10">
        <v>6</v>
      </c>
      <c r="B17" s="100" t="s">
        <v>376</v>
      </c>
      <c r="C17" s="100" t="s">
        <v>191</v>
      </c>
      <c r="D17" s="163">
        <v>95.001000000000005</v>
      </c>
      <c r="E17" s="163">
        <v>95</v>
      </c>
      <c r="F17" s="156">
        <f>SUM(D17:E17)</f>
        <v>190.001</v>
      </c>
      <c r="G17" s="96">
        <v>3</v>
      </c>
      <c r="H17" s="163">
        <v>1732.0179999999998</v>
      </c>
      <c r="I17" s="112">
        <v>53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99">
        <v>5</v>
      </c>
      <c r="B18" s="100" t="s">
        <v>375</v>
      </c>
      <c r="C18" s="100" t="s">
        <v>269</v>
      </c>
      <c r="D18" s="163">
        <v>94</v>
      </c>
      <c r="E18" s="163">
        <v>96.003</v>
      </c>
      <c r="F18" s="156">
        <f>SUM(D18:E18)</f>
        <v>190.00299999999999</v>
      </c>
      <c r="G18" s="96">
        <v>4</v>
      </c>
      <c r="H18" s="163">
        <v>1731.0119999999999</v>
      </c>
      <c r="I18" s="112">
        <v>53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99">
        <v>7</v>
      </c>
      <c r="B19" s="100" t="s">
        <v>377</v>
      </c>
      <c r="C19" s="100" t="s">
        <v>17</v>
      </c>
      <c r="D19" s="163">
        <v>96</v>
      </c>
      <c r="E19" s="163">
        <v>96.001000000000005</v>
      </c>
      <c r="F19" s="156">
        <f>SUM(D19:E19)</f>
        <v>192.001</v>
      </c>
      <c r="G19" s="96">
        <v>5</v>
      </c>
      <c r="H19" s="163">
        <v>1717.0209999999997</v>
      </c>
      <c r="I19" s="112">
        <v>46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10">
        <v>4</v>
      </c>
      <c r="B20" s="100" t="s">
        <v>374</v>
      </c>
      <c r="C20" s="100" t="s">
        <v>322</v>
      </c>
      <c r="D20" s="163">
        <v>96.001000000000005</v>
      </c>
      <c r="E20" s="163">
        <v>97.001000000000005</v>
      </c>
      <c r="F20" s="156">
        <f>SUM(D20:E20)</f>
        <v>193.00200000000001</v>
      </c>
      <c r="G20" s="96">
        <v>7</v>
      </c>
      <c r="H20" s="163">
        <v>1715.0129999999997</v>
      </c>
      <c r="I20" s="112">
        <v>43</v>
      </c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10">
        <v>2</v>
      </c>
      <c r="B21" s="100" t="s">
        <v>372</v>
      </c>
      <c r="C21" s="100" t="s">
        <v>347</v>
      </c>
      <c r="D21" s="163">
        <v>98.001999999999995</v>
      </c>
      <c r="E21" s="163">
        <v>96</v>
      </c>
      <c r="F21" s="156">
        <f>SUM(D21:E21)</f>
        <v>194.00200000000001</v>
      </c>
      <c r="G21" s="96">
        <v>8</v>
      </c>
      <c r="H21" s="163">
        <v>1696.0109999999997</v>
      </c>
      <c r="I21" s="112">
        <v>37</v>
      </c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99">
        <v>3</v>
      </c>
      <c r="B22" s="100" t="s">
        <v>373</v>
      </c>
      <c r="C22" s="100" t="s">
        <v>336</v>
      </c>
      <c r="D22" s="163">
        <v>90</v>
      </c>
      <c r="E22" s="163">
        <v>98.001999999999995</v>
      </c>
      <c r="F22" s="156">
        <f>SUM(D22:E22)</f>
        <v>188.00200000000001</v>
      </c>
      <c r="G22" s="96">
        <v>2</v>
      </c>
      <c r="H22" s="163">
        <v>1629.01</v>
      </c>
      <c r="I22" s="112">
        <v>21</v>
      </c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236">
        <v>8</v>
      </c>
      <c r="B23" s="233" t="s">
        <v>378</v>
      </c>
      <c r="C23" s="233" t="s">
        <v>269</v>
      </c>
      <c r="D23" s="271" t="s">
        <v>27</v>
      </c>
      <c r="E23" s="271"/>
      <c r="F23" s="270">
        <f>SUM(D23:E23)</f>
        <v>0</v>
      </c>
      <c r="G23" s="235">
        <v>0</v>
      </c>
      <c r="H23" s="164">
        <v>1068.0050000000001</v>
      </c>
      <c r="I23" s="114">
        <v>14</v>
      </c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90"/>
      <c r="B25" s="91" t="s">
        <v>92</v>
      </c>
      <c r="C25" s="91"/>
      <c r="D25" s="91"/>
      <c r="E25" s="91"/>
      <c r="F25" s="91"/>
      <c r="G25" s="91"/>
      <c r="H25" s="91"/>
      <c r="I25" s="91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53">
        <v>2</v>
      </c>
      <c r="B26" s="93" t="s">
        <v>4</v>
      </c>
      <c r="C26" s="154" t="s">
        <v>5</v>
      </c>
      <c r="D26" s="117"/>
      <c r="E26" s="155"/>
      <c r="F26" s="94" t="s">
        <v>6</v>
      </c>
      <c r="G26" s="94" t="s">
        <v>7</v>
      </c>
      <c r="H26" s="94" t="s">
        <v>8</v>
      </c>
      <c r="I26" s="95" t="s">
        <v>9</v>
      </c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321">
        <v>8</v>
      </c>
      <c r="B27" s="228" t="s">
        <v>90</v>
      </c>
      <c r="C27" s="228" t="s">
        <v>17</v>
      </c>
      <c r="D27" s="322">
        <v>95.003</v>
      </c>
      <c r="E27" s="322">
        <v>96</v>
      </c>
      <c r="F27" s="269">
        <f>SUM(D27:E27)</f>
        <v>191.00299999999999</v>
      </c>
      <c r="G27" s="229">
        <v>6</v>
      </c>
      <c r="H27" s="322">
        <v>1768.0209999999997</v>
      </c>
      <c r="I27" s="313">
        <v>70</v>
      </c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10">
        <v>6</v>
      </c>
      <c r="B28" s="100" t="s">
        <v>384</v>
      </c>
      <c r="C28" s="100" t="s">
        <v>269</v>
      </c>
      <c r="D28" s="163">
        <v>94</v>
      </c>
      <c r="E28" s="163">
        <v>96</v>
      </c>
      <c r="F28" s="156">
        <f>SUM(D28:E28)</f>
        <v>190</v>
      </c>
      <c r="G28" s="96">
        <v>3</v>
      </c>
      <c r="H28" s="163">
        <v>1729.009</v>
      </c>
      <c r="I28" s="112">
        <v>51</v>
      </c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99">
        <v>5</v>
      </c>
      <c r="B29" s="100" t="s">
        <v>383</v>
      </c>
      <c r="C29" s="100" t="s">
        <v>336</v>
      </c>
      <c r="D29" s="163">
        <v>94</v>
      </c>
      <c r="E29" s="163">
        <v>96.001000000000005</v>
      </c>
      <c r="F29" s="156">
        <f>SUM(D29:E29)</f>
        <v>190.001</v>
      </c>
      <c r="G29" s="96">
        <v>5</v>
      </c>
      <c r="H29" s="163">
        <v>1718.0139999999999</v>
      </c>
      <c r="I29" s="112">
        <v>47</v>
      </c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99">
        <v>7</v>
      </c>
      <c r="B30" s="100" t="s">
        <v>385</v>
      </c>
      <c r="C30" s="100" t="s">
        <v>336</v>
      </c>
      <c r="D30" s="163">
        <v>97.001000000000005</v>
      </c>
      <c r="E30" s="163">
        <v>98.001999999999995</v>
      </c>
      <c r="F30" s="156">
        <f>SUM(D30:E30)</f>
        <v>195.00299999999999</v>
      </c>
      <c r="G30" s="96">
        <v>8</v>
      </c>
      <c r="H30" s="163">
        <v>1703.0099999999998</v>
      </c>
      <c r="I30" s="112">
        <v>43</v>
      </c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10">
        <v>2</v>
      </c>
      <c r="B31" s="100" t="s">
        <v>380</v>
      </c>
      <c r="C31" s="100" t="s">
        <v>269</v>
      </c>
      <c r="D31" s="163">
        <v>96</v>
      </c>
      <c r="E31" s="163">
        <v>94.001000000000005</v>
      </c>
      <c r="F31" s="156">
        <f>SUM(D31:E31)</f>
        <v>190.001</v>
      </c>
      <c r="G31" s="96">
        <v>5</v>
      </c>
      <c r="H31" s="163">
        <v>1702.01</v>
      </c>
      <c r="I31" s="112">
        <v>40</v>
      </c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10">
        <v>4</v>
      </c>
      <c r="B32" s="100" t="s">
        <v>382</v>
      </c>
      <c r="C32" s="100" t="s">
        <v>269</v>
      </c>
      <c r="D32" s="163">
        <v>97.001000000000005</v>
      </c>
      <c r="E32" s="163">
        <v>96</v>
      </c>
      <c r="F32" s="156">
        <f>SUM(D32:E32)</f>
        <v>193.001</v>
      </c>
      <c r="G32" s="96">
        <v>7</v>
      </c>
      <c r="H32" s="163">
        <v>1690.0069999999998</v>
      </c>
      <c r="I32" s="112">
        <v>36</v>
      </c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99">
        <v>1</v>
      </c>
      <c r="B33" s="100" t="s">
        <v>379</v>
      </c>
      <c r="C33" s="100" t="s">
        <v>46</v>
      </c>
      <c r="D33" s="156">
        <v>94.001000000000005</v>
      </c>
      <c r="E33" s="156">
        <v>95</v>
      </c>
      <c r="F33" s="156">
        <f>SUM(D33:E33)</f>
        <v>189.001</v>
      </c>
      <c r="G33" s="96">
        <v>2</v>
      </c>
      <c r="H33" s="156">
        <v>1651.009</v>
      </c>
      <c r="I33" s="103">
        <v>22</v>
      </c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232">
        <v>3</v>
      </c>
      <c r="B34" s="233" t="s">
        <v>381</v>
      </c>
      <c r="C34" s="233" t="s">
        <v>98</v>
      </c>
      <c r="D34" s="271">
        <v>95.001000000000005</v>
      </c>
      <c r="E34" s="271">
        <v>93</v>
      </c>
      <c r="F34" s="270">
        <f>SUM(D34:E34)</f>
        <v>188.001</v>
      </c>
      <c r="G34" s="235">
        <v>1</v>
      </c>
      <c r="H34" s="164">
        <v>938.00399999999991</v>
      </c>
      <c r="I34" s="114">
        <v>13</v>
      </c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90"/>
      <c r="B36" s="91" t="s">
        <v>114</v>
      </c>
      <c r="C36" s="91"/>
      <c r="D36" s="91"/>
      <c r="E36" s="91"/>
      <c r="F36" s="91"/>
      <c r="G36" s="91"/>
      <c r="H36" s="91"/>
      <c r="I36" s="91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53">
        <v>2</v>
      </c>
      <c r="B37" s="93" t="s">
        <v>4</v>
      </c>
      <c r="C37" s="154" t="s">
        <v>5</v>
      </c>
      <c r="D37" s="117"/>
      <c r="E37" s="155"/>
      <c r="F37" s="94" t="s">
        <v>6</v>
      </c>
      <c r="G37" s="94" t="s">
        <v>7</v>
      </c>
      <c r="H37" s="94" t="s">
        <v>8</v>
      </c>
      <c r="I37" s="95" t="s">
        <v>9</v>
      </c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227">
        <v>1</v>
      </c>
      <c r="B38" s="228" t="s">
        <v>386</v>
      </c>
      <c r="C38" s="228" t="s">
        <v>345</v>
      </c>
      <c r="D38" s="269">
        <v>99.004000000000005</v>
      </c>
      <c r="E38" s="269">
        <v>99.003</v>
      </c>
      <c r="F38" s="269">
        <f>SUM(D38:E38)</f>
        <v>198.00700000000001</v>
      </c>
      <c r="G38" s="229">
        <v>8</v>
      </c>
      <c r="H38" s="269">
        <v>1765.0369999999998</v>
      </c>
      <c r="I38" s="231">
        <v>70</v>
      </c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10">
        <v>8</v>
      </c>
      <c r="B39" s="100" t="s">
        <v>393</v>
      </c>
      <c r="C39" s="100" t="s">
        <v>46</v>
      </c>
      <c r="D39" s="163">
        <v>98.001999999999995</v>
      </c>
      <c r="E39" s="163">
        <v>95.001999999999995</v>
      </c>
      <c r="F39" s="156">
        <f>SUM(D39:E39)</f>
        <v>193.00399999999999</v>
      </c>
      <c r="G39" s="96">
        <v>7</v>
      </c>
      <c r="H39" s="163">
        <v>1737.0279999999998</v>
      </c>
      <c r="I39" s="112">
        <v>63</v>
      </c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10">
        <v>2</v>
      </c>
      <c r="B40" s="100" t="s">
        <v>387</v>
      </c>
      <c r="C40" s="100" t="s">
        <v>336</v>
      </c>
      <c r="D40" s="163">
        <v>96.001000000000005</v>
      </c>
      <c r="E40" s="163">
        <v>94</v>
      </c>
      <c r="F40" s="156">
        <f>SUM(D40:E40)</f>
        <v>190.001</v>
      </c>
      <c r="G40" s="96">
        <v>6</v>
      </c>
      <c r="H40" s="163">
        <v>1702.0109999999997</v>
      </c>
      <c r="I40" s="112">
        <v>56</v>
      </c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99">
        <v>7</v>
      </c>
      <c r="B41" s="100" t="s">
        <v>392</v>
      </c>
      <c r="C41" s="100" t="s">
        <v>54</v>
      </c>
      <c r="D41" s="163" t="s">
        <v>27</v>
      </c>
      <c r="E41" s="163"/>
      <c r="F41" s="156">
        <f>SUM(D41:E41)</f>
        <v>0</v>
      </c>
      <c r="G41" s="96">
        <v>0</v>
      </c>
      <c r="H41" s="163">
        <v>375.00099999999998</v>
      </c>
      <c r="I41" s="112">
        <v>10</v>
      </c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10">
        <v>6</v>
      </c>
      <c r="B42" s="100" t="s">
        <v>391</v>
      </c>
      <c r="C42" s="100" t="s">
        <v>54</v>
      </c>
      <c r="D42" s="163" t="s">
        <v>27</v>
      </c>
      <c r="E42" s="163"/>
      <c r="F42" s="156">
        <f>SUM(D42:E42)</f>
        <v>0</v>
      </c>
      <c r="G42" s="96">
        <v>0</v>
      </c>
      <c r="H42" s="163">
        <v>183.001</v>
      </c>
      <c r="I42" s="112">
        <v>4</v>
      </c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99">
        <v>3</v>
      </c>
      <c r="B43" s="100" t="s">
        <v>388</v>
      </c>
      <c r="C43" s="100" t="s">
        <v>54</v>
      </c>
      <c r="D43" s="163" t="s">
        <v>27</v>
      </c>
      <c r="E43" s="163"/>
      <c r="F43" s="156">
        <f>SUM(D43:E43)</f>
        <v>0</v>
      </c>
      <c r="G43" s="96">
        <v>0</v>
      </c>
      <c r="H43" s="163">
        <v>0</v>
      </c>
      <c r="I43" s="112">
        <v>0</v>
      </c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10">
        <v>4</v>
      </c>
      <c r="B44" s="100" t="s">
        <v>389</v>
      </c>
      <c r="C44" s="100" t="s">
        <v>328</v>
      </c>
      <c r="D44" s="163" t="s">
        <v>27</v>
      </c>
      <c r="E44" s="163"/>
      <c r="F44" s="156">
        <f>SUM(D44:E44)</f>
        <v>0</v>
      </c>
      <c r="G44" s="96">
        <v>0</v>
      </c>
      <c r="H44" s="163">
        <v>0</v>
      </c>
      <c r="I44" s="112">
        <v>0</v>
      </c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232">
        <v>5</v>
      </c>
      <c r="B45" s="233" t="s">
        <v>390</v>
      </c>
      <c r="C45" s="233" t="s">
        <v>322</v>
      </c>
      <c r="D45" s="271" t="s">
        <v>27</v>
      </c>
      <c r="E45" s="271"/>
      <c r="F45" s="270">
        <f>SUM(D45:E45)</f>
        <v>0</v>
      </c>
      <c r="G45" s="235">
        <v>0</v>
      </c>
      <c r="H45" s="164">
        <v>0</v>
      </c>
      <c r="I45" s="114">
        <v>0</v>
      </c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87" t="s">
        <v>363</v>
      </c>
      <c r="E47" s="108" t="s">
        <v>656</v>
      </c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87" t="s">
        <v>657</v>
      </c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5.75" customHeight="1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5.75" customHeight="1" x14ac:dyDescent="0.3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spans="1:26" ht="15.75" customHeight="1" x14ac:dyDescent="0.3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spans="1:26" ht="15.75" customHeight="1" x14ac:dyDescent="0.3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spans="1:26" ht="15.75" customHeight="1" x14ac:dyDescent="0.3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spans="1:26" ht="15.75" customHeight="1" x14ac:dyDescent="0.3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spans="1:26" ht="15.75" customHeight="1" x14ac:dyDescent="0.3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spans="1:26" ht="15.75" customHeight="1" x14ac:dyDescent="0.3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 ht="15.75" customHeight="1" x14ac:dyDescent="0.3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spans="1:26" ht="15.75" customHeight="1" x14ac:dyDescent="0.3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spans="1:26" ht="15.75" customHeight="1" x14ac:dyDescent="0.3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spans="1:26" ht="15.75" customHeight="1" x14ac:dyDescent="0.3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spans="1:26" ht="15.75" customHeight="1" x14ac:dyDescent="0.3">
      <c r="A69" s="87"/>
      <c r="K69" s="87"/>
    </row>
    <row r="70" spans="1:26" ht="15.75" customHeight="1" x14ac:dyDescent="0.3">
      <c r="A70" s="87"/>
      <c r="K70" s="87"/>
    </row>
    <row r="71" spans="1:26" ht="15.75" customHeight="1" x14ac:dyDescent="0.3">
      <c r="A71" s="87"/>
      <c r="K71" s="87"/>
    </row>
    <row r="72" spans="1:26" ht="15.75" customHeight="1" x14ac:dyDescent="0.3">
      <c r="A72" s="87"/>
      <c r="K72" s="87"/>
    </row>
    <row r="73" spans="1:26" ht="15.75" customHeight="1" x14ac:dyDescent="0.3">
      <c r="A73" s="87"/>
      <c r="K73" s="87"/>
    </row>
    <row r="74" spans="1:26" ht="15.75" customHeight="1" x14ac:dyDescent="0.3">
      <c r="A74" s="87"/>
      <c r="K74" s="87"/>
    </row>
    <row r="75" spans="1:26" ht="15.75" customHeight="1" x14ac:dyDescent="0.3">
      <c r="A75" s="87"/>
      <c r="K75" s="87"/>
    </row>
    <row r="76" spans="1:26" ht="15.75" customHeight="1" x14ac:dyDescent="0.3">
      <c r="A76" s="87"/>
      <c r="K76" s="87"/>
    </row>
    <row r="77" spans="1:26" ht="15.75" customHeight="1" x14ac:dyDescent="0.3">
      <c r="A77" s="87"/>
      <c r="K77" s="87"/>
    </row>
    <row r="78" spans="1:26" ht="15.75" customHeight="1" x14ac:dyDescent="0.3">
      <c r="A78" s="87"/>
      <c r="K78" s="87"/>
    </row>
    <row r="79" spans="1:26" ht="15.75" customHeight="1" x14ac:dyDescent="0.3">
      <c r="A79" s="87"/>
      <c r="K79" s="87"/>
    </row>
    <row r="80" spans="1:26" x14ac:dyDescent="0.3">
      <c r="A80" s="87"/>
      <c r="K80" s="87"/>
    </row>
    <row r="81" s="87" customFormat="1" x14ac:dyDescent="0.3"/>
    <row r="82" s="87" customFormat="1" x14ac:dyDescent="0.3"/>
    <row r="83" s="87" customFormat="1" x14ac:dyDescent="0.3"/>
    <row r="84" s="87" customFormat="1" x14ac:dyDescent="0.3"/>
    <row r="85" s="87" customFormat="1" x14ac:dyDescent="0.3"/>
    <row r="86" s="87" customFormat="1" x14ac:dyDescent="0.3"/>
    <row r="87" s="87" customFormat="1" x14ac:dyDescent="0.3"/>
    <row r="88" s="87" customFormat="1" x14ac:dyDescent="0.3"/>
    <row r="89" s="87" customFormat="1" x14ac:dyDescent="0.3"/>
    <row r="90" s="87" customFormat="1" x14ac:dyDescent="0.3"/>
    <row r="91" s="87" customFormat="1" x14ac:dyDescent="0.3"/>
    <row r="92" s="87" customFormat="1" x14ac:dyDescent="0.3"/>
    <row r="93" s="87" customFormat="1" x14ac:dyDescent="0.3"/>
    <row r="94" s="87" customFormat="1" x14ac:dyDescent="0.3"/>
    <row r="95" s="87" customFormat="1" x14ac:dyDescent="0.3"/>
    <row r="96" s="87" customFormat="1" x14ac:dyDescent="0.3"/>
    <row r="97" s="87" customFormat="1" x14ac:dyDescent="0.3"/>
    <row r="98" s="87" customFormat="1" x14ac:dyDescent="0.3"/>
    <row r="99" s="87" customFormat="1" x14ac:dyDescent="0.3"/>
    <row r="100" s="87" customFormat="1" x14ac:dyDescent="0.3"/>
    <row r="101" s="87" customFormat="1" x14ac:dyDescent="0.3"/>
    <row r="102" s="87" customFormat="1" x14ac:dyDescent="0.3"/>
    <row r="103" s="87" customFormat="1" x14ac:dyDescent="0.3"/>
    <row r="104" s="87" customFormat="1" x14ac:dyDescent="0.3"/>
    <row r="105" s="87" customFormat="1" x14ac:dyDescent="0.3"/>
    <row r="106" s="87" customFormat="1" x14ac:dyDescent="0.3"/>
    <row r="107" s="87" customFormat="1" x14ac:dyDescent="0.3"/>
    <row r="108" s="87" customFormat="1" x14ac:dyDescent="0.3"/>
    <row r="109" s="87" customFormat="1" x14ac:dyDescent="0.3"/>
    <row r="110" s="87" customFormat="1" x14ac:dyDescent="0.3"/>
    <row r="111" s="87" customFormat="1" x14ac:dyDescent="0.3"/>
    <row r="112" s="87" customFormat="1" x14ac:dyDescent="0.3"/>
    <row r="113" s="87" customFormat="1" x14ac:dyDescent="0.3"/>
    <row r="114" s="87" customFormat="1" x14ac:dyDescent="0.3"/>
    <row r="115" s="87" customFormat="1" x14ac:dyDescent="0.3"/>
    <row r="116" s="87" customFormat="1" x14ac:dyDescent="0.3"/>
    <row r="117" s="87" customFormat="1" x14ac:dyDescent="0.3"/>
    <row r="118" s="87" customFormat="1" x14ac:dyDescent="0.3"/>
    <row r="119" s="87" customFormat="1" x14ac:dyDescent="0.3"/>
    <row r="120" s="87" customFormat="1" x14ac:dyDescent="0.3"/>
    <row r="121" s="87" customFormat="1" x14ac:dyDescent="0.3"/>
    <row r="122" s="87" customFormat="1" x14ac:dyDescent="0.3"/>
    <row r="123" s="87" customFormat="1" x14ac:dyDescent="0.3"/>
    <row r="124" s="87" customFormat="1" x14ac:dyDescent="0.3"/>
    <row r="125" s="87" customFormat="1" x14ac:dyDescent="0.3"/>
    <row r="126" s="87" customFormat="1" x14ac:dyDescent="0.3"/>
    <row r="127" s="87" customFormat="1" x14ac:dyDescent="0.3"/>
    <row r="128" s="87" customFormat="1" x14ac:dyDescent="0.3"/>
    <row r="129" s="87" customFormat="1" x14ac:dyDescent="0.3"/>
    <row r="130" s="87" customFormat="1" x14ac:dyDescent="0.3"/>
    <row r="131" s="87" customFormat="1" x14ac:dyDescent="0.3"/>
    <row r="132" s="87" customFormat="1" x14ac:dyDescent="0.3"/>
    <row r="133" s="87" customFormat="1" x14ac:dyDescent="0.3"/>
    <row r="134" s="87" customFormat="1" x14ac:dyDescent="0.3"/>
    <row r="135" s="87" customFormat="1" x14ac:dyDescent="0.3"/>
    <row r="136" s="87" customFormat="1" x14ac:dyDescent="0.3"/>
    <row r="137" s="87" customFormat="1" x14ac:dyDescent="0.3"/>
    <row r="138" s="87" customFormat="1" x14ac:dyDescent="0.3"/>
    <row r="139" s="87" customFormat="1" x14ac:dyDescent="0.3"/>
    <row r="140" s="87" customFormat="1" x14ac:dyDescent="0.3"/>
    <row r="141" s="87" customFormat="1" x14ac:dyDescent="0.3"/>
    <row r="142" s="87" customFormat="1" x14ac:dyDescent="0.3"/>
    <row r="143" s="87" customFormat="1" x14ac:dyDescent="0.3"/>
    <row r="144" s="87" customFormat="1" x14ac:dyDescent="0.3"/>
    <row r="145" s="87" customFormat="1" x14ac:dyDescent="0.3"/>
    <row r="146" s="87" customFormat="1" x14ac:dyDescent="0.3"/>
    <row r="147" s="87" customFormat="1" x14ac:dyDescent="0.3"/>
    <row r="148" s="87" customFormat="1" x14ac:dyDescent="0.3"/>
    <row r="149" s="87" customFormat="1" x14ac:dyDescent="0.3"/>
    <row r="150" s="87" customFormat="1" x14ac:dyDescent="0.3"/>
    <row r="151" s="87" customFormat="1" x14ac:dyDescent="0.3"/>
    <row r="152" s="87" customFormat="1" x14ac:dyDescent="0.3"/>
    <row r="153" s="87" customFormat="1" x14ac:dyDescent="0.3"/>
    <row r="154" s="87" customFormat="1" x14ac:dyDescent="0.3"/>
    <row r="155" s="87" customFormat="1" x14ac:dyDescent="0.3"/>
    <row r="156" s="87" customFormat="1" x14ac:dyDescent="0.3"/>
    <row r="157" s="87" customFormat="1" x14ac:dyDescent="0.3"/>
    <row r="158" s="87" customFormat="1" x14ac:dyDescent="0.3"/>
    <row r="159" s="87" customFormat="1" x14ac:dyDescent="0.3"/>
    <row r="160" s="87" customFormat="1" x14ac:dyDescent="0.3"/>
    <row r="161" s="87" customFormat="1" x14ac:dyDescent="0.3"/>
    <row r="162" s="87" customFormat="1" x14ac:dyDescent="0.3"/>
    <row r="163" s="87" customFormat="1" x14ac:dyDescent="0.3"/>
    <row r="164" s="87" customFormat="1" x14ac:dyDescent="0.3"/>
    <row r="165" s="87" customFormat="1" x14ac:dyDescent="0.3"/>
    <row r="166" s="87" customFormat="1" x14ac:dyDescent="0.3"/>
    <row r="167" s="87" customFormat="1" x14ac:dyDescent="0.3"/>
    <row r="168" s="87" customFormat="1" x14ac:dyDescent="0.3"/>
    <row r="169" s="87" customFormat="1" x14ac:dyDescent="0.3"/>
    <row r="170" s="87" customFormat="1" x14ac:dyDescent="0.3"/>
    <row r="171" s="87" customFormat="1" x14ac:dyDescent="0.3"/>
    <row r="172" s="87" customFormat="1" x14ac:dyDescent="0.3"/>
    <row r="173" s="87" customFormat="1" x14ac:dyDescent="0.3"/>
    <row r="174" s="87" customFormat="1" x14ac:dyDescent="0.3"/>
    <row r="175" s="87" customFormat="1" x14ac:dyDescent="0.3"/>
    <row r="176" s="87" customFormat="1" x14ac:dyDescent="0.3"/>
    <row r="177" s="87" customFormat="1" x14ac:dyDescent="0.3"/>
    <row r="178" s="87" customFormat="1" x14ac:dyDescent="0.3"/>
    <row r="179" s="87" customFormat="1" x14ac:dyDescent="0.3"/>
    <row r="180" s="87" customFormat="1" x14ac:dyDescent="0.3"/>
    <row r="181" s="87" customFormat="1" x14ac:dyDescent="0.3"/>
    <row r="182" s="87" customFormat="1" x14ac:dyDescent="0.3"/>
    <row r="183" s="87" customFormat="1" x14ac:dyDescent="0.3"/>
    <row r="184" s="87" customFormat="1" x14ac:dyDescent="0.3"/>
    <row r="185" s="87" customFormat="1" x14ac:dyDescent="0.3"/>
    <row r="186" s="87" customFormat="1" x14ac:dyDescent="0.3"/>
    <row r="187" s="87" customFormat="1" x14ac:dyDescent="0.3"/>
    <row r="188" s="87" customFormat="1" x14ac:dyDescent="0.3"/>
    <row r="189" s="87" customFormat="1" x14ac:dyDescent="0.3"/>
    <row r="190" s="87" customFormat="1" x14ac:dyDescent="0.3"/>
    <row r="191" s="87" customFormat="1" x14ac:dyDescent="0.3"/>
    <row r="192" s="87" customFormat="1" x14ac:dyDescent="0.3"/>
    <row r="193" s="87" customFormat="1" x14ac:dyDescent="0.3"/>
    <row r="194" s="87" customFormat="1" x14ac:dyDescent="0.3"/>
    <row r="195" s="87" customFormat="1" x14ac:dyDescent="0.3"/>
    <row r="196" s="87" customFormat="1" x14ac:dyDescent="0.3"/>
    <row r="197" s="87" customFormat="1" x14ac:dyDescent="0.3"/>
    <row r="198" s="87" customFormat="1" x14ac:dyDescent="0.3"/>
    <row r="199" s="87" customFormat="1" x14ac:dyDescent="0.3"/>
    <row r="200" s="87" customFormat="1" x14ac:dyDescent="0.3"/>
    <row r="201" s="87" customFormat="1" x14ac:dyDescent="0.3"/>
    <row r="202" s="87" customFormat="1" x14ac:dyDescent="0.3"/>
    <row r="203" s="87" customFormat="1" x14ac:dyDescent="0.3"/>
    <row r="204" s="87" customFormat="1" x14ac:dyDescent="0.3"/>
    <row r="205" s="87" customFormat="1" x14ac:dyDescent="0.3"/>
    <row r="206" s="87" customFormat="1" x14ac:dyDescent="0.3"/>
    <row r="207" s="87" customFormat="1" x14ac:dyDescent="0.3"/>
    <row r="208" s="87" customFormat="1" x14ac:dyDescent="0.3"/>
    <row r="209" s="87" customFormat="1" x14ac:dyDescent="0.3"/>
    <row r="210" s="87" customFormat="1" x14ac:dyDescent="0.3"/>
    <row r="211" s="87" customFormat="1" x14ac:dyDescent="0.3"/>
    <row r="212" s="87" customFormat="1" x14ac:dyDescent="0.3"/>
    <row r="213" s="87" customFormat="1" x14ac:dyDescent="0.3"/>
    <row r="214" s="87" customFormat="1" x14ac:dyDescent="0.3"/>
    <row r="215" s="87" customFormat="1" x14ac:dyDescent="0.3"/>
    <row r="216" s="87" customFormat="1" x14ac:dyDescent="0.3"/>
    <row r="217" s="87" customFormat="1" x14ac:dyDescent="0.3"/>
    <row r="218" s="87" customFormat="1" x14ac:dyDescent="0.3"/>
    <row r="219" s="87" customFormat="1" x14ac:dyDescent="0.3"/>
    <row r="220" s="87" customFormat="1" x14ac:dyDescent="0.3"/>
    <row r="221" s="87" customFormat="1" x14ac:dyDescent="0.3"/>
    <row r="222" s="87" customFormat="1" x14ac:dyDescent="0.3"/>
    <row r="223" s="87" customFormat="1" x14ac:dyDescent="0.3"/>
    <row r="224" s="87" customFormat="1" x14ac:dyDescent="0.3"/>
    <row r="225" s="87" customFormat="1" x14ac:dyDescent="0.3"/>
    <row r="226" s="87" customFormat="1" x14ac:dyDescent="0.3"/>
    <row r="227" s="87" customFormat="1" x14ac:dyDescent="0.3"/>
    <row r="228" s="87" customFormat="1" x14ac:dyDescent="0.3"/>
    <row r="229" s="87" customFormat="1" x14ac:dyDescent="0.3"/>
    <row r="230" s="87" customFormat="1" x14ac:dyDescent="0.3"/>
    <row r="231" s="87" customFormat="1" x14ac:dyDescent="0.3"/>
    <row r="232" s="87" customFormat="1" x14ac:dyDescent="0.3"/>
    <row r="233" s="87" customFormat="1" x14ac:dyDescent="0.3"/>
    <row r="234" s="87" customFormat="1" x14ac:dyDescent="0.3"/>
    <row r="235" s="87" customFormat="1" x14ac:dyDescent="0.3"/>
    <row r="236" s="87" customFormat="1" x14ac:dyDescent="0.3"/>
    <row r="237" s="87" customFormat="1" x14ac:dyDescent="0.3"/>
    <row r="238" s="87" customFormat="1" x14ac:dyDescent="0.3"/>
    <row r="239" s="87" customFormat="1" x14ac:dyDescent="0.3"/>
    <row r="240" s="87" customFormat="1" x14ac:dyDescent="0.3"/>
    <row r="241" s="87" customFormat="1" x14ac:dyDescent="0.3"/>
    <row r="242" s="87" customFormat="1" x14ac:dyDescent="0.3"/>
    <row r="243" s="87" customFormat="1" x14ac:dyDescent="0.3"/>
    <row r="244" s="87" customFormat="1" x14ac:dyDescent="0.3"/>
    <row r="245" s="87" customFormat="1" x14ac:dyDescent="0.3"/>
    <row r="246" s="87" customFormat="1" x14ac:dyDescent="0.3"/>
    <row r="247" s="87" customFormat="1" x14ac:dyDescent="0.3"/>
    <row r="248" s="87" customFormat="1" x14ac:dyDescent="0.3"/>
    <row r="249" s="87" customFormat="1" x14ac:dyDescent="0.3"/>
    <row r="250" s="87" customFormat="1" x14ac:dyDescent="0.3"/>
    <row r="251" s="87" customFormat="1" x14ac:dyDescent="0.3"/>
    <row r="252" s="87" customFormat="1" x14ac:dyDescent="0.3"/>
    <row r="253" s="87" customFormat="1" x14ac:dyDescent="0.3"/>
    <row r="254" s="87" customFormat="1" x14ac:dyDescent="0.3"/>
    <row r="255" s="87" customFormat="1" x14ac:dyDescent="0.3"/>
    <row r="256" s="87" customFormat="1" x14ac:dyDescent="0.3"/>
    <row r="257" s="87" customFormat="1" x14ac:dyDescent="0.3"/>
    <row r="258" s="87" customFormat="1" x14ac:dyDescent="0.3"/>
    <row r="259" s="87" customFormat="1" x14ac:dyDescent="0.3"/>
    <row r="260" s="87" customFormat="1" x14ac:dyDescent="0.3"/>
    <row r="261" s="87" customFormat="1" x14ac:dyDescent="0.3"/>
    <row r="262" s="87" customFormat="1" x14ac:dyDescent="0.3"/>
    <row r="263" s="87" customFormat="1" x14ac:dyDescent="0.3"/>
    <row r="264" s="87" customFormat="1" x14ac:dyDescent="0.3"/>
    <row r="265" s="87" customFormat="1" x14ac:dyDescent="0.3"/>
    <row r="266" s="87" customFormat="1" x14ac:dyDescent="0.3"/>
    <row r="267" s="87" customFormat="1" x14ac:dyDescent="0.3"/>
    <row r="268" s="87" customFormat="1" x14ac:dyDescent="0.3"/>
    <row r="269" s="87" customFormat="1" x14ac:dyDescent="0.3"/>
    <row r="270" s="87" customFormat="1" x14ac:dyDescent="0.3"/>
    <row r="271" s="87" customFormat="1" x14ac:dyDescent="0.3"/>
    <row r="272" s="87" customFormat="1" x14ac:dyDescent="0.3"/>
    <row r="273" s="87" customFormat="1" x14ac:dyDescent="0.3"/>
    <row r="274" s="87" customFormat="1" x14ac:dyDescent="0.3"/>
    <row r="275" s="87" customFormat="1" x14ac:dyDescent="0.3"/>
    <row r="276" s="87" customFormat="1" x14ac:dyDescent="0.3"/>
    <row r="277" s="87" customFormat="1" x14ac:dyDescent="0.3"/>
    <row r="278" s="87" customFormat="1" x14ac:dyDescent="0.3"/>
    <row r="279" s="87" customFormat="1" x14ac:dyDescent="0.3"/>
    <row r="280" s="87" customFormat="1" x14ac:dyDescent="0.3"/>
    <row r="281" s="87" customFormat="1" x14ac:dyDescent="0.3"/>
    <row r="282" s="87" customFormat="1" x14ac:dyDescent="0.3"/>
    <row r="283" s="87" customFormat="1" x14ac:dyDescent="0.3"/>
    <row r="284" s="87" customFormat="1" x14ac:dyDescent="0.3"/>
    <row r="285" s="87" customFormat="1" x14ac:dyDescent="0.3"/>
    <row r="286" s="87" customFormat="1" x14ac:dyDescent="0.3"/>
    <row r="287" s="87" customFormat="1" x14ac:dyDescent="0.3"/>
    <row r="288" s="87" customFormat="1" x14ac:dyDescent="0.3"/>
    <row r="289" s="87" customFormat="1" x14ac:dyDescent="0.3"/>
    <row r="290" s="87" customFormat="1" x14ac:dyDescent="0.3"/>
    <row r="291" s="87" customFormat="1" x14ac:dyDescent="0.3"/>
    <row r="292" s="87" customFormat="1" x14ac:dyDescent="0.3"/>
    <row r="293" s="87" customFormat="1" x14ac:dyDescent="0.3"/>
    <row r="294" s="87" customFormat="1" x14ac:dyDescent="0.3"/>
    <row r="295" s="87" customFormat="1" x14ac:dyDescent="0.3"/>
    <row r="296" s="87" customFormat="1" x14ac:dyDescent="0.3"/>
    <row r="297" s="87" customFormat="1" x14ac:dyDescent="0.3"/>
    <row r="298" s="87" customFormat="1" x14ac:dyDescent="0.3"/>
    <row r="299" s="87" customFormat="1" x14ac:dyDescent="0.3"/>
    <row r="300" s="87" customFormat="1" x14ac:dyDescent="0.3"/>
    <row r="301" s="87" customFormat="1" x14ac:dyDescent="0.3"/>
    <row r="302" s="87" customFormat="1" x14ac:dyDescent="0.3"/>
    <row r="303" s="87" customFormat="1" x14ac:dyDescent="0.3"/>
    <row r="304" s="87" customFormat="1" x14ac:dyDescent="0.3"/>
    <row r="305" s="87" customFormat="1" x14ac:dyDescent="0.3"/>
    <row r="306" s="87" customFormat="1" x14ac:dyDescent="0.3"/>
    <row r="307" s="87" customFormat="1" x14ac:dyDescent="0.3"/>
    <row r="308" s="87" customFormat="1" x14ac:dyDescent="0.3"/>
    <row r="309" s="87" customFormat="1" x14ac:dyDescent="0.3"/>
    <row r="310" s="87" customFormat="1" x14ac:dyDescent="0.3"/>
    <row r="311" s="87" customFormat="1" x14ac:dyDescent="0.3"/>
    <row r="312" s="87" customFormat="1" x14ac:dyDescent="0.3"/>
    <row r="313" s="87" customFormat="1" x14ac:dyDescent="0.3"/>
    <row r="314" s="87" customFormat="1" x14ac:dyDescent="0.3"/>
    <row r="315" s="87" customFormat="1" x14ac:dyDescent="0.3"/>
    <row r="316" s="87" customFormat="1" x14ac:dyDescent="0.3"/>
    <row r="317" s="87" customFormat="1" x14ac:dyDescent="0.3"/>
    <row r="318" s="87" customFormat="1" x14ac:dyDescent="0.3"/>
    <row r="319" s="87" customFormat="1" x14ac:dyDescent="0.3"/>
    <row r="320" s="87" customFormat="1" x14ac:dyDescent="0.3"/>
    <row r="321" s="87" customFormat="1" x14ac:dyDescent="0.3"/>
    <row r="322" s="87" customFormat="1" x14ac:dyDescent="0.3"/>
    <row r="323" s="87" customFormat="1" x14ac:dyDescent="0.3"/>
    <row r="324" s="87" customFormat="1" x14ac:dyDescent="0.3"/>
    <row r="325" s="87" customFormat="1" x14ac:dyDescent="0.3"/>
    <row r="326" s="87" customFormat="1" x14ac:dyDescent="0.3"/>
    <row r="327" s="87" customFormat="1" x14ac:dyDescent="0.3"/>
    <row r="328" s="87" customFormat="1" x14ac:dyDescent="0.3"/>
    <row r="329" s="87" customFormat="1" x14ac:dyDescent="0.3"/>
    <row r="330" s="87" customFormat="1" x14ac:dyDescent="0.3"/>
    <row r="331" s="87" customFormat="1" x14ac:dyDescent="0.3"/>
    <row r="332" s="87" customFormat="1" x14ac:dyDescent="0.3"/>
    <row r="333" s="87" customFormat="1" x14ac:dyDescent="0.3"/>
    <row r="334" s="87" customFormat="1" x14ac:dyDescent="0.3"/>
    <row r="335" s="87" customFormat="1" x14ac:dyDescent="0.3"/>
    <row r="336" s="87" customFormat="1" x14ac:dyDescent="0.3"/>
    <row r="337" s="87" customFormat="1" x14ac:dyDescent="0.3"/>
    <row r="338" s="87" customFormat="1" x14ac:dyDescent="0.3"/>
    <row r="339" s="87" customFormat="1" x14ac:dyDescent="0.3"/>
    <row r="340" s="87" customFormat="1" x14ac:dyDescent="0.3"/>
    <row r="341" s="87" customFormat="1" x14ac:dyDescent="0.3"/>
    <row r="342" s="87" customFormat="1" x14ac:dyDescent="0.3"/>
    <row r="343" s="87" customFormat="1" x14ac:dyDescent="0.3"/>
    <row r="344" s="87" customFormat="1" x14ac:dyDescent="0.3"/>
    <row r="345" s="87" customFormat="1" x14ac:dyDescent="0.3"/>
    <row r="346" s="87" customFormat="1" x14ac:dyDescent="0.3"/>
    <row r="347" s="87" customFormat="1" x14ac:dyDescent="0.3"/>
    <row r="348" s="87" customFormat="1" x14ac:dyDescent="0.3"/>
    <row r="349" s="87" customFormat="1" x14ac:dyDescent="0.3"/>
    <row r="350" s="87" customFormat="1" x14ac:dyDescent="0.3"/>
    <row r="351" s="87" customFormat="1" x14ac:dyDescent="0.3"/>
    <row r="352" s="87" customFormat="1" x14ac:dyDescent="0.3"/>
    <row r="353" s="87" customFormat="1" x14ac:dyDescent="0.3"/>
    <row r="354" s="87" customFormat="1" x14ac:dyDescent="0.3"/>
    <row r="355" s="87" customFormat="1" x14ac:dyDescent="0.3"/>
    <row r="356" s="87" customFormat="1" x14ac:dyDescent="0.3"/>
    <row r="357" s="87" customFormat="1" x14ac:dyDescent="0.3"/>
    <row r="358" s="87" customFormat="1" x14ac:dyDescent="0.3"/>
    <row r="359" s="87" customFormat="1" x14ac:dyDescent="0.3"/>
    <row r="360" s="87" customFormat="1" x14ac:dyDescent="0.3"/>
    <row r="361" s="87" customFormat="1" x14ac:dyDescent="0.3"/>
    <row r="362" s="87" customFormat="1" x14ac:dyDescent="0.3"/>
    <row r="363" s="87" customFormat="1" x14ac:dyDescent="0.3"/>
    <row r="364" s="87" customFormat="1" x14ac:dyDescent="0.3"/>
    <row r="365" s="87" customFormat="1" x14ac:dyDescent="0.3"/>
    <row r="366" s="87" customFormat="1" x14ac:dyDescent="0.3"/>
    <row r="367" s="87" customFormat="1" x14ac:dyDescent="0.3"/>
    <row r="368" s="87" customFormat="1" x14ac:dyDescent="0.3"/>
    <row r="369" s="87" customFormat="1" x14ac:dyDescent="0.3"/>
    <row r="370" s="87" customFormat="1" x14ac:dyDescent="0.3"/>
    <row r="371" s="87" customFormat="1" x14ac:dyDescent="0.3"/>
    <row r="372" s="87" customFormat="1" x14ac:dyDescent="0.3"/>
    <row r="373" s="87" customFormat="1" x14ac:dyDescent="0.3"/>
    <row r="374" s="87" customFormat="1" x14ac:dyDescent="0.3"/>
    <row r="375" s="87" customFormat="1" x14ac:dyDescent="0.3"/>
    <row r="376" s="87" customFormat="1" x14ac:dyDescent="0.3"/>
    <row r="377" s="87" customFormat="1" x14ac:dyDescent="0.3"/>
    <row r="378" s="87" customFormat="1" x14ac:dyDescent="0.3"/>
    <row r="379" s="87" customFormat="1" x14ac:dyDescent="0.3"/>
    <row r="380" s="87" customFormat="1" x14ac:dyDescent="0.3"/>
    <row r="381" s="87" customFormat="1" x14ac:dyDescent="0.3"/>
    <row r="382" s="87" customForma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`" xr:uid="{BBC99AF4-3286-45E3-B8C9-0CE6F8F5866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0D594-72AD-4253-B701-EFBF1A5F2ED8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8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319</v>
      </c>
      <c r="D1" s="86"/>
      <c r="E1" s="86"/>
      <c r="F1" s="86" t="s">
        <v>126</v>
      </c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109"/>
      <c r="AH1" s="109"/>
    </row>
    <row r="2" spans="1:34" ht="15.75" customHeight="1" x14ac:dyDescent="0.3">
      <c r="B2" s="89" t="s">
        <v>1</v>
      </c>
      <c r="AG2" s="109"/>
      <c r="AH2" s="109"/>
    </row>
    <row r="3" spans="1:34" s="91" customFormat="1" ht="15.75" customHeight="1" x14ac:dyDescent="0.3">
      <c r="A3" s="90"/>
      <c r="B3" s="91" t="s">
        <v>2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 t="s">
        <v>394</v>
      </c>
      <c r="E4" s="155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314">
        <v>6</v>
      </c>
      <c r="B5" s="238" t="s">
        <v>248</v>
      </c>
      <c r="C5" s="238" t="s">
        <v>249</v>
      </c>
      <c r="D5" s="323">
        <v>100.002</v>
      </c>
      <c r="E5" s="323">
        <v>98.001000000000005</v>
      </c>
      <c r="F5" s="272">
        <v>198.00299999999999</v>
      </c>
      <c r="G5" s="239">
        <v>5</v>
      </c>
      <c r="H5" s="322">
        <v>1786.0359999999998</v>
      </c>
      <c r="I5" s="313">
        <v>48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0">
        <v>4</v>
      </c>
      <c r="B6" s="241" t="s">
        <v>333</v>
      </c>
      <c r="C6" s="241" t="s">
        <v>26</v>
      </c>
      <c r="D6" s="273">
        <v>100.004</v>
      </c>
      <c r="E6" s="273">
        <v>99</v>
      </c>
      <c r="F6" s="274">
        <v>199.00400000000002</v>
      </c>
      <c r="G6" s="243">
        <v>6</v>
      </c>
      <c r="H6" s="163">
        <v>1783.0349999999999</v>
      </c>
      <c r="I6" s="112">
        <v>46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4">
        <v>1</v>
      </c>
      <c r="B7" s="241" t="s">
        <v>337</v>
      </c>
      <c r="C7" s="241" t="s">
        <v>46</v>
      </c>
      <c r="D7" s="274">
        <v>97.003</v>
      </c>
      <c r="E7" s="274">
        <v>99</v>
      </c>
      <c r="F7" s="274">
        <v>196.00299999999999</v>
      </c>
      <c r="G7" s="243">
        <v>4</v>
      </c>
      <c r="H7" s="156">
        <v>1767.0219999999999</v>
      </c>
      <c r="I7" s="103">
        <v>41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0">
        <v>2</v>
      </c>
      <c r="B8" s="241" t="s">
        <v>323</v>
      </c>
      <c r="C8" s="241" t="s">
        <v>98</v>
      </c>
      <c r="D8" s="273" t="s">
        <v>27</v>
      </c>
      <c r="E8" s="273" t="s">
        <v>394</v>
      </c>
      <c r="F8" s="274">
        <v>0</v>
      </c>
      <c r="G8" s="243">
        <v>0</v>
      </c>
      <c r="H8" s="163">
        <v>0</v>
      </c>
      <c r="I8" s="112">
        <v>0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4">
        <v>3</v>
      </c>
      <c r="B9" s="241" t="s">
        <v>332</v>
      </c>
      <c r="C9" s="241" t="s">
        <v>98</v>
      </c>
      <c r="D9" s="273" t="s">
        <v>27</v>
      </c>
      <c r="E9" s="273" t="s">
        <v>394</v>
      </c>
      <c r="F9" s="274">
        <v>0</v>
      </c>
      <c r="G9" s="243">
        <v>0</v>
      </c>
      <c r="H9" s="163">
        <v>0</v>
      </c>
      <c r="I9" s="112">
        <v>0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49">
        <v>5</v>
      </c>
      <c r="B10" s="246" t="s">
        <v>324</v>
      </c>
      <c r="C10" s="246" t="s">
        <v>26</v>
      </c>
      <c r="D10" s="275" t="s">
        <v>27</v>
      </c>
      <c r="E10" s="275" t="s">
        <v>394</v>
      </c>
      <c r="F10" s="276">
        <v>0</v>
      </c>
      <c r="G10" s="248">
        <v>0</v>
      </c>
      <c r="H10" s="164">
        <v>0</v>
      </c>
      <c r="I10" s="114">
        <v>0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90"/>
      <c r="B12" s="91" t="s">
        <v>3</v>
      </c>
      <c r="C12" s="91"/>
      <c r="D12" s="91"/>
      <c r="E12" s="91"/>
      <c r="F12" s="91"/>
      <c r="G12" s="91"/>
      <c r="H12" s="91"/>
      <c r="I12" s="91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53">
        <v>2</v>
      </c>
      <c r="B13" s="93" t="s">
        <v>4</v>
      </c>
      <c r="C13" s="154" t="s">
        <v>5</v>
      </c>
      <c r="D13" s="117" t="s">
        <v>394</v>
      </c>
      <c r="E13" s="155" t="s">
        <v>394</v>
      </c>
      <c r="F13" s="94" t="s">
        <v>6</v>
      </c>
      <c r="G13" s="94" t="s">
        <v>7</v>
      </c>
      <c r="H13" s="94" t="s">
        <v>8</v>
      </c>
      <c r="I13" s="95" t="s">
        <v>9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237">
        <v>1</v>
      </c>
      <c r="B14" s="238" t="s">
        <v>355</v>
      </c>
      <c r="C14" s="238" t="s">
        <v>98</v>
      </c>
      <c r="D14" s="272">
        <v>96.001000000000005</v>
      </c>
      <c r="E14" s="272">
        <v>99</v>
      </c>
      <c r="F14" s="272">
        <v>195.001</v>
      </c>
      <c r="G14" s="239">
        <v>5</v>
      </c>
      <c r="H14" s="269">
        <v>1774.0400000000002</v>
      </c>
      <c r="I14" s="231">
        <v>48</v>
      </c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244">
        <v>3</v>
      </c>
      <c r="B15" s="241" t="s">
        <v>368</v>
      </c>
      <c r="C15" s="241" t="s">
        <v>98</v>
      </c>
      <c r="D15" s="273">
        <v>99.001000000000005</v>
      </c>
      <c r="E15" s="273">
        <v>97.003</v>
      </c>
      <c r="F15" s="274">
        <v>196.00400000000002</v>
      </c>
      <c r="G15" s="243">
        <v>6</v>
      </c>
      <c r="H15" s="163">
        <v>1765.0249999999996</v>
      </c>
      <c r="I15" s="112">
        <v>43</v>
      </c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240">
        <v>4</v>
      </c>
      <c r="B16" s="241" t="s">
        <v>369</v>
      </c>
      <c r="C16" s="241" t="s">
        <v>98</v>
      </c>
      <c r="D16" s="273">
        <v>96.003</v>
      </c>
      <c r="E16" s="273">
        <v>96</v>
      </c>
      <c r="F16" s="274">
        <v>192.00299999999999</v>
      </c>
      <c r="G16" s="243">
        <v>4</v>
      </c>
      <c r="H16" s="163">
        <v>1753.0279999999998</v>
      </c>
      <c r="I16" s="112">
        <v>34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240">
        <v>6</v>
      </c>
      <c r="B17" s="241" t="s">
        <v>339</v>
      </c>
      <c r="C17" s="241" t="s">
        <v>191</v>
      </c>
      <c r="D17" s="273">
        <v>95</v>
      </c>
      <c r="E17" s="273">
        <v>96.003</v>
      </c>
      <c r="F17" s="274">
        <v>191.00299999999999</v>
      </c>
      <c r="G17" s="243">
        <v>3</v>
      </c>
      <c r="H17" s="163">
        <v>1737.0159999999998</v>
      </c>
      <c r="I17" s="112">
        <v>30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244">
        <v>5</v>
      </c>
      <c r="B18" s="241" t="s">
        <v>102</v>
      </c>
      <c r="C18" s="241" t="s">
        <v>77</v>
      </c>
      <c r="D18" s="273">
        <v>97</v>
      </c>
      <c r="E18" s="273">
        <v>94.001000000000005</v>
      </c>
      <c r="F18" s="274">
        <v>191.001</v>
      </c>
      <c r="G18" s="243">
        <v>2</v>
      </c>
      <c r="H18" s="163">
        <v>1735.0169999999998</v>
      </c>
      <c r="I18" s="112">
        <v>26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245">
        <v>2</v>
      </c>
      <c r="B19" s="246" t="s">
        <v>381</v>
      </c>
      <c r="C19" s="246" t="s">
        <v>98</v>
      </c>
      <c r="D19" s="275">
        <v>95.001000000000005</v>
      </c>
      <c r="E19" s="275">
        <v>93</v>
      </c>
      <c r="F19" s="276">
        <v>188.001</v>
      </c>
      <c r="G19" s="248">
        <v>1</v>
      </c>
      <c r="H19" s="164">
        <v>938.00399999999991</v>
      </c>
      <c r="I19" s="114">
        <v>5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87" t="s">
        <v>127</v>
      </c>
      <c r="E21" s="108" t="s">
        <v>656</v>
      </c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87" t="s">
        <v>657</v>
      </c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5.75" customHeight="1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5.75" customHeight="1" x14ac:dyDescent="0.3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spans="1:26" ht="15.75" customHeight="1" x14ac:dyDescent="0.3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spans="1:26" ht="15.75" customHeight="1" x14ac:dyDescent="0.3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spans="1:26" ht="15.75" customHeight="1" x14ac:dyDescent="0.3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spans="1:26" ht="15.75" customHeight="1" x14ac:dyDescent="0.3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spans="1:26" ht="15.75" customHeight="1" x14ac:dyDescent="0.3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spans="1:26" ht="15.75" customHeight="1" x14ac:dyDescent="0.3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 ht="15.75" customHeight="1" x14ac:dyDescent="0.3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spans="1:26" ht="15.75" customHeight="1" x14ac:dyDescent="0.3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spans="1:26" ht="15.75" customHeight="1" x14ac:dyDescent="0.3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spans="1:26" ht="15.75" customHeight="1" x14ac:dyDescent="0.3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spans="1:26" ht="15.75" customHeight="1" x14ac:dyDescent="0.3">
      <c r="A69" s="87"/>
      <c r="K69" s="87"/>
    </row>
    <row r="70" spans="1:26" ht="15.75" customHeight="1" x14ac:dyDescent="0.3">
      <c r="A70" s="87"/>
      <c r="K70" s="87"/>
    </row>
    <row r="71" spans="1:26" ht="15.75" customHeight="1" x14ac:dyDescent="0.3">
      <c r="A71" s="87"/>
      <c r="K71" s="87"/>
    </row>
    <row r="72" spans="1:26" ht="15.75" customHeight="1" x14ac:dyDescent="0.3">
      <c r="A72" s="87"/>
      <c r="K72" s="87"/>
    </row>
    <row r="73" spans="1:26" ht="15.75" customHeight="1" x14ac:dyDescent="0.3">
      <c r="A73" s="87"/>
      <c r="K73" s="87"/>
    </row>
    <row r="74" spans="1:26" ht="15.75" customHeight="1" x14ac:dyDescent="0.3">
      <c r="A74" s="87"/>
      <c r="K74" s="87"/>
    </row>
    <row r="75" spans="1:26" ht="15.75" customHeight="1" x14ac:dyDescent="0.3">
      <c r="A75" s="87"/>
      <c r="K75" s="87"/>
    </row>
    <row r="76" spans="1:26" ht="15.75" customHeight="1" x14ac:dyDescent="0.3">
      <c r="A76" s="87"/>
      <c r="K76" s="87"/>
    </row>
    <row r="77" spans="1:26" ht="15.75" customHeight="1" x14ac:dyDescent="0.3">
      <c r="A77" s="87"/>
      <c r="K77" s="87"/>
    </row>
    <row r="78" spans="1:26" ht="15.75" customHeight="1" x14ac:dyDescent="0.3">
      <c r="A78" s="87"/>
      <c r="K78" s="87"/>
    </row>
    <row r="79" spans="1:26" ht="15.75" customHeight="1" x14ac:dyDescent="0.3">
      <c r="A79" s="87"/>
      <c r="K79" s="87"/>
    </row>
    <row r="80" spans="1:26" x14ac:dyDescent="0.3">
      <c r="A80" s="87"/>
      <c r="K80" s="87"/>
    </row>
    <row r="81" s="87" customFormat="1" x14ac:dyDescent="0.3"/>
    <row r="82" s="87" customFormat="1" x14ac:dyDescent="0.3"/>
    <row r="83" s="87" customFormat="1" x14ac:dyDescent="0.3"/>
    <row r="84" s="87" customFormat="1" x14ac:dyDescent="0.3"/>
    <row r="85" s="87" customFormat="1" x14ac:dyDescent="0.3"/>
    <row r="86" s="87" customFormat="1" x14ac:dyDescent="0.3"/>
    <row r="87" s="87" customFormat="1" x14ac:dyDescent="0.3"/>
    <row r="88" s="87" customFormat="1" x14ac:dyDescent="0.3"/>
    <row r="89" s="87" customFormat="1" x14ac:dyDescent="0.3"/>
    <row r="90" s="87" customFormat="1" x14ac:dyDescent="0.3"/>
    <row r="91" s="87" customFormat="1" x14ac:dyDescent="0.3"/>
    <row r="92" s="87" customFormat="1" x14ac:dyDescent="0.3"/>
    <row r="93" s="87" customFormat="1" x14ac:dyDescent="0.3"/>
    <row r="94" s="87" customFormat="1" x14ac:dyDescent="0.3"/>
    <row r="95" s="87" customFormat="1" x14ac:dyDescent="0.3"/>
    <row r="96" s="87" customFormat="1" x14ac:dyDescent="0.3"/>
    <row r="97" s="87" customFormat="1" x14ac:dyDescent="0.3"/>
    <row r="98" s="87" customFormat="1" x14ac:dyDescent="0.3"/>
    <row r="99" s="87" customFormat="1" x14ac:dyDescent="0.3"/>
    <row r="100" s="87" customFormat="1" x14ac:dyDescent="0.3"/>
    <row r="101" s="87" customFormat="1" x14ac:dyDescent="0.3"/>
    <row r="102" s="87" customFormat="1" x14ac:dyDescent="0.3"/>
    <row r="103" s="87" customFormat="1" x14ac:dyDescent="0.3"/>
    <row r="104" s="87" customFormat="1" x14ac:dyDescent="0.3"/>
    <row r="105" s="87" customFormat="1" x14ac:dyDescent="0.3"/>
    <row r="106" s="87" customFormat="1" x14ac:dyDescent="0.3"/>
    <row r="107" s="87" customFormat="1" x14ac:dyDescent="0.3"/>
    <row r="108" s="87" customFormat="1" x14ac:dyDescent="0.3"/>
    <row r="109" s="87" customFormat="1" x14ac:dyDescent="0.3"/>
    <row r="110" s="87" customFormat="1" x14ac:dyDescent="0.3"/>
    <row r="111" s="87" customFormat="1" x14ac:dyDescent="0.3"/>
    <row r="112" s="87" customFormat="1" x14ac:dyDescent="0.3"/>
    <row r="113" s="87" customFormat="1" x14ac:dyDescent="0.3"/>
    <row r="114" s="87" customFormat="1" x14ac:dyDescent="0.3"/>
    <row r="115" s="87" customFormat="1" x14ac:dyDescent="0.3"/>
    <row r="116" s="87" customFormat="1" x14ac:dyDescent="0.3"/>
    <row r="117" s="87" customFormat="1" x14ac:dyDescent="0.3"/>
    <row r="118" s="87" customFormat="1" x14ac:dyDescent="0.3"/>
    <row r="119" s="87" customFormat="1" x14ac:dyDescent="0.3"/>
    <row r="120" s="87" customFormat="1" x14ac:dyDescent="0.3"/>
    <row r="121" s="87" customFormat="1" x14ac:dyDescent="0.3"/>
    <row r="122" s="87" customFormat="1" x14ac:dyDescent="0.3"/>
    <row r="123" s="87" customFormat="1" x14ac:dyDescent="0.3"/>
    <row r="124" s="87" customFormat="1" x14ac:dyDescent="0.3"/>
    <row r="125" s="87" customFormat="1" x14ac:dyDescent="0.3"/>
    <row r="126" s="87" customFormat="1" x14ac:dyDescent="0.3"/>
    <row r="127" s="87" customFormat="1" x14ac:dyDescent="0.3"/>
    <row r="128" s="87" customFormat="1" x14ac:dyDescent="0.3"/>
    <row r="129" s="87" customFormat="1" x14ac:dyDescent="0.3"/>
    <row r="130" s="87" customFormat="1" x14ac:dyDescent="0.3"/>
    <row r="131" s="87" customFormat="1" x14ac:dyDescent="0.3"/>
    <row r="132" s="87" customFormat="1" x14ac:dyDescent="0.3"/>
    <row r="133" s="87" customFormat="1" x14ac:dyDescent="0.3"/>
    <row r="134" s="87" customFormat="1" x14ac:dyDescent="0.3"/>
    <row r="135" s="87" customFormat="1" x14ac:dyDescent="0.3"/>
    <row r="136" s="87" customFormat="1" x14ac:dyDescent="0.3"/>
    <row r="137" s="87" customFormat="1" x14ac:dyDescent="0.3"/>
    <row r="138" s="87" customFormat="1" x14ac:dyDescent="0.3"/>
    <row r="139" s="87" customFormat="1" x14ac:dyDescent="0.3"/>
    <row r="140" s="87" customFormat="1" x14ac:dyDescent="0.3"/>
    <row r="141" s="87" customFormat="1" x14ac:dyDescent="0.3"/>
    <row r="142" s="87" customFormat="1" x14ac:dyDescent="0.3"/>
    <row r="143" s="87" customFormat="1" x14ac:dyDescent="0.3"/>
    <row r="144" s="87" customFormat="1" x14ac:dyDescent="0.3"/>
    <row r="145" s="87" customFormat="1" x14ac:dyDescent="0.3"/>
    <row r="146" s="87" customFormat="1" x14ac:dyDescent="0.3"/>
    <row r="147" s="87" customFormat="1" x14ac:dyDescent="0.3"/>
    <row r="148" s="87" customFormat="1" x14ac:dyDescent="0.3"/>
    <row r="149" s="87" customFormat="1" x14ac:dyDescent="0.3"/>
    <row r="150" s="87" customFormat="1" x14ac:dyDescent="0.3"/>
    <row r="151" s="87" customFormat="1" x14ac:dyDescent="0.3"/>
    <row r="152" s="87" customFormat="1" x14ac:dyDescent="0.3"/>
    <row r="153" s="87" customFormat="1" x14ac:dyDescent="0.3"/>
    <row r="154" s="87" customFormat="1" x14ac:dyDescent="0.3"/>
    <row r="155" s="87" customFormat="1" x14ac:dyDescent="0.3"/>
    <row r="156" s="87" customFormat="1" x14ac:dyDescent="0.3"/>
    <row r="157" s="87" customFormat="1" x14ac:dyDescent="0.3"/>
    <row r="158" s="87" customFormat="1" x14ac:dyDescent="0.3"/>
    <row r="159" s="87" customFormat="1" x14ac:dyDescent="0.3"/>
    <row r="160" s="87" customFormat="1" x14ac:dyDescent="0.3"/>
    <row r="161" s="87" customFormat="1" x14ac:dyDescent="0.3"/>
    <row r="162" s="87" customFormat="1" x14ac:dyDescent="0.3"/>
    <row r="163" s="87" customFormat="1" x14ac:dyDescent="0.3"/>
    <row r="164" s="87" customFormat="1" x14ac:dyDescent="0.3"/>
    <row r="165" s="87" customFormat="1" x14ac:dyDescent="0.3"/>
    <row r="166" s="87" customFormat="1" x14ac:dyDescent="0.3"/>
    <row r="167" s="87" customFormat="1" x14ac:dyDescent="0.3"/>
    <row r="168" s="87" customFormat="1" x14ac:dyDescent="0.3"/>
    <row r="169" s="87" customFormat="1" x14ac:dyDescent="0.3"/>
    <row r="170" s="87" customFormat="1" x14ac:dyDescent="0.3"/>
    <row r="171" s="87" customFormat="1" x14ac:dyDescent="0.3"/>
    <row r="172" s="87" customFormat="1" x14ac:dyDescent="0.3"/>
    <row r="173" s="87" customFormat="1" x14ac:dyDescent="0.3"/>
    <row r="174" s="87" customFormat="1" x14ac:dyDescent="0.3"/>
    <row r="175" s="87" customFormat="1" x14ac:dyDescent="0.3"/>
    <row r="176" s="87" customFormat="1" x14ac:dyDescent="0.3"/>
    <row r="177" s="87" customFormat="1" x14ac:dyDescent="0.3"/>
    <row r="178" s="87" customFormat="1" x14ac:dyDescent="0.3"/>
    <row r="179" s="87" customFormat="1" x14ac:dyDescent="0.3"/>
    <row r="180" s="87" customFormat="1" x14ac:dyDescent="0.3"/>
    <row r="181" s="87" customFormat="1" x14ac:dyDescent="0.3"/>
    <row r="182" s="87" customFormat="1" x14ac:dyDescent="0.3"/>
    <row r="183" s="87" customFormat="1" x14ac:dyDescent="0.3"/>
    <row r="184" s="87" customFormat="1" x14ac:dyDescent="0.3"/>
    <row r="185" s="87" customFormat="1" x14ac:dyDescent="0.3"/>
    <row r="186" s="87" customFormat="1" x14ac:dyDescent="0.3"/>
    <row r="187" s="87" customFormat="1" x14ac:dyDescent="0.3"/>
    <row r="188" s="87" customFormat="1" x14ac:dyDescent="0.3"/>
    <row r="189" s="87" customFormat="1" x14ac:dyDescent="0.3"/>
    <row r="190" s="87" customFormat="1" x14ac:dyDescent="0.3"/>
    <row r="191" s="87" customFormat="1" x14ac:dyDescent="0.3"/>
    <row r="192" s="87" customFormat="1" x14ac:dyDescent="0.3"/>
    <row r="193" s="87" customFormat="1" x14ac:dyDescent="0.3"/>
    <row r="194" s="87" customFormat="1" x14ac:dyDescent="0.3"/>
    <row r="195" s="87" customFormat="1" x14ac:dyDescent="0.3"/>
    <row r="196" s="87" customFormat="1" x14ac:dyDescent="0.3"/>
    <row r="197" s="87" customFormat="1" x14ac:dyDescent="0.3"/>
    <row r="198" s="87" customFormat="1" x14ac:dyDescent="0.3"/>
    <row r="199" s="87" customFormat="1" x14ac:dyDescent="0.3"/>
    <row r="200" s="87" customFormat="1" x14ac:dyDescent="0.3"/>
    <row r="201" s="87" customFormat="1" x14ac:dyDescent="0.3"/>
    <row r="202" s="87" customFormat="1" x14ac:dyDescent="0.3"/>
    <row r="203" s="87" customFormat="1" x14ac:dyDescent="0.3"/>
    <row r="204" s="87" customFormat="1" x14ac:dyDescent="0.3"/>
    <row r="205" s="87" customFormat="1" x14ac:dyDescent="0.3"/>
    <row r="206" s="87" customFormat="1" x14ac:dyDescent="0.3"/>
    <row r="207" s="87" customFormat="1" x14ac:dyDescent="0.3"/>
    <row r="208" s="87" customFormat="1" x14ac:dyDescent="0.3"/>
    <row r="209" s="87" customFormat="1" x14ac:dyDescent="0.3"/>
    <row r="210" s="87" customFormat="1" x14ac:dyDescent="0.3"/>
    <row r="211" s="87" customFormat="1" x14ac:dyDescent="0.3"/>
    <row r="212" s="87" customFormat="1" x14ac:dyDescent="0.3"/>
    <row r="213" s="87" customFormat="1" x14ac:dyDescent="0.3"/>
    <row r="214" s="87" customFormat="1" x14ac:dyDescent="0.3"/>
    <row r="215" s="87" customFormat="1" x14ac:dyDescent="0.3"/>
    <row r="216" s="87" customFormat="1" x14ac:dyDescent="0.3"/>
    <row r="217" s="87" customFormat="1" x14ac:dyDescent="0.3"/>
    <row r="218" s="87" customFormat="1" x14ac:dyDescent="0.3"/>
    <row r="219" s="87" customFormat="1" x14ac:dyDescent="0.3"/>
    <row r="220" s="87" customFormat="1" x14ac:dyDescent="0.3"/>
    <row r="221" s="87" customFormat="1" x14ac:dyDescent="0.3"/>
    <row r="222" s="87" customFormat="1" x14ac:dyDescent="0.3"/>
    <row r="223" s="87" customFormat="1" x14ac:dyDescent="0.3"/>
    <row r="224" s="87" customFormat="1" x14ac:dyDescent="0.3"/>
    <row r="225" s="87" customFormat="1" x14ac:dyDescent="0.3"/>
    <row r="226" s="87" customFormat="1" x14ac:dyDescent="0.3"/>
    <row r="227" s="87" customFormat="1" x14ac:dyDescent="0.3"/>
    <row r="228" s="87" customFormat="1" x14ac:dyDescent="0.3"/>
    <row r="229" s="87" customFormat="1" x14ac:dyDescent="0.3"/>
    <row r="230" s="87" customFormat="1" x14ac:dyDescent="0.3"/>
    <row r="231" s="87" customFormat="1" x14ac:dyDescent="0.3"/>
    <row r="232" s="87" customFormat="1" x14ac:dyDescent="0.3"/>
    <row r="233" s="87" customFormat="1" x14ac:dyDescent="0.3"/>
    <row r="234" s="87" customFormat="1" x14ac:dyDescent="0.3"/>
    <row r="235" s="87" customFormat="1" x14ac:dyDescent="0.3"/>
    <row r="236" s="87" customFormat="1" x14ac:dyDescent="0.3"/>
    <row r="237" s="87" customFormat="1" x14ac:dyDescent="0.3"/>
    <row r="238" s="87" customFormat="1" x14ac:dyDescent="0.3"/>
    <row r="239" s="87" customFormat="1" x14ac:dyDescent="0.3"/>
    <row r="240" s="87" customFormat="1" x14ac:dyDescent="0.3"/>
    <row r="241" s="87" customFormat="1" x14ac:dyDescent="0.3"/>
    <row r="242" s="87" customFormat="1" x14ac:dyDescent="0.3"/>
    <row r="243" s="87" customFormat="1" x14ac:dyDescent="0.3"/>
    <row r="244" s="87" customFormat="1" x14ac:dyDescent="0.3"/>
    <row r="245" s="87" customFormat="1" x14ac:dyDescent="0.3"/>
    <row r="246" s="87" customFormat="1" x14ac:dyDescent="0.3"/>
    <row r="247" s="87" customFormat="1" x14ac:dyDescent="0.3"/>
    <row r="248" s="87" customFormat="1" x14ac:dyDescent="0.3"/>
    <row r="249" s="87" customFormat="1" x14ac:dyDescent="0.3"/>
    <row r="250" s="87" customFormat="1" x14ac:dyDescent="0.3"/>
    <row r="251" s="87" customFormat="1" x14ac:dyDescent="0.3"/>
    <row r="252" s="87" customFormat="1" x14ac:dyDescent="0.3"/>
    <row r="253" s="87" customFormat="1" x14ac:dyDescent="0.3"/>
    <row r="254" s="87" customFormat="1" x14ac:dyDescent="0.3"/>
    <row r="255" s="87" customFormat="1" x14ac:dyDescent="0.3"/>
    <row r="256" s="87" customFormat="1" x14ac:dyDescent="0.3"/>
    <row r="257" s="87" customFormat="1" x14ac:dyDescent="0.3"/>
    <row r="258" s="87" customFormat="1" x14ac:dyDescent="0.3"/>
    <row r="259" s="87" customFormat="1" x14ac:dyDescent="0.3"/>
    <row r="260" s="87" customFormat="1" x14ac:dyDescent="0.3"/>
    <row r="261" s="87" customFormat="1" x14ac:dyDescent="0.3"/>
    <row r="262" s="87" customFormat="1" x14ac:dyDescent="0.3"/>
    <row r="263" s="87" customFormat="1" x14ac:dyDescent="0.3"/>
    <row r="264" s="87" customFormat="1" x14ac:dyDescent="0.3"/>
    <row r="265" s="87" customFormat="1" x14ac:dyDescent="0.3"/>
    <row r="266" s="87" customFormat="1" x14ac:dyDescent="0.3"/>
    <row r="267" s="87" customFormat="1" x14ac:dyDescent="0.3"/>
    <row r="268" s="87" customFormat="1" x14ac:dyDescent="0.3"/>
    <row r="269" s="87" customFormat="1" x14ac:dyDescent="0.3"/>
    <row r="270" s="87" customFormat="1" x14ac:dyDescent="0.3"/>
    <row r="271" s="87" customFormat="1" x14ac:dyDescent="0.3"/>
    <row r="272" s="87" customFormat="1" x14ac:dyDescent="0.3"/>
    <row r="273" s="87" customFormat="1" x14ac:dyDescent="0.3"/>
    <row r="274" s="87" customFormat="1" x14ac:dyDescent="0.3"/>
    <row r="275" s="87" customFormat="1" x14ac:dyDescent="0.3"/>
    <row r="276" s="87" customFormat="1" x14ac:dyDescent="0.3"/>
    <row r="277" s="87" customFormat="1" x14ac:dyDescent="0.3"/>
    <row r="278" s="87" customFormat="1" x14ac:dyDescent="0.3"/>
    <row r="279" s="87" customFormat="1" x14ac:dyDescent="0.3"/>
    <row r="280" s="87" customFormat="1" x14ac:dyDescent="0.3"/>
    <row r="281" s="87" customFormat="1" x14ac:dyDescent="0.3"/>
    <row r="282" s="87" customFormat="1" x14ac:dyDescent="0.3"/>
    <row r="283" s="87" customFormat="1" x14ac:dyDescent="0.3"/>
    <row r="284" s="87" customFormat="1" x14ac:dyDescent="0.3"/>
    <row r="285" s="87" customFormat="1" x14ac:dyDescent="0.3"/>
    <row r="286" s="87" customFormat="1" x14ac:dyDescent="0.3"/>
    <row r="287" s="87" customFormat="1" x14ac:dyDescent="0.3"/>
    <row r="288" s="87" customFormat="1" x14ac:dyDescent="0.3"/>
    <row r="289" s="87" customFormat="1" x14ac:dyDescent="0.3"/>
    <row r="290" s="87" customFormat="1" x14ac:dyDescent="0.3"/>
    <row r="291" s="87" customFormat="1" x14ac:dyDescent="0.3"/>
    <row r="292" s="87" customFormat="1" x14ac:dyDescent="0.3"/>
    <row r="293" s="87" customFormat="1" x14ac:dyDescent="0.3"/>
    <row r="294" s="87" customFormat="1" x14ac:dyDescent="0.3"/>
    <row r="295" s="87" customFormat="1" x14ac:dyDescent="0.3"/>
    <row r="296" s="87" customFormat="1" x14ac:dyDescent="0.3"/>
    <row r="297" s="87" customFormat="1" x14ac:dyDescent="0.3"/>
    <row r="298" s="87" customFormat="1" x14ac:dyDescent="0.3"/>
    <row r="299" s="87" customFormat="1" x14ac:dyDescent="0.3"/>
    <row r="300" s="87" customFormat="1" x14ac:dyDescent="0.3"/>
    <row r="301" s="87" customFormat="1" x14ac:dyDescent="0.3"/>
    <row r="302" s="87" customFormat="1" x14ac:dyDescent="0.3"/>
    <row r="303" s="87" customFormat="1" x14ac:dyDescent="0.3"/>
    <row r="304" s="87" customFormat="1" x14ac:dyDescent="0.3"/>
    <row r="305" s="87" customFormat="1" x14ac:dyDescent="0.3"/>
    <row r="306" s="87" customFormat="1" x14ac:dyDescent="0.3"/>
    <row r="307" s="87" customFormat="1" x14ac:dyDescent="0.3"/>
    <row r="308" s="87" customFormat="1" x14ac:dyDescent="0.3"/>
    <row r="309" s="87" customFormat="1" x14ac:dyDescent="0.3"/>
    <row r="310" s="87" customFormat="1" x14ac:dyDescent="0.3"/>
    <row r="311" s="87" customFormat="1" x14ac:dyDescent="0.3"/>
    <row r="312" s="87" customFormat="1" x14ac:dyDescent="0.3"/>
    <row r="313" s="87" customFormat="1" x14ac:dyDescent="0.3"/>
    <row r="314" s="87" customFormat="1" x14ac:dyDescent="0.3"/>
    <row r="315" s="87" customFormat="1" x14ac:dyDescent="0.3"/>
    <row r="316" s="87" customFormat="1" x14ac:dyDescent="0.3"/>
    <row r="317" s="87" customFormat="1" x14ac:dyDescent="0.3"/>
    <row r="318" s="87" customFormat="1" x14ac:dyDescent="0.3"/>
    <row r="319" s="87" customFormat="1" x14ac:dyDescent="0.3"/>
    <row r="320" s="87" customFormat="1" x14ac:dyDescent="0.3"/>
    <row r="321" s="87" customFormat="1" x14ac:dyDescent="0.3"/>
    <row r="322" s="87" customFormat="1" x14ac:dyDescent="0.3"/>
    <row r="323" s="87" customFormat="1" x14ac:dyDescent="0.3"/>
    <row r="324" s="87" customFormat="1" x14ac:dyDescent="0.3"/>
    <row r="325" s="87" customFormat="1" x14ac:dyDescent="0.3"/>
    <row r="326" s="87" customFormat="1" x14ac:dyDescent="0.3"/>
    <row r="327" s="87" customFormat="1" x14ac:dyDescent="0.3"/>
    <row r="328" s="87" customFormat="1" x14ac:dyDescent="0.3"/>
    <row r="329" s="87" customFormat="1" x14ac:dyDescent="0.3"/>
    <row r="330" s="87" customFormat="1" x14ac:dyDescent="0.3"/>
    <row r="331" s="87" customFormat="1" x14ac:dyDescent="0.3"/>
    <row r="332" s="87" customFormat="1" x14ac:dyDescent="0.3"/>
    <row r="333" s="87" customFormat="1" x14ac:dyDescent="0.3"/>
    <row r="334" s="87" customFormat="1" x14ac:dyDescent="0.3"/>
    <row r="335" s="87" customFormat="1" x14ac:dyDescent="0.3"/>
    <row r="336" s="87" customFormat="1" x14ac:dyDescent="0.3"/>
    <row r="337" s="87" customFormat="1" x14ac:dyDescent="0.3"/>
    <row r="338" s="87" customFormat="1" x14ac:dyDescent="0.3"/>
    <row r="339" s="87" customFormat="1" x14ac:dyDescent="0.3"/>
    <row r="340" s="87" customFormat="1" x14ac:dyDescent="0.3"/>
    <row r="341" s="87" customFormat="1" x14ac:dyDescent="0.3"/>
    <row r="342" s="87" customFormat="1" x14ac:dyDescent="0.3"/>
    <row r="343" s="87" customFormat="1" x14ac:dyDescent="0.3"/>
    <row r="344" s="87" customFormat="1" x14ac:dyDescent="0.3"/>
    <row r="345" s="87" customFormat="1" x14ac:dyDescent="0.3"/>
    <row r="346" s="87" customFormat="1" x14ac:dyDescent="0.3"/>
    <row r="347" s="87" customFormat="1" x14ac:dyDescent="0.3"/>
    <row r="348" s="87" customFormat="1" x14ac:dyDescent="0.3"/>
    <row r="349" s="87" customFormat="1" x14ac:dyDescent="0.3"/>
    <row r="350" s="87" customFormat="1" x14ac:dyDescent="0.3"/>
    <row r="351" s="87" customFormat="1" x14ac:dyDescent="0.3"/>
    <row r="352" s="87" customFormat="1" x14ac:dyDescent="0.3"/>
    <row r="353" s="87" customFormat="1" x14ac:dyDescent="0.3"/>
    <row r="354" s="87" customFormat="1" x14ac:dyDescent="0.3"/>
    <row r="355" s="87" customFormat="1" x14ac:dyDescent="0.3"/>
    <row r="356" s="87" customFormat="1" x14ac:dyDescent="0.3"/>
    <row r="357" s="87" customFormat="1" x14ac:dyDescent="0.3"/>
    <row r="358" s="87" customFormat="1" x14ac:dyDescent="0.3"/>
    <row r="359" s="87" customFormat="1" x14ac:dyDescent="0.3"/>
    <row r="360" s="87" customFormat="1" x14ac:dyDescent="0.3"/>
    <row r="361" s="87" customFormat="1" x14ac:dyDescent="0.3"/>
    <row r="362" s="87" customFormat="1" x14ac:dyDescent="0.3"/>
    <row r="363" s="87" customFormat="1" x14ac:dyDescent="0.3"/>
    <row r="364" s="87" customFormat="1" x14ac:dyDescent="0.3"/>
    <row r="365" s="87" customFormat="1" x14ac:dyDescent="0.3"/>
    <row r="366" s="87" customFormat="1" x14ac:dyDescent="0.3"/>
    <row r="367" s="87" customFormat="1" x14ac:dyDescent="0.3"/>
    <row r="368" s="87" customFormat="1" x14ac:dyDescent="0.3"/>
    <row r="369" s="87" customFormat="1" x14ac:dyDescent="0.3"/>
    <row r="370" s="87" customFormat="1" x14ac:dyDescent="0.3"/>
    <row r="371" s="87" customFormat="1" x14ac:dyDescent="0.3"/>
    <row r="372" s="87" customFormat="1" x14ac:dyDescent="0.3"/>
    <row r="373" s="87" customFormat="1" x14ac:dyDescent="0.3"/>
    <row r="374" s="87" customFormat="1" x14ac:dyDescent="0.3"/>
    <row r="375" s="87" customFormat="1" x14ac:dyDescent="0.3"/>
    <row r="376" s="87" customFormat="1" x14ac:dyDescent="0.3"/>
    <row r="377" s="87" customFormat="1" x14ac:dyDescent="0.3"/>
    <row r="378" s="87" customFormat="1" x14ac:dyDescent="0.3"/>
    <row r="379" s="87" customFormat="1" x14ac:dyDescent="0.3"/>
    <row r="380" s="87" customFormat="1" x14ac:dyDescent="0.3"/>
    <row r="381" s="87" customFormat="1" x14ac:dyDescent="0.3"/>
    <row r="382" s="87" customFormat="1" x14ac:dyDescent="0.3"/>
  </sheetData>
  <sheetProtection selectLockedCells="1" selectUnlockedCells="1"/>
  <sortState xmlns:xlrd2="http://schemas.microsoft.com/office/spreadsheetml/2017/richdata2" ref="A14:I19">
    <sortCondition descending="1" ref="I14"/>
    <sortCondition descending="1" ref="H14"/>
  </sortState>
  <hyperlinks>
    <hyperlink ref="B2" location="'Index'!A3" tooltip="Go to the Index sheet" display="`" xr:uid="{503A4FBA-E703-4B11-B889-BC73377CA94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FA1B6-F145-499F-9193-4BC3D8C451ED}">
  <sheetPr>
    <tabColor rgb="FFA5A5A5"/>
    <pageSetUpPr fitToPage="1"/>
  </sheetPr>
  <dimension ref="A1:AMK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3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1025" width="10.28515625" style="13" customWidth="1"/>
    <col min="1026" max="16384" width="9.140625" style="37"/>
  </cols>
  <sheetData>
    <row r="1" spans="1:34" s="5" customFormat="1" ht="18" x14ac:dyDescent="0.35">
      <c r="A1" s="4"/>
      <c r="B1" s="4" t="s">
        <v>395</v>
      </c>
      <c r="C1" s="4"/>
      <c r="D1" s="4"/>
      <c r="E1" s="4"/>
      <c r="F1" s="4"/>
      <c r="G1" s="4"/>
      <c r="H1" s="4"/>
      <c r="I1" s="4" t="s">
        <v>655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65"/>
    </row>
    <row r="2" spans="1:34" ht="15.75" customHeight="1" x14ac:dyDescent="0.3">
      <c r="B2" s="47" t="s">
        <v>1</v>
      </c>
      <c r="C2" s="166"/>
      <c r="D2" s="166"/>
      <c r="E2" s="166"/>
      <c r="H2" s="166"/>
    </row>
    <row r="3" spans="1:34" ht="15.75" customHeight="1" x14ac:dyDescent="0.3">
      <c r="B3" s="166" t="s">
        <v>2</v>
      </c>
      <c r="C3" s="166"/>
      <c r="D3" s="166"/>
      <c r="E3" s="166"/>
    </row>
    <row r="4" spans="1:34" ht="15.75" customHeight="1" x14ac:dyDescent="0.3">
      <c r="A4" s="167">
        <v>2</v>
      </c>
      <c r="B4" s="168" t="s">
        <v>4</v>
      </c>
      <c r="C4" s="169" t="s">
        <v>5</v>
      </c>
      <c r="D4" s="170"/>
      <c r="E4" s="171"/>
      <c r="F4" s="172" t="s">
        <v>6</v>
      </c>
      <c r="G4" s="172" t="s">
        <v>7</v>
      </c>
      <c r="H4" s="172" t="s">
        <v>8</v>
      </c>
      <c r="I4" s="173" t="s">
        <v>9</v>
      </c>
    </row>
    <row r="5" spans="1:34" ht="15.75" customHeight="1" x14ac:dyDescent="0.3">
      <c r="A5" s="250">
        <v>1</v>
      </c>
      <c r="B5" s="251" t="s">
        <v>396</v>
      </c>
      <c r="C5" s="251" t="s">
        <v>397</v>
      </c>
      <c r="D5" s="252">
        <v>98</v>
      </c>
      <c r="E5" s="252">
        <v>97</v>
      </c>
      <c r="F5" s="252">
        <f>SUM(D5:E5)</f>
        <v>195</v>
      </c>
      <c r="G5" s="252">
        <v>8</v>
      </c>
      <c r="H5" s="252">
        <v>1727</v>
      </c>
      <c r="I5" s="253">
        <v>66</v>
      </c>
    </row>
    <row r="6" spans="1:34" ht="15.75" customHeight="1" x14ac:dyDescent="0.3">
      <c r="A6" s="35">
        <v>7</v>
      </c>
      <c r="B6" s="26" t="s">
        <v>173</v>
      </c>
      <c r="C6" s="26" t="s">
        <v>11</v>
      </c>
      <c r="D6" s="32">
        <v>98</v>
      </c>
      <c r="E6" s="32">
        <v>95</v>
      </c>
      <c r="F6" s="32">
        <f>SUM(D6:E6)</f>
        <v>193</v>
      </c>
      <c r="G6" s="23">
        <v>6</v>
      </c>
      <c r="H6" s="32">
        <v>1728</v>
      </c>
      <c r="I6" s="29">
        <v>64</v>
      </c>
    </row>
    <row r="7" spans="1:34" ht="15.75" customHeight="1" x14ac:dyDescent="0.3">
      <c r="A7" s="35">
        <v>8</v>
      </c>
      <c r="B7" s="26" t="s">
        <v>36</v>
      </c>
      <c r="C7" s="26" t="s">
        <v>37</v>
      </c>
      <c r="D7" s="32">
        <v>97</v>
      </c>
      <c r="E7" s="32">
        <v>98</v>
      </c>
      <c r="F7" s="32">
        <f>SUM(D7:E7)</f>
        <v>195</v>
      </c>
      <c r="G7" s="23">
        <v>8</v>
      </c>
      <c r="H7" s="32">
        <v>1712</v>
      </c>
      <c r="I7" s="29">
        <v>56</v>
      </c>
      <c r="J7" s="174"/>
    </row>
    <row r="8" spans="1:34" ht="15.75" customHeight="1" x14ac:dyDescent="0.3">
      <c r="A8" s="35">
        <v>2</v>
      </c>
      <c r="B8" s="26" t="s">
        <v>398</v>
      </c>
      <c r="C8" s="26" t="s">
        <v>23</v>
      </c>
      <c r="D8" s="32">
        <v>94</v>
      </c>
      <c r="E8" s="32">
        <v>98</v>
      </c>
      <c r="F8" s="32">
        <f>SUM(D8:E8)</f>
        <v>192</v>
      </c>
      <c r="G8" s="23">
        <v>5</v>
      </c>
      <c r="H8" s="32">
        <v>1707</v>
      </c>
      <c r="I8" s="29">
        <v>49</v>
      </c>
      <c r="K8" s="165"/>
    </row>
    <row r="9" spans="1:34" ht="15.75" customHeight="1" x14ac:dyDescent="0.3">
      <c r="A9" s="35">
        <v>4</v>
      </c>
      <c r="B9" s="26" t="s">
        <v>399</v>
      </c>
      <c r="C9" s="26" t="s">
        <v>397</v>
      </c>
      <c r="D9" s="32">
        <v>92</v>
      </c>
      <c r="E9" s="32">
        <v>91</v>
      </c>
      <c r="F9" s="32">
        <f>SUM(D9:E9)</f>
        <v>183</v>
      </c>
      <c r="G9" s="23">
        <v>4</v>
      </c>
      <c r="H9" s="32">
        <v>1486</v>
      </c>
      <c r="I9" s="29">
        <v>40</v>
      </c>
    </row>
    <row r="10" spans="1:34" ht="15.75" customHeight="1" x14ac:dyDescent="0.3">
      <c r="A10" s="35">
        <v>3</v>
      </c>
      <c r="B10" s="26" t="s">
        <v>165</v>
      </c>
      <c r="C10" s="26" t="s">
        <v>166</v>
      </c>
      <c r="D10" s="32" t="s">
        <v>27</v>
      </c>
      <c r="E10" s="32"/>
      <c r="F10" s="32">
        <f>SUM(D10:E10)</f>
        <v>0</v>
      </c>
      <c r="G10" s="23">
        <v>0</v>
      </c>
      <c r="H10" s="32">
        <v>0</v>
      </c>
      <c r="I10" s="29">
        <v>0</v>
      </c>
    </row>
    <row r="11" spans="1:34" ht="15.75" customHeight="1" x14ac:dyDescent="0.3">
      <c r="A11" s="35">
        <v>5</v>
      </c>
      <c r="B11" s="26" t="s">
        <v>323</v>
      </c>
      <c r="C11" s="26" t="s">
        <v>98</v>
      </c>
      <c r="D11" s="32" t="s">
        <v>27</v>
      </c>
      <c r="E11" s="32"/>
      <c r="F11" s="32">
        <f>SUM(D11:E11)</f>
        <v>0</v>
      </c>
      <c r="G11" s="23">
        <v>0</v>
      </c>
      <c r="H11" s="32">
        <v>0</v>
      </c>
      <c r="I11" s="29">
        <v>0</v>
      </c>
    </row>
    <row r="12" spans="1:34" ht="15.75" customHeight="1" x14ac:dyDescent="0.3">
      <c r="A12" s="254">
        <v>6</v>
      </c>
      <c r="B12" s="255" t="s">
        <v>400</v>
      </c>
      <c r="C12" s="255" t="s">
        <v>104</v>
      </c>
      <c r="D12" s="256" t="s">
        <v>27</v>
      </c>
      <c r="E12" s="256"/>
      <c r="F12" s="256">
        <f>SUM(D12:E12)</f>
        <v>0</v>
      </c>
      <c r="G12" s="257">
        <v>0</v>
      </c>
      <c r="H12" s="33">
        <v>0</v>
      </c>
      <c r="I12" s="34">
        <v>0</v>
      </c>
    </row>
    <row r="13" spans="1:34" ht="15.75" customHeight="1" x14ac:dyDescent="0.3"/>
    <row r="14" spans="1:34" ht="15.75" customHeight="1" x14ac:dyDescent="0.3">
      <c r="B14" s="166" t="s">
        <v>3</v>
      </c>
      <c r="C14" s="166"/>
      <c r="D14" s="166"/>
      <c r="E14" s="166"/>
    </row>
    <row r="15" spans="1:34" ht="15.75" customHeight="1" x14ac:dyDescent="0.3">
      <c r="A15" s="167">
        <v>2</v>
      </c>
      <c r="B15" s="168" t="s">
        <v>4</v>
      </c>
      <c r="C15" s="169" t="s">
        <v>5</v>
      </c>
      <c r="D15" s="170"/>
      <c r="E15" s="171"/>
      <c r="F15" s="172" t="s">
        <v>6</v>
      </c>
      <c r="G15" s="172" t="s">
        <v>7</v>
      </c>
      <c r="H15" s="172" t="s">
        <v>8</v>
      </c>
      <c r="I15" s="173" t="s">
        <v>9</v>
      </c>
    </row>
    <row r="16" spans="1:34" ht="15.75" customHeight="1" x14ac:dyDescent="0.3">
      <c r="A16" s="250">
        <v>2</v>
      </c>
      <c r="B16" s="251" t="s">
        <v>401</v>
      </c>
      <c r="C16" s="251" t="s">
        <v>46</v>
      </c>
      <c r="D16" s="252">
        <v>96</v>
      </c>
      <c r="E16" s="252">
        <v>97</v>
      </c>
      <c r="F16" s="252">
        <f>SUM(D16:E16)</f>
        <v>193</v>
      </c>
      <c r="G16" s="252">
        <v>8</v>
      </c>
      <c r="H16" s="252">
        <v>1725</v>
      </c>
      <c r="I16" s="253">
        <v>60</v>
      </c>
    </row>
    <row r="17" spans="1:9" ht="15.75" customHeight="1" x14ac:dyDescent="0.3">
      <c r="A17" s="35">
        <v>7</v>
      </c>
      <c r="B17" s="26" t="s">
        <v>405</v>
      </c>
      <c r="C17" s="26" t="s">
        <v>397</v>
      </c>
      <c r="D17" s="32">
        <v>94</v>
      </c>
      <c r="E17" s="32">
        <v>95</v>
      </c>
      <c r="F17" s="32">
        <f>SUM(D17:E17)</f>
        <v>189</v>
      </c>
      <c r="G17" s="23">
        <v>6</v>
      </c>
      <c r="H17" s="32">
        <v>1721</v>
      </c>
      <c r="I17" s="29">
        <v>58</v>
      </c>
    </row>
    <row r="18" spans="1:9" ht="15.75" customHeight="1" x14ac:dyDescent="0.3">
      <c r="A18" s="35">
        <v>4</v>
      </c>
      <c r="B18" s="26" t="s">
        <v>402</v>
      </c>
      <c r="C18" s="26" t="s">
        <v>46</v>
      </c>
      <c r="D18" s="32">
        <v>94</v>
      </c>
      <c r="E18" s="32">
        <v>99</v>
      </c>
      <c r="F18" s="32">
        <f>SUM(D18:E18)</f>
        <v>193</v>
      </c>
      <c r="G18" s="23">
        <v>8</v>
      </c>
      <c r="H18" s="32">
        <v>1714</v>
      </c>
      <c r="I18" s="29">
        <v>58</v>
      </c>
    </row>
    <row r="19" spans="1:9" ht="15.75" customHeight="1" x14ac:dyDescent="0.3">
      <c r="A19" s="35">
        <v>1</v>
      </c>
      <c r="B19" s="26" t="s">
        <v>176</v>
      </c>
      <c r="C19" s="26" t="s">
        <v>11</v>
      </c>
      <c r="D19" s="32">
        <v>91</v>
      </c>
      <c r="E19" s="32">
        <v>92</v>
      </c>
      <c r="F19" s="32">
        <f>SUM(D19:E19)</f>
        <v>183</v>
      </c>
      <c r="G19" s="23">
        <v>4</v>
      </c>
      <c r="H19" s="32">
        <v>1704</v>
      </c>
      <c r="I19" s="29">
        <v>51</v>
      </c>
    </row>
    <row r="20" spans="1:9" ht="15.75" customHeight="1" x14ac:dyDescent="0.3">
      <c r="A20" s="35">
        <v>6</v>
      </c>
      <c r="B20" s="26" t="s">
        <v>404</v>
      </c>
      <c r="C20" s="26" t="s">
        <v>397</v>
      </c>
      <c r="D20" s="32">
        <v>92</v>
      </c>
      <c r="E20" s="32">
        <v>93</v>
      </c>
      <c r="F20" s="32">
        <f>SUM(D20:E20)</f>
        <v>185</v>
      </c>
      <c r="G20" s="23">
        <v>5</v>
      </c>
      <c r="H20" s="32">
        <v>1672</v>
      </c>
      <c r="I20" s="29">
        <v>37</v>
      </c>
    </row>
    <row r="21" spans="1:9" ht="15.75" customHeight="1" x14ac:dyDescent="0.3">
      <c r="A21" s="35">
        <v>8</v>
      </c>
      <c r="B21" s="26" t="s">
        <v>406</v>
      </c>
      <c r="C21" s="26" t="s">
        <v>23</v>
      </c>
      <c r="D21" s="32">
        <v>87</v>
      </c>
      <c r="E21" s="32">
        <v>88</v>
      </c>
      <c r="F21" s="32">
        <f>SUM(D21:E21)</f>
        <v>175</v>
      </c>
      <c r="G21" s="23">
        <v>3</v>
      </c>
      <c r="H21" s="32">
        <v>1619</v>
      </c>
      <c r="I21" s="29">
        <v>25</v>
      </c>
    </row>
    <row r="22" spans="1:9" ht="15.75" customHeight="1" x14ac:dyDescent="0.3">
      <c r="A22" s="35">
        <v>5</v>
      </c>
      <c r="B22" s="26" t="s">
        <v>403</v>
      </c>
      <c r="C22" s="26" t="s">
        <v>336</v>
      </c>
      <c r="D22" s="32" t="s">
        <v>27</v>
      </c>
      <c r="E22" s="32"/>
      <c r="F22" s="32">
        <f>SUM(D22:E22)</f>
        <v>0</v>
      </c>
      <c r="G22" s="23">
        <v>0</v>
      </c>
      <c r="H22" s="32">
        <v>579</v>
      </c>
      <c r="I22" s="29">
        <v>20</v>
      </c>
    </row>
    <row r="23" spans="1:9" ht="15.75" customHeight="1" x14ac:dyDescent="0.3">
      <c r="A23" s="254">
        <v>3</v>
      </c>
      <c r="B23" s="255" t="s">
        <v>99</v>
      </c>
      <c r="C23" s="255" t="s">
        <v>23</v>
      </c>
      <c r="D23" s="256" t="s">
        <v>27</v>
      </c>
      <c r="E23" s="256"/>
      <c r="F23" s="256">
        <f>SUM(D23:E23)</f>
        <v>0</v>
      </c>
      <c r="G23" s="257">
        <v>0</v>
      </c>
      <c r="H23" s="33">
        <v>363</v>
      </c>
      <c r="I23" s="34">
        <v>3</v>
      </c>
    </row>
    <row r="24" spans="1:9" ht="15.75" customHeight="1" x14ac:dyDescent="0.3"/>
    <row r="25" spans="1:9" ht="15.75" customHeight="1" x14ac:dyDescent="0.3">
      <c r="B25" s="166" t="s">
        <v>40</v>
      </c>
      <c r="C25" s="166"/>
      <c r="D25" s="166"/>
      <c r="E25" s="166"/>
    </row>
    <row r="26" spans="1:9" ht="15.75" customHeight="1" x14ac:dyDescent="0.3">
      <c r="A26" s="167">
        <v>2</v>
      </c>
      <c r="B26" s="168" t="s">
        <v>4</v>
      </c>
      <c r="C26" s="169" t="s">
        <v>5</v>
      </c>
      <c r="D26" s="170"/>
      <c r="E26" s="171"/>
      <c r="F26" s="172" t="s">
        <v>6</v>
      </c>
      <c r="G26" s="172" t="s">
        <v>7</v>
      </c>
      <c r="H26" s="172" t="s">
        <v>8</v>
      </c>
      <c r="I26" s="173" t="s">
        <v>9</v>
      </c>
    </row>
    <row r="27" spans="1:9" ht="15.75" customHeight="1" x14ac:dyDescent="0.3">
      <c r="A27" s="250">
        <v>3</v>
      </c>
      <c r="B27" s="251" t="s">
        <v>409</v>
      </c>
      <c r="C27" s="251" t="s">
        <v>17</v>
      </c>
      <c r="D27" s="252">
        <v>95</v>
      </c>
      <c r="E27" s="252">
        <v>93</v>
      </c>
      <c r="F27" s="252">
        <f>SUM(D27:E27)</f>
        <v>188</v>
      </c>
      <c r="G27" s="252">
        <v>6</v>
      </c>
      <c r="H27" s="252">
        <v>1678</v>
      </c>
      <c r="I27" s="253">
        <v>50</v>
      </c>
    </row>
    <row r="28" spans="1:9" ht="15.75" customHeight="1" x14ac:dyDescent="0.3">
      <c r="A28" s="35">
        <v>7</v>
      </c>
      <c r="B28" s="26" t="s">
        <v>414</v>
      </c>
      <c r="C28" s="26" t="s">
        <v>336</v>
      </c>
      <c r="D28" s="32">
        <v>93</v>
      </c>
      <c r="E28" s="32">
        <v>93</v>
      </c>
      <c r="F28" s="32">
        <f>SUM(D28:E28)</f>
        <v>186</v>
      </c>
      <c r="G28" s="23">
        <v>4</v>
      </c>
      <c r="H28" s="32">
        <v>1672</v>
      </c>
      <c r="I28" s="29">
        <v>46</v>
      </c>
    </row>
    <row r="29" spans="1:9" ht="15.75" customHeight="1" x14ac:dyDescent="0.3">
      <c r="A29" s="35">
        <v>6</v>
      </c>
      <c r="B29" s="26" t="s">
        <v>413</v>
      </c>
      <c r="C29" s="26" t="s">
        <v>104</v>
      </c>
      <c r="D29" s="32">
        <v>96</v>
      </c>
      <c r="E29" s="32">
        <v>92</v>
      </c>
      <c r="F29" s="32">
        <f>SUM(D29:E29)</f>
        <v>188</v>
      </c>
      <c r="G29" s="23">
        <v>6</v>
      </c>
      <c r="H29" s="32">
        <v>1679</v>
      </c>
      <c r="I29" s="29">
        <v>45</v>
      </c>
    </row>
    <row r="30" spans="1:9" ht="15.75" customHeight="1" x14ac:dyDescent="0.3">
      <c r="A30" s="35">
        <v>2</v>
      </c>
      <c r="B30" s="26" t="s">
        <v>408</v>
      </c>
      <c r="C30" s="26" t="s">
        <v>23</v>
      </c>
      <c r="D30" s="32">
        <v>95</v>
      </c>
      <c r="E30" s="32">
        <v>95</v>
      </c>
      <c r="F30" s="32">
        <f>SUM(D30:E30)</f>
        <v>190</v>
      </c>
      <c r="G30" s="23">
        <v>7</v>
      </c>
      <c r="H30" s="32">
        <v>1669</v>
      </c>
      <c r="I30" s="29">
        <v>45</v>
      </c>
    </row>
    <row r="31" spans="1:9" ht="15.75" customHeight="1" x14ac:dyDescent="0.3">
      <c r="A31" s="35">
        <v>4</v>
      </c>
      <c r="B31" s="26" t="s">
        <v>410</v>
      </c>
      <c r="C31" s="26" t="s">
        <v>397</v>
      </c>
      <c r="D31" s="32">
        <v>90</v>
      </c>
      <c r="E31" s="32">
        <v>90</v>
      </c>
      <c r="F31" s="32">
        <f>SUM(D31:E31)</f>
        <v>180</v>
      </c>
      <c r="G31" s="23">
        <v>3</v>
      </c>
      <c r="H31" s="32">
        <v>1485</v>
      </c>
      <c r="I31" s="29">
        <v>41</v>
      </c>
    </row>
    <row r="32" spans="1:9" ht="15.75" customHeight="1" x14ac:dyDescent="0.3">
      <c r="A32" s="35">
        <v>1</v>
      </c>
      <c r="B32" s="26" t="s">
        <v>407</v>
      </c>
      <c r="C32" s="26" t="s">
        <v>46</v>
      </c>
      <c r="D32" s="32" t="s">
        <v>27</v>
      </c>
      <c r="E32" s="32"/>
      <c r="F32" s="32">
        <f>SUM(D32:E32)</f>
        <v>0</v>
      </c>
      <c r="G32" s="23">
        <v>0</v>
      </c>
      <c r="H32" s="32">
        <v>1169</v>
      </c>
      <c r="I32" s="29">
        <v>14</v>
      </c>
    </row>
    <row r="33" spans="1:9" ht="15.75" customHeight="1" x14ac:dyDescent="0.3">
      <c r="A33" s="254">
        <v>5</v>
      </c>
      <c r="B33" s="255" t="s">
        <v>411</v>
      </c>
      <c r="C33" s="255" t="s">
        <v>412</v>
      </c>
      <c r="D33" s="256" t="s">
        <v>27</v>
      </c>
      <c r="E33" s="256"/>
      <c r="F33" s="256">
        <f>SUM(D33:E33)</f>
        <v>0</v>
      </c>
      <c r="G33" s="257">
        <v>0</v>
      </c>
      <c r="H33" s="33">
        <v>180</v>
      </c>
      <c r="I33" s="34">
        <v>2</v>
      </c>
    </row>
    <row r="34" spans="1:9" ht="15.75" customHeight="1" x14ac:dyDescent="0.3"/>
    <row r="35" spans="1:9" ht="15.75" customHeight="1" x14ac:dyDescent="0.3">
      <c r="B35" s="166" t="s">
        <v>41</v>
      </c>
      <c r="C35" s="166"/>
      <c r="D35" s="166"/>
      <c r="E35" s="166"/>
    </row>
    <row r="36" spans="1:9" ht="15.75" customHeight="1" x14ac:dyDescent="0.3">
      <c r="A36" s="167">
        <v>2</v>
      </c>
      <c r="B36" s="168" t="s">
        <v>4</v>
      </c>
      <c r="C36" s="169" t="s">
        <v>5</v>
      </c>
      <c r="D36" s="170"/>
      <c r="E36" s="171"/>
      <c r="F36" s="172" t="s">
        <v>6</v>
      </c>
      <c r="G36" s="172" t="s">
        <v>7</v>
      </c>
      <c r="H36" s="172" t="s">
        <v>8</v>
      </c>
      <c r="I36" s="173" t="s">
        <v>9</v>
      </c>
    </row>
    <row r="37" spans="1:9" ht="15.75" customHeight="1" x14ac:dyDescent="0.3">
      <c r="A37" s="250">
        <v>3</v>
      </c>
      <c r="B37" s="251" t="s">
        <v>416</v>
      </c>
      <c r="C37" s="251" t="s">
        <v>336</v>
      </c>
      <c r="D37" s="252">
        <v>94</v>
      </c>
      <c r="E37" s="252">
        <v>94</v>
      </c>
      <c r="F37" s="252">
        <f>SUM(D37:E37)</f>
        <v>188</v>
      </c>
      <c r="G37" s="252">
        <v>7</v>
      </c>
      <c r="H37" s="252">
        <v>1703</v>
      </c>
      <c r="I37" s="253">
        <v>63</v>
      </c>
    </row>
    <row r="38" spans="1:9" ht="15.75" customHeight="1" x14ac:dyDescent="0.3">
      <c r="A38" s="35">
        <v>7</v>
      </c>
      <c r="B38" s="26" t="s">
        <v>420</v>
      </c>
      <c r="C38" s="26" t="s">
        <v>336</v>
      </c>
      <c r="D38" s="32">
        <v>94</v>
      </c>
      <c r="E38" s="32">
        <v>89</v>
      </c>
      <c r="F38" s="32">
        <f>SUM(D38:E38)</f>
        <v>183</v>
      </c>
      <c r="G38" s="23">
        <v>6</v>
      </c>
      <c r="H38" s="32">
        <v>1635</v>
      </c>
      <c r="I38" s="29">
        <v>52</v>
      </c>
    </row>
    <row r="39" spans="1:9" ht="15.75" customHeight="1" x14ac:dyDescent="0.3">
      <c r="A39" s="35">
        <v>5</v>
      </c>
      <c r="B39" s="26" t="s">
        <v>418</v>
      </c>
      <c r="C39" s="26" t="s">
        <v>23</v>
      </c>
      <c r="D39" s="32">
        <v>91</v>
      </c>
      <c r="E39" s="32">
        <v>86</v>
      </c>
      <c r="F39" s="32">
        <f>SUM(D39:E39)</f>
        <v>177</v>
      </c>
      <c r="G39" s="23">
        <v>5</v>
      </c>
      <c r="H39" s="32">
        <v>1553</v>
      </c>
      <c r="I39" s="29">
        <v>45</v>
      </c>
    </row>
    <row r="40" spans="1:9" ht="15.75" customHeight="1" x14ac:dyDescent="0.3">
      <c r="A40" s="35">
        <v>4</v>
      </c>
      <c r="B40" s="26" t="s">
        <v>417</v>
      </c>
      <c r="C40" s="26" t="s">
        <v>17</v>
      </c>
      <c r="D40" s="32">
        <v>73</v>
      </c>
      <c r="E40" s="32">
        <v>82</v>
      </c>
      <c r="F40" s="32">
        <f>SUM(D40:E40)</f>
        <v>155</v>
      </c>
      <c r="G40" s="23">
        <v>4</v>
      </c>
      <c r="H40" s="32">
        <v>1492</v>
      </c>
      <c r="I40" s="29">
        <v>39</v>
      </c>
    </row>
    <row r="41" spans="1:9" ht="15.75" customHeight="1" x14ac:dyDescent="0.3">
      <c r="A41" s="35">
        <v>1</v>
      </c>
      <c r="B41" s="26" t="s">
        <v>415</v>
      </c>
      <c r="C41" s="26" t="s">
        <v>23</v>
      </c>
      <c r="D41" s="32" t="s">
        <v>27</v>
      </c>
      <c r="E41" s="32"/>
      <c r="F41" s="32">
        <f>SUM(D41:E41)</f>
        <v>0</v>
      </c>
      <c r="G41" s="23">
        <v>0</v>
      </c>
      <c r="H41" s="32">
        <v>0</v>
      </c>
      <c r="I41" s="29">
        <v>0</v>
      </c>
    </row>
    <row r="42" spans="1:9" ht="15.75" customHeight="1" x14ac:dyDescent="0.3">
      <c r="A42" s="35">
        <v>2</v>
      </c>
      <c r="B42" s="26" t="s">
        <v>388</v>
      </c>
      <c r="C42" s="26" t="s">
        <v>54</v>
      </c>
      <c r="D42" s="32" t="s">
        <v>27</v>
      </c>
      <c r="E42" s="32"/>
      <c r="F42" s="32">
        <f>SUM(D42:E42)</f>
        <v>0</v>
      </c>
      <c r="G42" s="23">
        <v>0</v>
      </c>
      <c r="H42" s="32">
        <v>0</v>
      </c>
      <c r="I42" s="29">
        <v>0</v>
      </c>
    </row>
    <row r="43" spans="1:9" ht="15.75" customHeight="1" x14ac:dyDescent="0.3">
      <c r="A43" s="254">
        <v>6</v>
      </c>
      <c r="B43" s="255" t="s">
        <v>419</v>
      </c>
      <c r="C43" s="255" t="s">
        <v>23</v>
      </c>
      <c r="D43" s="256" t="s">
        <v>27</v>
      </c>
      <c r="E43" s="256"/>
      <c r="F43" s="256">
        <f>SUM(D43:E43)</f>
        <v>0</v>
      </c>
      <c r="G43" s="257">
        <v>0</v>
      </c>
      <c r="H43" s="33">
        <v>0</v>
      </c>
      <c r="I43" s="34">
        <v>0</v>
      </c>
    </row>
    <row r="44" spans="1:9" ht="15.75" customHeight="1" x14ac:dyDescent="0.3"/>
    <row r="45" spans="1:9" ht="15.75" customHeight="1" x14ac:dyDescent="0.3">
      <c r="B45" s="13" t="s">
        <v>421</v>
      </c>
      <c r="F45" s="175" t="s">
        <v>656</v>
      </c>
    </row>
    <row r="46" spans="1:9" ht="15.75" customHeight="1" x14ac:dyDescent="0.3">
      <c r="B46" s="13" t="s">
        <v>657</v>
      </c>
    </row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ortState xmlns:xlrd2="http://schemas.microsoft.com/office/spreadsheetml/2017/richdata2" ref="A37:I43">
    <sortCondition descending="1" ref="I37"/>
    <sortCondition descending="1" ref="H37"/>
  </sortState>
  <hyperlinks>
    <hyperlink ref="B2" location="'Index'!A3" display="`" xr:uid="{94BF3A67-7E15-40C5-A86F-FFBF4BF9604F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5C69D-B8CC-4FC1-8E86-EE4A68044E0E}">
  <sheetPr>
    <tabColor theme="9"/>
    <pageSetUpPr fitToPage="1"/>
  </sheetPr>
  <dimension ref="A1:AH5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6" width="2.42578125" style="87" customWidth="1"/>
    <col min="17" max="24" width="4.140625" style="87" customWidth="1"/>
    <col min="25" max="16384" width="10.28515625" style="87"/>
  </cols>
  <sheetData>
    <row r="1" spans="1:34" s="85" customFormat="1" ht="18" x14ac:dyDescent="0.35">
      <c r="A1" s="84"/>
      <c r="B1" s="85" t="s">
        <v>231</v>
      </c>
      <c r="D1" s="86"/>
      <c r="E1" s="86"/>
      <c r="F1" s="86"/>
      <c r="G1" s="86"/>
      <c r="H1" s="86"/>
      <c r="I1" s="86"/>
      <c r="J1" s="86" t="s">
        <v>655</v>
      </c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I3" s="90"/>
      <c r="J3" s="91" t="s">
        <v>3</v>
      </c>
      <c r="P3" s="87"/>
      <c r="Q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92"/>
      <c r="J4" s="93" t="s">
        <v>4</v>
      </c>
      <c r="K4" s="93" t="s">
        <v>5</v>
      </c>
      <c r="L4" s="94" t="s">
        <v>6</v>
      </c>
      <c r="M4" s="94" t="s">
        <v>7</v>
      </c>
      <c r="N4" s="94" t="s">
        <v>8</v>
      </c>
      <c r="O4" s="95" t="s">
        <v>9</v>
      </c>
    </row>
    <row r="5" spans="1:34" ht="15.75" customHeight="1" x14ac:dyDescent="0.3">
      <c r="A5" s="227">
        <v>5</v>
      </c>
      <c r="B5" s="228" t="s">
        <v>244</v>
      </c>
      <c r="C5" s="228" t="s">
        <v>245</v>
      </c>
      <c r="D5" s="229">
        <v>190</v>
      </c>
      <c r="E5" s="229">
        <v>9</v>
      </c>
      <c r="F5" s="229">
        <v>1709</v>
      </c>
      <c r="G5" s="308">
        <v>79</v>
      </c>
      <c r="I5" s="227">
        <v>4</v>
      </c>
      <c r="J5" s="228" t="s">
        <v>242</v>
      </c>
      <c r="K5" s="228" t="s">
        <v>243</v>
      </c>
      <c r="L5" s="229">
        <v>175</v>
      </c>
      <c r="M5" s="229">
        <v>4</v>
      </c>
      <c r="N5" s="229">
        <v>1505</v>
      </c>
      <c r="O5" s="308">
        <v>66</v>
      </c>
    </row>
    <row r="6" spans="1:34" ht="15.75" customHeight="1" x14ac:dyDescent="0.3">
      <c r="A6" s="99">
        <v>9</v>
      </c>
      <c r="B6" s="100" t="s">
        <v>256</v>
      </c>
      <c r="C6" s="100" t="s">
        <v>104</v>
      </c>
      <c r="D6" s="101">
        <v>184</v>
      </c>
      <c r="E6" s="96">
        <v>6</v>
      </c>
      <c r="F6" s="101">
        <v>1682</v>
      </c>
      <c r="G6" s="104">
        <v>70</v>
      </c>
      <c r="I6" s="99">
        <v>8</v>
      </c>
      <c r="J6" s="100" t="s">
        <v>254</v>
      </c>
      <c r="K6" s="100" t="s">
        <v>255</v>
      </c>
      <c r="L6" s="101">
        <v>178</v>
      </c>
      <c r="M6" s="96">
        <v>7</v>
      </c>
      <c r="N6" s="101">
        <v>1594</v>
      </c>
      <c r="O6" s="104">
        <v>64</v>
      </c>
    </row>
    <row r="7" spans="1:34" ht="15.75" customHeight="1" x14ac:dyDescent="0.3">
      <c r="A7" s="99">
        <v>7</v>
      </c>
      <c r="B7" s="100" t="s">
        <v>250</v>
      </c>
      <c r="C7" s="100" t="s">
        <v>251</v>
      </c>
      <c r="D7" s="101">
        <v>190</v>
      </c>
      <c r="E7" s="96">
        <v>9</v>
      </c>
      <c r="F7" s="101">
        <v>1670</v>
      </c>
      <c r="G7" s="104">
        <v>64</v>
      </c>
      <c r="I7" s="99">
        <v>1</v>
      </c>
      <c r="J7" s="100" t="s">
        <v>234</v>
      </c>
      <c r="K7" s="100" t="s">
        <v>235</v>
      </c>
      <c r="L7" s="101">
        <v>180</v>
      </c>
      <c r="M7" s="96">
        <v>8</v>
      </c>
      <c r="N7" s="102">
        <v>1595</v>
      </c>
      <c r="O7" s="103">
        <v>62</v>
      </c>
    </row>
    <row r="8" spans="1:34" ht="15.75" customHeight="1" x14ac:dyDescent="0.3">
      <c r="A8" s="99">
        <v>2</v>
      </c>
      <c r="B8" s="100" t="s">
        <v>236</v>
      </c>
      <c r="C8" s="100" t="s">
        <v>237</v>
      </c>
      <c r="D8" s="101">
        <v>183</v>
      </c>
      <c r="E8" s="96">
        <v>5</v>
      </c>
      <c r="F8" s="102">
        <v>1649</v>
      </c>
      <c r="G8" s="103">
        <v>49</v>
      </c>
      <c r="I8" s="99">
        <v>2</v>
      </c>
      <c r="J8" s="100" t="s">
        <v>80</v>
      </c>
      <c r="K8" s="100" t="s">
        <v>23</v>
      </c>
      <c r="L8" s="101">
        <v>176</v>
      </c>
      <c r="M8" s="96">
        <v>5</v>
      </c>
      <c r="N8" s="101">
        <v>1579</v>
      </c>
      <c r="O8" s="104">
        <v>52</v>
      </c>
    </row>
    <row r="9" spans="1:34" ht="15.75" customHeight="1" x14ac:dyDescent="0.3">
      <c r="A9" s="99">
        <v>3</v>
      </c>
      <c r="B9" s="100" t="s">
        <v>238</v>
      </c>
      <c r="C9" s="100" t="s">
        <v>235</v>
      </c>
      <c r="D9" s="101">
        <v>187</v>
      </c>
      <c r="E9" s="96">
        <v>7</v>
      </c>
      <c r="F9" s="101">
        <v>1648</v>
      </c>
      <c r="G9" s="104">
        <v>46</v>
      </c>
      <c r="I9" s="99">
        <v>9</v>
      </c>
      <c r="J9" s="100" t="s">
        <v>257</v>
      </c>
      <c r="K9" s="100" t="s">
        <v>255</v>
      </c>
      <c r="L9" s="101">
        <v>181</v>
      </c>
      <c r="M9" s="96">
        <v>9</v>
      </c>
      <c r="N9" s="101">
        <v>1569</v>
      </c>
      <c r="O9" s="104">
        <v>45</v>
      </c>
    </row>
    <row r="10" spans="1:34" ht="15.75" customHeight="1" x14ac:dyDescent="0.3">
      <c r="A10" s="99">
        <v>8</v>
      </c>
      <c r="B10" s="100" t="s">
        <v>253</v>
      </c>
      <c r="C10" s="100" t="s">
        <v>161</v>
      </c>
      <c r="D10" s="101">
        <v>182</v>
      </c>
      <c r="E10" s="96">
        <v>4</v>
      </c>
      <c r="F10" s="101">
        <v>1636</v>
      </c>
      <c r="G10" s="104">
        <v>40</v>
      </c>
      <c r="I10" s="99">
        <v>7</v>
      </c>
      <c r="J10" s="100" t="s">
        <v>252</v>
      </c>
      <c r="K10" s="100" t="s">
        <v>29</v>
      </c>
      <c r="L10" s="101">
        <v>173</v>
      </c>
      <c r="M10" s="96">
        <v>3</v>
      </c>
      <c r="N10" s="101">
        <v>1561</v>
      </c>
      <c r="O10" s="104">
        <v>43</v>
      </c>
    </row>
    <row r="11" spans="1:34" ht="15.75" customHeight="1" x14ac:dyDescent="0.3">
      <c r="A11" s="99">
        <v>4</v>
      </c>
      <c r="B11" s="100" t="s">
        <v>241</v>
      </c>
      <c r="C11" s="100" t="s">
        <v>237</v>
      </c>
      <c r="D11" s="101">
        <v>177</v>
      </c>
      <c r="E11" s="96">
        <v>2</v>
      </c>
      <c r="F11" s="101">
        <v>1622</v>
      </c>
      <c r="G11" s="104">
        <v>34</v>
      </c>
      <c r="I11" s="99">
        <v>5</v>
      </c>
      <c r="J11" s="100" t="s">
        <v>246</v>
      </c>
      <c r="K11" s="100" t="s">
        <v>29</v>
      </c>
      <c r="L11" s="101">
        <v>171</v>
      </c>
      <c r="M11" s="96">
        <v>2</v>
      </c>
      <c r="N11" s="101">
        <v>1533</v>
      </c>
      <c r="O11" s="104">
        <v>34</v>
      </c>
    </row>
    <row r="12" spans="1:34" ht="15.75" customHeight="1" x14ac:dyDescent="0.3">
      <c r="A12" s="99">
        <v>1</v>
      </c>
      <c r="B12" s="100" t="s">
        <v>232</v>
      </c>
      <c r="C12" s="100" t="s">
        <v>233</v>
      </c>
      <c r="D12" s="101">
        <v>181</v>
      </c>
      <c r="E12" s="96">
        <v>3</v>
      </c>
      <c r="F12" s="102">
        <v>1583</v>
      </c>
      <c r="G12" s="103">
        <v>20</v>
      </c>
      <c r="I12" s="99">
        <v>3</v>
      </c>
      <c r="J12" s="100" t="s">
        <v>239</v>
      </c>
      <c r="K12" s="100" t="s">
        <v>240</v>
      </c>
      <c r="L12" s="101">
        <v>177</v>
      </c>
      <c r="M12" s="96">
        <v>6</v>
      </c>
      <c r="N12" s="101">
        <v>1519</v>
      </c>
      <c r="O12" s="104">
        <v>33</v>
      </c>
    </row>
    <row r="13" spans="1:34" ht="15.75" customHeight="1" x14ac:dyDescent="0.3">
      <c r="A13" s="232">
        <v>6</v>
      </c>
      <c r="B13" s="233" t="s">
        <v>247</v>
      </c>
      <c r="C13" s="233" t="s">
        <v>235</v>
      </c>
      <c r="D13" s="234" t="s">
        <v>27</v>
      </c>
      <c r="E13" s="235">
        <v>0</v>
      </c>
      <c r="F13" s="106">
        <v>363</v>
      </c>
      <c r="G13" s="107">
        <v>7</v>
      </c>
      <c r="I13" s="232">
        <v>6</v>
      </c>
      <c r="J13" s="233" t="s">
        <v>248</v>
      </c>
      <c r="K13" s="233" t="s">
        <v>249</v>
      </c>
      <c r="L13" s="234" t="s">
        <v>27</v>
      </c>
      <c r="M13" s="235">
        <v>0</v>
      </c>
      <c r="N13" s="106">
        <v>846</v>
      </c>
      <c r="O13" s="107">
        <v>10</v>
      </c>
    </row>
    <row r="14" spans="1:34" ht="15.75" customHeight="1" x14ac:dyDescent="0.3"/>
    <row r="15" spans="1:34" ht="15.75" customHeight="1" x14ac:dyDescent="0.3">
      <c r="A15" s="90"/>
      <c r="B15" s="91" t="s">
        <v>40</v>
      </c>
      <c r="C15" s="91"/>
      <c r="D15" s="91"/>
      <c r="E15" s="91"/>
      <c r="F15" s="91"/>
      <c r="G15" s="91"/>
      <c r="I15" s="90"/>
      <c r="J15" s="91" t="s">
        <v>41</v>
      </c>
      <c r="K15" s="91"/>
      <c r="L15" s="91"/>
      <c r="M15" s="91"/>
      <c r="N15" s="91"/>
      <c r="O15" s="91"/>
    </row>
    <row r="16" spans="1:34" ht="15.75" customHeight="1" x14ac:dyDescent="0.3">
      <c r="A16" s="92"/>
      <c r="B16" s="93" t="s">
        <v>4</v>
      </c>
      <c r="C16" s="93" t="s">
        <v>5</v>
      </c>
      <c r="D16" s="94" t="s">
        <v>6</v>
      </c>
      <c r="E16" s="94" t="s">
        <v>7</v>
      </c>
      <c r="F16" s="94" t="s">
        <v>8</v>
      </c>
      <c r="G16" s="95" t="s">
        <v>9</v>
      </c>
      <c r="I16" s="92"/>
      <c r="J16" s="93" t="s">
        <v>4</v>
      </c>
      <c r="K16" s="93" t="s">
        <v>5</v>
      </c>
      <c r="L16" s="94" t="s">
        <v>6</v>
      </c>
      <c r="M16" s="94" t="s">
        <v>7</v>
      </c>
      <c r="N16" s="94" t="s">
        <v>8</v>
      </c>
      <c r="O16" s="95" t="s">
        <v>9</v>
      </c>
    </row>
    <row r="17" spans="1:15" ht="15.75" customHeight="1" x14ac:dyDescent="0.3">
      <c r="A17" s="227">
        <v>2</v>
      </c>
      <c r="B17" s="228" t="s">
        <v>259</v>
      </c>
      <c r="C17" s="228" t="s">
        <v>48</v>
      </c>
      <c r="D17" s="229">
        <v>183</v>
      </c>
      <c r="E17" s="229">
        <v>9</v>
      </c>
      <c r="F17" s="229">
        <v>1645</v>
      </c>
      <c r="G17" s="308">
        <v>80</v>
      </c>
      <c r="I17" s="227">
        <v>2</v>
      </c>
      <c r="J17" s="228" t="s">
        <v>260</v>
      </c>
      <c r="K17" s="228" t="s">
        <v>48</v>
      </c>
      <c r="L17" s="229">
        <v>172</v>
      </c>
      <c r="M17" s="229">
        <v>6</v>
      </c>
      <c r="N17" s="229">
        <v>1537</v>
      </c>
      <c r="O17" s="308">
        <v>62</v>
      </c>
    </row>
    <row r="18" spans="1:15" ht="15.75" customHeight="1" x14ac:dyDescent="0.3">
      <c r="A18" s="99">
        <v>6</v>
      </c>
      <c r="B18" s="100" t="s">
        <v>268</v>
      </c>
      <c r="C18" s="100" t="s">
        <v>269</v>
      </c>
      <c r="D18" s="101">
        <v>173</v>
      </c>
      <c r="E18" s="96">
        <v>5</v>
      </c>
      <c r="F18" s="101">
        <v>1599</v>
      </c>
      <c r="G18" s="104">
        <v>65</v>
      </c>
      <c r="I18" s="99">
        <v>5</v>
      </c>
      <c r="J18" s="100" t="s">
        <v>267</v>
      </c>
      <c r="K18" s="100" t="s">
        <v>104</v>
      </c>
      <c r="L18" s="101">
        <v>168</v>
      </c>
      <c r="M18" s="96">
        <v>5</v>
      </c>
      <c r="N18" s="101">
        <v>1482</v>
      </c>
      <c r="O18" s="104">
        <v>62</v>
      </c>
    </row>
    <row r="19" spans="1:15" ht="15.75" customHeight="1" x14ac:dyDescent="0.3">
      <c r="A19" s="99">
        <v>7</v>
      </c>
      <c r="B19" s="100" t="s">
        <v>271</v>
      </c>
      <c r="C19" s="100" t="s">
        <v>159</v>
      </c>
      <c r="D19" s="101">
        <v>180</v>
      </c>
      <c r="E19" s="96">
        <v>8</v>
      </c>
      <c r="F19" s="101">
        <v>1592</v>
      </c>
      <c r="G19" s="104">
        <v>64</v>
      </c>
      <c r="I19" s="99">
        <v>8</v>
      </c>
      <c r="J19" s="100" t="s">
        <v>275</v>
      </c>
      <c r="K19" s="100" t="s">
        <v>29</v>
      </c>
      <c r="L19" s="101">
        <v>175</v>
      </c>
      <c r="M19" s="96">
        <v>8</v>
      </c>
      <c r="N19" s="101">
        <v>1497</v>
      </c>
      <c r="O19" s="104">
        <v>54</v>
      </c>
    </row>
    <row r="20" spans="1:15" ht="15.75" customHeight="1" x14ac:dyDescent="0.3">
      <c r="A20" s="99">
        <v>4</v>
      </c>
      <c r="B20" s="100" t="s">
        <v>264</v>
      </c>
      <c r="C20" s="100" t="s">
        <v>161</v>
      </c>
      <c r="D20" s="101">
        <v>174</v>
      </c>
      <c r="E20" s="96">
        <v>7</v>
      </c>
      <c r="F20" s="101">
        <v>1560</v>
      </c>
      <c r="G20" s="104">
        <v>53</v>
      </c>
      <c r="I20" s="99">
        <v>4</v>
      </c>
      <c r="J20" s="100" t="s">
        <v>265</v>
      </c>
      <c r="K20" s="100" t="s">
        <v>233</v>
      </c>
      <c r="L20" s="101">
        <v>179</v>
      </c>
      <c r="M20" s="96">
        <v>9</v>
      </c>
      <c r="N20" s="101">
        <v>1502</v>
      </c>
      <c r="O20" s="104">
        <v>51</v>
      </c>
    </row>
    <row r="21" spans="1:15" ht="15.75" customHeight="1" x14ac:dyDescent="0.3">
      <c r="A21" s="99">
        <v>3</v>
      </c>
      <c r="B21" s="100" t="s">
        <v>261</v>
      </c>
      <c r="C21" s="100" t="s">
        <v>251</v>
      </c>
      <c r="D21" s="101">
        <v>174</v>
      </c>
      <c r="E21" s="96">
        <v>7</v>
      </c>
      <c r="F21" s="101">
        <v>1553</v>
      </c>
      <c r="G21" s="104">
        <v>48</v>
      </c>
      <c r="I21" s="99">
        <v>7</v>
      </c>
      <c r="J21" s="100" t="s">
        <v>272</v>
      </c>
      <c r="K21" s="100" t="s">
        <v>273</v>
      </c>
      <c r="L21" s="101">
        <v>168</v>
      </c>
      <c r="M21" s="96">
        <v>5</v>
      </c>
      <c r="N21" s="101">
        <v>1495</v>
      </c>
      <c r="O21" s="104">
        <v>50</v>
      </c>
    </row>
    <row r="22" spans="1:15" ht="15.75" customHeight="1" x14ac:dyDescent="0.3">
      <c r="A22" s="99">
        <v>1</v>
      </c>
      <c r="B22" s="100" t="s">
        <v>258</v>
      </c>
      <c r="C22" s="100" t="s">
        <v>195</v>
      </c>
      <c r="D22" s="101">
        <v>166</v>
      </c>
      <c r="E22" s="96">
        <v>4</v>
      </c>
      <c r="F22" s="102">
        <v>1528</v>
      </c>
      <c r="G22" s="103">
        <v>44</v>
      </c>
      <c r="I22" s="99">
        <v>9</v>
      </c>
      <c r="J22" s="100" t="s">
        <v>276</v>
      </c>
      <c r="K22" s="100" t="s">
        <v>48</v>
      </c>
      <c r="L22" s="101">
        <v>174</v>
      </c>
      <c r="M22" s="96">
        <v>7</v>
      </c>
      <c r="N22" s="101">
        <v>1343</v>
      </c>
      <c r="O22" s="104">
        <v>46</v>
      </c>
    </row>
    <row r="23" spans="1:15" ht="15.75" customHeight="1" x14ac:dyDescent="0.3">
      <c r="A23" s="99">
        <v>5</v>
      </c>
      <c r="B23" s="100" t="s">
        <v>266</v>
      </c>
      <c r="C23" s="100" t="s">
        <v>48</v>
      </c>
      <c r="D23" s="101">
        <v>157</v>
      </c>
      <c r="E23" s="96">
        <v>3</v>
      </c>
      <c r="F23" s="101">
        <v>1489</v>
      </c>
      <c r="G23" s="104">
        <v>32</v>
      </c>
      <c r="I23" s="99">
        <v>1</v>
      </c>
      <c r="J23" s="100" t="s">
        <v>95</v>
      </c>
      <c r="K23" s="100" t="s">
        <v>77</v>
      </c>
      <c r="L23" s="101">
        <v>155</v>
      </c>
      <c r="M23" s="96">
        <v>3</v>
      </c>
      <c r="N23" s="102">
        <v>1459</v>
      </c>
      <c r="O23" s="103">
        <v>40</v>
      </c>
    </row>
    <row r="24" spans="1:15" ht="15.75" customHeight="1" x14ac:dyDescent="0.3">
      <c r="A24" s="99">
        <v>8</v>
      </c>
      <c r="B24" s="100" t="s">
        <v>274</v>
      </c>
      <c r="C24" s="100" t="s">
        <v>29</v>
      </c>
      <c r="D24" s="101" t="s">
        <v>27</v>
      </c>
      <c r="E24" s="96">
        <v>0</v>
      </c>
      <c r="F24" s="101">
        <v>0</v>
      </c>
      <c r="G24" s="104">
        <v>0</v>
      </c>
      <c r="I24" s="99">
        <v>3</v>
      </c>
      <c r="J24" s="100" t="s">
        <v>262</v>
      </c>
      <c r="K24" s="100" t="s">
        <v>263</v>
      </c>
      <c r="L24" s="101" t="s">
        <v>64</v>
      </c>
      <c r="M24" s="96">
        <v>0</v>
      </c>
      <c r="N24" s="101">
        <v>1311</v>
      </c>
      <c r="O24" s="104">
        <v>39</v>
      </c>
    </row>
    <row r="25" spans="1:15" ht="15.75" customHeight="1" x14ac:dyDescent="0.3">
      <c r="A25" s="232">
        <v>9</v>
      </c>
      <c r="B25" s="233" t="s">
        <v>28</v>
      </c>
      <c r="C25" s="233" t="s">
        <v>29</v>
      </c>
      <c r="D25" s="234" t="s">
        <v>64</v>
      </c>
      <c r="E25" s="235">
        <v>0</v>
      </c>
      <c r="F25" s="106">
        <v>0</v>
      </c>
      <c r="G25" s="107">
        <v>0</v>
      </c>
      <c r="I25" s="232">
        <v>6</v>
      </c>
      <c r="J25" s="233" t="s">
        <v>270</v>
      </c>
      <c r="K25" s="233" t="s">
        <v>54</v>
      </c>
      <c r="L25" s="234" t="s">
        <v>27</v>
      </c>
      <c r="M25" s="235">
        <v>0</v>
      </c>
      <c r="N25" s="106">
        <v>0</v>
      </c>
      <c r="O25" s="107">
        <v>0</v>
      </c>
    </row>
    <row r="26" spans="1:15" ht="15.75" customHeight="1" x14ac:dyDescent="0.3"/>
    <row r="27" spans="1:15" ht="15.75" customHeight="1" x14ac:dyDescent="0.3">
      <c r="A27" s="90"/>
      <c r="B27" s="91" t="s">
        <v>67</v>
      </c>
      <c r="C27" s="91"/>
      <c r="D27" s="91"/>
      <c r="E27" s="91"/>
      <c r="F27" s="91"/>
      <c r="G27" s="91"/>
      <c r="I27" s="90"/>
      <c r="J27" s="91" t="s">
        <v>68</v>
      </c>
      <c r="K27" s="91"/>
      <c r="L27" s="91"/>
      <c r="M27" s="91"/>
      <c r="N27" s="91"/>
      <c r="O27" s="91"/>
    </row>
    <row r="28" spans="1:15" ht="15.75" customHeight="1" x14ac:dyDescent="0.3">
      <c r="A28" s="92"/>
      <c r="B28" s="93" t="s">
        <v>4</v>
      </c>
      <c r="C28" s="93" t="s">
        <v>5</v>
      </c>
      <c r="D28" s="94" t="s">
        <v>6</v>
      </c>
      <c r="E28" s="94" t="s">
        <v>7</v>
      </c>
      <c r="F28" s="94" t="s">
        <v>8</v>
      </c>
      <c r="G28" s="95" t="s">
        <v>9</v>
      </c>
      <c r="I28" s="92"/>
      <c r="J28" s="93" t="s">
        <v>4</v>
      </c>
      <c r="K28" s="93" t="s">
        <v>5</v>
      </c>
      <c r="L28" s="94" t="s">
        <v>6</v>
      </c>
      <c r="M28" s="94" t="s">
        <v>7</v>
      </c>
      <c r="N28" s="94" t="s">
        <v>8</v>
      </c>
      <c r="O28" s="95" t="s">
        <v>9</v>
      </c>
    </row>
    <row r="29" spans="1:15" ht="15.75" customHeight="1" x14ac:dyDescent="0.3">
      <c r="A29" s="227">
        <v>9</v>
      </c>
      <c r="B29" s="228" t="s">
        <v>286</v>
      </c>
      <c r="C29" s="228" t="s">
        <v>104</v>
      </c>
      <c r="D29" s="229">
        <v>168</v>
      </c>
      <c r="E29" s="229">
        <v>9</v>
      </c>
      <c r="F29" s="229">
        <v>1434</v>
      </c>
      <c r="G29" s="308">
        <v>61</v>
      </c>
      <c r="I29" s="227">
        <v>5</v>
      </c>
      <c r="J29" s="228" t="s">
        <v>283</v>
      </c>
      <c r="K29" s="228" t="s">
        <v>195</v>
      </c>
      <c r="L29" s="229">
        <v>170</v>
      </c>
      <c r="M29" s="229">
        <v>9</v>
      </c>
      <c r="N29" s="229">
        <v>1492</v>
      </c>
      <c r="O29" s="308">
        <v>71</v>
      </c>
    </row>
    <row r="30" spans="1:15" ht="15.75" customHeight="1" x14ac:dyDescent="0.3">
      <c r="A30" s="99">
        <v>2</v>
      </c>
      <c r="B30" s="100" t="s">
        <v>16</v>
      </c>
      <c r="C30" s="100" t="s">
        <v>17</v>
      </c>
      <c r="D30" s="101">
        <v>157</v>
      </c>
      <c r="E30" s="96">
        <v>6</v>
      </c>
      <c r="F30" s="101">
        <v>1462</v>
      </c>
      <c r="G30" s="104">
        <v>59</v>
      </c>
      <c r="I30" s="99">
        <v>2</v>
      </c>
      <c r="J30" s="100" t="s">
        <v>278</v>
      </c>
      <c r="K30" s="100" t="s">
        <v>34</v>
      </c>
      <c r="L30" s="101">
        <v>159</v>
      </c>
      <c r="M30" s="96">
        <v>7</v>
      </c>
      <c r="N30" s="101">
        <v>1479</v>
      </c>
      <c r="O30" s="104">
        <v>68</v>
      </c>
    </row>
    <row r="31" spans="1:15" ht="15.75" customHeight="1" x14ac:dyDescent="0.3">
      <c r="A31" s="99">
        <v>4</v>
      </c>
      <c r="B31" s="100" t="s">
        <v>280</v>
      </c>
      <c r="C31" s="100" t="s">
        <v>48</v>
      </c>
      <c r="D31" s="101">
        <v>156</v>
      </c>
      <c r="E31" s="96">
        <v>5</v>
      </c>
      <c r="F31" s="101">
        <v>1456</v>
      </c>
      <c r="G31" s="104">
        <v>53</v>
      </c>
      <c r="I31" s="99">
        <v>8</v>
      </c>
      <c r="J31" s="100" t="s">
        <v>33</v>
      </c>
      <c r="K31" s="100" t="s">
        <v>34</v>
      </c>
      <c r="L31" s="101">
        <v>166</v>
      </c>
      <c r="M31" s="96">
        <v>8</v>
      </c>
      <c r="N31" s="101">
        <v>1453</v>
      </c>
      <c r="O31" s="104">
        <v>59</v>
      </c>
    </row>
    <row r="32" spans="1:15" ht="15.75" customHeight="1" x14ac:dyDescent="0.3">
      <c r="A32" s="99">
        <v>6</v>
      </c>
      <c r="B32" s="100" t="s">
        <v>152</v>
      </c>
      <c r="C32" s="100" t="s">
        <v>151</v>
      </c>
      <c r="D32" s="101">
        <v>156</v>
      </c>
      <c r="E32" s="96">
        <v>5</v>
      </c>
      <c r="F32" s="101">
        <v>1442</v>
      </c>
      <c r="G32" s="104">
        <v>51</v>
      </c>
      <c r="I32" s="99">
        <v>9</v>
      </c>
      <c r="J32" s="100" t="s">
        <v>287</v>
      </c>
      <c r="K32" s="100" t="s">
        <v>17</v>
      </c>
      <c r="L32" s="101">
        <v>157</v>
      </c>
      <c r="M32" s="96">
        <v>6</v>
      </c>
      <c r="N32" s="101">
        <v>1430</v>
      </c>
      <c r="O32" s="104">
        <v>57</v>
      </c>
    </row>
    <row r="33" spans="1:15" ht="15.75" customHeight="1" x14ac:dyDescent="0.3">
      <c r="A33" s="99">
        <v>8</v>
      </c>
      <c r="B33" s="100" t="s">
        <v>285</v>
      </c>
      <c r="C33" s="100" t="s">
        <v>273</v>
      </c>
      <c r="D33" s="101">
        <v>161</v>
      </c>
      <c r="E33" s="96">
        <v>7</v>
      </c>
      <c r="F33" s="101">
        <v>1444</v>
      </c>
      <c r="G33" s="104">
        <v>50</v>
      </c>
      <c r="I33" s="99">
        <v>3</v>
      </c>
      <c r="J33" s="100" t="s">
        <v>105</v>
      </c>
      <c r="K33" s="100" t="s">
        <v>34</v>
      </c>
      <c r="L33" s="101">
        <v>154</v>
      </c>
      <c r="M33" s="96">
        <v>4</v>
      </c>
      <c r="N33" s="101">
        <v>1387</v>
      </c>
      <c r="O33" s="104">
        <v>42</v>
      </c>
    </row>
    <row r="34" spans="1:15" ht="15.75" customHeight="1" x14ac:dyDescent="0.3">
      <c r="A34" s="99">
        <v>1</v>
      </c>
      <c r="B34" s="100" t="s">
        <v>277</v>
      </c>
      <c r="C34" s="100" t="s">
        <v>233</v>
      </c>
      <c r="D34" s="101">
        <v>163</v>
      </c>
      <c r="E34" s="96">
        <v>8</v>
      </c>
      <c r="F34" s="102">
        <v>1431</v>
      </c>
      <c r="G34" s="103">
        <v>49</v>
      </c>
      <c r="I34" s="99">
        <v>6</v>
      </c>
      <c r="J34" s="100" t="s">
        <v>284</v>
      </c>
      <c r="K34" s="100" t="s">
        <v>273</v>
      </c>
      <c r="L34" s="101">
        <v>157</v>
      </c>
      <c r="M34" s="96">
        <v>6</v>
      </c>
      <c r="N34" s="101">
        <v>1352</v>
      </c>
      <c r="O34" s="104">
        <v>38</v>
      </c>
    </row>
    <row r="35" spans="1:15" ht="15.75" customHeight="1" x14ac:dyDescent="0.3">
      <c r="A35" s="99">
        <v>7</v>
      </c>
      <c r="B35" s="100" t="s">
        <v>58</v>
      </c>
      <c r="C35" s="100" t="s">
        <v>34</v>
      </c>
      <c r="D35" s="101">
        <v>156</v>
      </c>
      <c r="E35" s="96">
        <v>5</v>
      </c>
      <c r="F35" s="101">
        <v>1418</v>
      </c>
      <c r="G35" s="104">
        <v>46</v>
      </c>
      <c r="I35" s="99">
        <v>1</v>
      </c>
      <c r="J35" s="100" t="s">
        <v>178</v>
      </c>
      <c r="K35" s="100" t="s">
        <v>161</v>
      </c>
      <c r="L35" s="101">
        <v>153</v>
      </c>
      <c r="M35" s="96">
        <v>3</v>
      </c>
      <c r="N35" s="102">
        <v>1360</v>
      </c>
      <c r="O35" s="103">
        <v>37</v>
      </c>
    </row>
    <row r="36" spans="1:15" ht="15.75" customHeight="1" x14ac:dyDescent="0.3">
      <c r="A36" s="99">
        <v>5</v>
      </c>
      <c r="B36" s="100" t="s">
        <v>282</v>
      </c>
      <c r="C36" s="100" t="s">
        <v>233</v>
      </c>
      <c r="D36" s="101">
        <v>138</v>
      </c>
      <c r="E36" s="96">
        <v>1</v>
      </c>
      <c r="F36" s="101">
        <v>1345</v>
      </c>
      <c r="G36" s="104">
        <v>27</v>
      </c>
      <c r="I36" s="99">
        <v>4</v>
      </c>
      <c r="J36" s="100" t="s">
        <v>281</v>
      </c>
      <c r="K36" s="100" t="s">
        <v>15</v>
      </c>
      <c r="L36" s="101">
        <v>149</v>
      </c>
      <c r="M36" s="96">
        <v>2</v>
      </c>
      <c r="N36" s="101">
        <v>1364</v>
      </c>
      <c r="O36" s="104">
        <v>33</v>
      </c>
    </row>
    <row r="37" spans="1:15" ht="15.75" customHeight="1" x14ac:dyDescent="0.3">
      <c r="A37" s="232">
        <v>3</v>
      </c>
      <c r="B37" s="233" t="s">
        <v>279</v>
      </c>
      <c r="C37" s="233" t="s">
        <v>273</v>
      </c>
      <c r="D37" s="234">
        <v>148</v>
      </c>
      <c r="E37" s="235">
        <v>2</v>
      </c>
      <c r="F37" s="106">
        <v>1305</v>
      </c>
      <c r="G37" s="107">
        <v>19</v>
      </c>
      <c r="I37" s="232">
        <v>7</v>
      </c>
      <c r="J37" s="233" t="s">
        <v>190</v>
      </c>
      <c r="K37" s="233" t="s">
        <v>54</v>
      </c>
      <c r="L37" s="234" t="s">
        <v>27</v>
      </c>
      <c r="M37" s="235">
        <v>0</v>
      </c>
      <c r="N37" s="106">
        <v>0</v>
      </c>
      <c r="O37" s="107">
        <v>0</v>
      </c>
    </row>
    <row r="38" spans="1:15" ht="15.75" customHeight="1" x14ac:dyDescent="0.3"/>
    <row r="39" spans="1:15" ht="15.75" customHeight="1" x14ac:dyDescent="0.3">
      <c r="A39" s="90"/>
      <c r="B39" s="91" t="s">
        <v>91</v>
      </c>
      <c r="C39" s="91"/>
      <c r="D39" s="91"/>
      <c r="E39" s="91"/>
      <c r="F39" s="91"/>
      <c r="G39" s="91"/>
      <c r="I39" s="90"/>
      <c r="J39" s="91" t="s">
        <v>92</v>
      </c>
      <c r="K39" s="91"/>
      <c r="L39" s="91"/>
      <c r="M39" s="91"/>
      <c r="N39" s="91"/>
      <c r="O39" s="91"/>
    </row>
    <row r="40" spans="1:15" ht="15.75" customHeight="1" x14ac:dyDescent="0.3">
      <c r="A40" s="92"/>
      <c r="B40" s="93" t="s">
        <v>4</v>
      </c>
      <c r="C40" s="93" t="s">
        <v>5</v>
      </c>
      <c r="D40" s="94" t="s">
        <v>6</v>
      </c>
      <c r="E40" s="94" t="s">
        <v>7</v>
      </c>
      <c r="F40" s="94" t="s">
        <v>8</v>
      </c>
      <c r="G40" s="95" t="s">
        <v>9</v>
      </c>
      <c r="I40" s="92"/>
      <c r="J40" s="93" t="s">
        <v>4</v>
      </c>
      <c r="K40" s="93" t="s">
        <v>5</v>
      </c>
      <c r="L40" s="94" t="s">
        <v>6</v>
      </c>
      <c r="M40" s="94" t="s">
        <v>7</v>
      </c>
      <c r="N40" s="94" t="s">
        <v>8</v>
      </c>
      <c r="O40" s="95" t="s">
        <v>9</v>
      </c>
    </row>
    <row r="41" spans="1:15" ht="15.75" customHeight="1" x14ac:dyDescent="0.3">
      <c r="A41" s="227">
        <v>3</v>
      </c>
      <c r="B41" s="228" t="s">
        <v>292</v>
      </c>
      <c r="C41" s="228" t="s">
        <v>240</v>
      </c>
      <c r="D41" s="229">
        <v>188</v>
      </c>
      <c r="E41" s="229">
        <v>7</v>
      </c>
      <c r="F41" s="229">
        <v>1570</v>
      </c>
      <c r="G41" s="308">
        <v>62</v>
      </c>
      <c r="I41" s="227">
        <v>3</v>
      </c>
      <c r="J41" s="228" t="s">
        <v>293</v>
      </c>
      <c r="K41" s="228" t="s">
        <v>233</v>
      </c>
      <c r="L41" s="229">
        <v>144</v>
      </c>
      <c r="M41" s="229">
        <v>6</v>
      </c>
      <c r="N41" s="229">
        <v>1310</v>
      </c>
      <c r="O41" s="308">
        <v>55</v>
      </c>
    </row>
    <row r="42" spans="1:15" ht="15.75" customHeight="1" x14ac:dyDescent="0.3">
      <c r="A42" s="99">
        <v>2</v>
      </c>
      <c r="B42" s="100" t="s">
        <v>290</v>
      </c>
      <c r="C42" s="100" t="s">
        <v>166</v>
      </c>
      <c r="D42" s="101">
        <v>144</v>
      </c>
      <c r="E42" s="96">
        <v>5</v>
      </c>
      <c r="F42" s="101">
        <v>1407</v>
      </c>
      <c r="G42" s="104">
        <v>52</v>
      </c>
      <c r="I42" s="99">
        <v>2</v>
      </c>
      <c r="J42" s="100" t="s">
        <v>291</v>
      </c>
      <c r="K42" s="100" t="s">
        <v>166</v>
      </c>
      <c r="L42" s="101">
        <v>143</v>
      </c>
      <c r="M42" s="96">
        <v>5</v>
      </c>
      <c r="N42" s="101">
        <v>1311</v>
      </c>
      <c r="O42" s="104">
        <v>50</v>
      </c>
    </row>
    <row r="43" spans="1:15" ht="15.75" customHeight="1" x14ac:dyDescent="0.3">
      <c r="A43" s="99">
        <v>1</v>
      </c>
      <c r="B43" s="100" t="s">
        <v>288</v>
      </c>
      <c r="C43" s="100" t="s">
        <v>48</v>
      </c>
      <c r="D43" s="101">
        <v>144</v>
      </c>
      <c r="E43" s="96">
        <v>5</v>
      </c>
      <c r="F43" s="102">
        <v>1361</v>
      </c>
      <c r="G43" s="103">
        <v>46</v>
      </c>
      <c r="I43" s="99">
        <v>4</v>
      </c>
      <c r="J43" s="100" t="s">
        <v>150</v>
      </c>
      <c r="K43" s="100" t="s">
        <v>151</v>
      </c>
      <c r="L43" s="101">
        <v>152</v>
      </c>
      <c r="M43" s="96">
        <v>7</v>
      </c>
      <c r="N43" s="101">
        <v>1276</v>
      </c>
      <c r="O43" s="104">
        <v>48</v>
      </c>
    </row>
    <row r="44" spans="1:15" ht="15.75" customHeight="1" x14ac:dyDescent="0.3">
      <c r="A44" s="99">
        <v>7</v>
      </c>
      <c r="B44" s="100" t="s">
        <v>300</v>
      </c>
      <c r="C44" s="100" t="s">
        <v>161</v>
      </c>
      <c r="D44" s="101">
        <v>159</v>
      </c>
      <c r="E44" s="96">
        <v>6</v>
      </c>
      <c r="F44" s="101">
        <v>1347</v>
      </c>
      <c r="G44" s="104">
        <v>40</v>
      </c>
      <c r="I44" s="99">
        <v>7</v>
      </c>
      <c r="J44" s="100" t="s">
        <v>298</v>
      </c>
      <c r="K44" s="100" t="s">
        <v>166</v>
      </c>
      <c r="L44" s="101">
        <v>118</v>
      </c>
      <c r="M44" s="96">
        <v>3</v>
      </c>
      <c r="N44" s="101">
        <v>1158</v>
      </c>
      <c r="O44" s="104">
        <v>33</v>
      </c>
    </row>
    <row r="45" spans="1:15" ht="15.75" customHeight="1" x14ac:dyDescent="0.3">
      <c r="A45" s="99">
        <v>5</v>
      </c>
      <c r="B45" s="100" t="s">
        <v>295</v>
      </c>
      <c r="C45" s="100" t="s">
        <v>77</v>
      </c>
      <c r="D45" s="101">
        <v>139</v>
      </c>
      <c r="E45" s="96">
        <v>3</v>
      </c>
      <c r="F45" s="101">
        <v>1292</v>
      </c>
      <c r="G45" s="104">
        <v>30</v>
      </c>
      <c r="I45" s="99">
        <v>5</v>
      </c>
      <c r="J45" s="100" t="s">
        <v>296</v>
      </c>
      <c r="K45" s="100" t="s">
        <v>17</v>
      </c>
      <c r="L45" s="101">
        <v>123</v>
      </c>
      <c r="M45" s="96">
        <v>4</v>
      </c>
      <c r="N45" s="101">
        <v>1163</v>
      </c>
      <c r="O45" s="104">
        <v>32</v>
      </c>
    </row>
    <row r="46" spans="1:15" ht="15.75" customHeight="1" x14ac:dyDescent="0.3">
      <c r="A46" s="99">
        <v>4</v>
      </c>
      <c r="B46" s="100" t="s">
        <v>294</v>
      </c>
      <c r="C46" s="100" t="s">
        <v>159</v>
      </c>
      <c r="D46" s="101" t="s">
        <v>64</v>
      </c>
      <c r="E46" s="96">
        <v>0</v>
      </c>
      <c r="F46" s="101">
        <v>0</v>
      </c>
      <c r="G46" s="104">
        <v>0</v>
      </c>
      <c r="I46" s="99">
        <v>6</v>
      </c>
      <c r="J46" s="100" t="s">
        <v>298</v>
      </c>
      <c r="K46" s="100" t="s">
        <v>299</v>
      </c>
      <c r="L46" s="101" t="s">
        <v>27</v>
      </c>
      <c r="M46" s="96">
        <v>0</v>
      </c>
      <c r="N46" s="101">
        <v>434</v>
      </c>
      <c r="O46" s="104">
        <v>18</v>
      </c>
    </row>
    <row r="47" spans="1:15" ht="15.75" customHeight="1" x14ac:dyDescent="0.3">
      <c r="A47" s="232">
        <v>6</v>
      </c>
      <c r="B47" s="233" t="s">
        <v>297</v>
      </c>
      <c r="C47" s="233" t="s">
        <v>29</v>
      </c>
      <c r="D47" s="234" t="s">
        <v>64</v>
      </c>
      <c r="E47" s="235">
        <v>0</v>
      </c>
      <c r="F47" s="106">
        <v>0</v>
      </c>
      <c r="G47" s="107">
        <v>0</v>
      </c>
      <c r="I47" s="232">
        <v>1</v>
      </c>
      <c r="J47" s="233" t="s">
        <v>289</v>
      </c>
      <c r="K47" s="233" t="s">
        <v>166</v>
      </c>
      <c r="L47" s="234" t="s">
        <v>27</v>
      </c>
      <c r="M47" s="235">
        <v>0</v>
      </c>
      <c r="N47" s="309">
        <v>0</v>
      </c>
      <c r="O47" s="310">
        <v>0</v>
      </c>
    </row>
    <row r="48" spans="1:15" ht="15.75" customHeight="1" x14ac:dyDescent="0.3"/>
    <row r="49" spans="2:6" ht="15.75" customHeight="1" x14ac:dyDescent="0.3">
      <c r="B49" s="87" t="s">
        <v>301</v>
      </c>
      <c r="F49" s="108" t="s">
        <v>656</v>
      </c>
    </row>
    <row r="50" spans="2:6" ht="15.75" customHeight="1" x14ac:dyDescent="0.3">
      <c r="B50" s="87" t="s">
        <v>657</v>
      </c>
    </row>
    <row r="51" spans="2:6" ht="15.75" customHeight="1" x14ac:dyDescent="0.3"/>
    <row r="52" spans="2:6" ht="15.75" customHeight="1" x14ac:dyDescent="0.3"/>
  </sheetData>
  <sortState xmlns:xlrd2="http://schemas.microsoft.com/office/spreadsheetml/2017/richdata2" ref="I41:O47">
    <sortCondition descending="1" ref="O41"/>
    <sortCondition descending="1" ref="N41"/>
  </sortState>
  <hyperlinks>
    <hyperlink ref="B2" location="'Index'!A3" tooltip="Go to the Index sheet" display="`" xr:uid="{812AAA66-5E82-4CEA-A48A-C15A7C15416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43453-9A67-4CFE-BA4D-DDB20FD3D453}">
  <sheetPr>
    <tabColor rgb="FFA5A5A5"/>
    <pageSetUpPr fitToPage="1"/>
  </sheetPr>
  <dimension ref="A1:AMK174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0.7109375" style="13" customWidth="1"/>
    <col min="2" max="3" width="4.7109375" style="13" customWidth="1"/>
    <col min="4" max="4" width="5" style="13" customWidth="1"/>
    <col min="5" max="5" width="5" style="165" customWidth="1"/>
    <col min="6" max="6" width="5" style="13" customWidth="1"/>
    <col min="7" max="7" width="4.7109375" style="165" customWidth="1"/>
    <col min="8" max="8" width="20.7109375" style="13" customWidth="1"/>
    <col min="9" max="10" width="4.7109375" style="13" customWidth="1"/>
    <col min="11" max="14" width="5" style="13" customWidth="1"/>
    <col min="15" max="22" width="4.140625" style="13" customWidth="1"/>
    <col min="23" max="1025" width="10.28515625" style="13" customWidth="1"/>
    <col min="1026" max="16384" width="9.140625" style="37"/>
  </cols>
  <sheetData>
    <row r="1" spans="1:34" s="5" customFormat="1" ht="18" x14ac:dyDescent="0.35">
      <c r="A1" s="4" t="s">
        <v>422</v>
      </c>
      <c r="B1" s="4"/>
      <c r="C1" s="4"/>
      <c r="D1" s="4"/>
      <c r="E1" s="4"/>
      <c r="F1" s="4"/>
      <c r="G1" s="45"/>
      <c r="H1" s="4"/>
      <c r="I1" s="4"/>
      <c r="J1" s="4" t="s">
        <v>655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H1" s="13"/>
    </row>
    <row r="2" spans="1:34" ht="15.75" customHeight="1" x14ac:dyDescent="0.3">
      <c r="A2" s="47" t="s">
        <v>1</v>
      </c>
    </row>
    <row r="3" spans="1:34" ht="15.75" customHeight="1" x14ac:dyDescent="0.3">
      <c r="A3" s="166" t="s">
        <v>2</v>
      </c>
      <c r="B3" s="166"/>
      <c r="C3" s="166"/>
      <c r="D3" s="166"/>
      <c r="E3" s="176"/>
      <c r="F3" s="166"/>
      <c r="G3" s="176"/>
      <c r="H3" s="166"/>
      <c r="I3" s="166"/>
      <c r="J3" s="166"/>
      <c r="K3" s="166"/>
      <c r="L3" s="166"/>
      <c r="M3" s="166"/>
      <c r="N3" s="166"/>
    </row>
    <row r="4" spans="1:34" x14ac:dyDescent="0.3">
      <c r="A4" s="177" t="s">
        <v>423</v>
      </c>
      <c r="B4" s="170"/>
      <c r="C4" s="178">
        <v>569</v>
      </c>
      <c r="D4" s="170"/>
      <c r="E4" s="179" t="s">
        <v>9</v>
      </c>
      <c r="F4" s="180">
        <f>SUM(F5:F7)</f>
        <v>572</v>
      </c>
      <c r="G4" s="54" t="s">
        <v>130</v>
      </c>
      <c r="H4" s="177" t="s">
        <v>424</v>
      </c>
      <c r="I4" s="170"/>
      <c r="J4" s="178">
        <v>556</v>
      </c>
      <c r="K4" s="170"/>
      <c r="L4" s="179" t="s">
        <v>9</v>
      </c>
      <c r="M4" s="180">
        <f>SUM(M5:M7)</f>
        <v>573</v>
      </c>
    </row>
    <row r="5" spans="1:34" ht="15.75" customHeight="1" x14ac:dyDescent="0.3">
      <c r="A5" s="181" t="s">
        <v>425</v>
      </c>
      <c r="B5" s="182"/>
      <c r="C5" s="183"/>
      <c r="D5" s="23">
        <v>93</v>
      </c>
      <c r="E5" s="23">
        <v>93</v>
      </c>
      <c r="F5" s="24">
        <f>SUM(D5:E5)</f>
        <v>186</v>
      </c>
      <c r="H5" s="181" t="s">
        <v>426</v>
      </c>
      <c r="I5" s="182"/>
      <c r="J5" s="183"/>
      <c r="K5" s="23">
        <v>94</v>
      </c>
      <c r="L5" s="23">
        <v>97</v>
      </c>
      <c r="M5" s="24">
        <f>SUM(K5:L5)</f>
        <v>191</v>
      </c>
    </row>
    <row r="6" spans="1:34" ht="15.75" customHeight="1" x14ac:dyDescent="0.3">
      <c r="A6" s="184" t="s">
        <v>401</v>
      </c>
      <c r="B6" s="185"/>
      <c r="C6" s="186"/>
      <c r="D6" s="32">
        <v>96</v>
      </c>
      <c r="E6" s="32">
        <v>97</v>
      </c>
      <c r="F6" s="29">
        <f>SUM(D6:E6)</f>
        <v>193</v>
      </c>
      <c r="H6" s="184" t="s">
        <v>398</v>
      </c>
      <c r="I6" s="185"/>
      <c r="J6" s="186"/>
      <c r="K6" s="32">
        <v>94</v>
      </c>
      <c r="L6" s="32">
        <v>98</v>
      </c>
      <c r="M6" s="29">
        <f>SUM(K6:L6)</f>
        <v>192</v>
      </c>
    </row>
    <row r="7" spans="1:34" ht="15.75" customHeight="1" x14ac:dyDescent="0.3">
      <c r="A7" s="187" t="s">
        <v>402</v>
      </c>
      <c r="B7" s="188"/>
      <c r="C7" s="189"/>
      <c r="D7" s="33">
        <v>94</v>
      </c>
      <c r="E7" s="33">
        <v>99</v>
      </c>
      <c r="F7" s="34">
        <f>SUM(D7:E7)</f>
        <v>193</v>
      </c>
      <c r="H7" s="187" t="s">
        <v>408</v>
      </c>
      <c r="I7" s="188"/>
      <c r="J7" s="189"/>
      <c r="K7" s="33">
        <v>95</v>
      </c>
      <c r="L7" s="33">
        <v>95</v>
      </c>
      <c r="M7" s="34">
        <f>SUM(K7:L7)</f>
        <v>190</v>
      </c>
    </row>
    <row r="8" spans="1:34" ht="15.75" customHeight="1" x14ac:dyDescent="0.3"/>
    <row r="9" spans="1:34" ht="15.75" customHeight="1" x14ac:dyDescent="0.3">
      <c r="A9" s="177" t="s">
        <v>427</v>
      </c>
      <c r="B9" s="170"/>
      <c r="C9" s="178">
        <v>585</v>
      </c>
      <c r="D9" s="170"/>
      <c r="E9" s="179" t="s">
        <v>9</v>
      </c>
      <c r="F9" s="180">
        <f>SUM(F10:F12)</f>
        <v>567</v>
      </c>
      <c r="G9" s="54" t="s">
        <v>130</v>
      </c>
      <c r="H9" s="13" t="s">
        <v>308</v>
      </c>
      <c r="M9" s="13">
        <v>585</v>
      </c>
    </row>
    <row r="10" spans="1:34" s="13" customFormat="1" ht="15.75" customHeight="1" x14ac:dyDescent="0.3">
      <c r="A10" s="181" t="s">
        <v>396</v>
      </c>
      <c r="B10" s="182"/>
      <c r="C10" s="183"/>
      <c r="D10" s="23">
        <v>98</v>
      </c>
      <c r="E10" s="23">
        <v>97</v>
      </c>
      <c r="F10" s="24">
        <f>SUM(D10:E10)</f>
        <v>195</v>
      </c>
      <c r="AA10" s="70"/>
      <c r="AB10" s="70"/>
      <c r="AC10" s="70"/>
      <c r="AD10" s="70"/>
      <c r="AE10" s="70"/>
      <c r="AF10" s="70"/>
    </row>
    <row r="11" spans="1:34" s="13" customFormat="1" ht="15.75" customHeight="1" x14ac:dyDescent="0.3">
      <c r="A11" s="184" t="s">
        <v>399</v>
      </c>
      <c r="B11" s="185"/>
      <c r="C11" s="186"/>
      <c r="D11" s="32">
        <v>92</v>
      </c>
      <c r="E11" s="32">
        <v>91</v>
      </c>
      <c r="F11" s="29">
        <f>SUM(D11:E11)</f>
        <v>183</v>
      </c>
      <c r="AA11" s="70"/>
      <c r="AB11" s="70"/>
      <c r="AC11" s="70"/>
      <c r="AD11" s="70"/>
      <c r="AE11" s="70"/>
      <c r="AF11" s="70"/>
    </row>
    <row r="12" spans="1:34" s="13" customFormat="1" ht="15.75" customHeight="1" x14ac:dyDescent="0.3">
      <c r="A12" s="187" t="s">
        <v>405</v>
      </c>
      <c r="B12" s="188"/>
      <c r="C12" s="189"/>
      <c r="D12" s="33">
        <v>94</v>
      </c>
      <c r="E12" s="33">
        <v>95</v>
      </c>
      <c r="F12" s="34">
        <f>SUM(D12:E12)</f>
        <v>189</v>
      </c>
      <c r="AA12" s="70"/>
      <c r="AB12" s="70"/>
      <c r="AC12" s="70"/>
      <c r="AD12" s="70"/>
      <c r="AE12" s="70"/>
      <c r="AF12" s="70"/>
    </row>
    <row r="13" spans="1:34" s="13" customFormat="1" ht="15.75" customHeight="1" x14ac:dyDescent="0.3">
      <c r="AA13" s="70"/>
      <c r="AB13" s="70"/>
      <c r="AC13" s="70"/>
      <c r="AD13" s="70"/>
      <c r="AE13" s="70"/>
      <c r="AF13" s="70"/>
    </row>
    <row r="14" spans="1:34" s="13" customFormat="1" ht="15.75" customHeight="1" x14ac:dyDescent="0.3">
      <c r="A14" s="13" t="s">
        <v>428</v>
      </c>
      <c r="C14" s="77">
        <v>575</v>
      </c>
      <c r="F14" s="298">
        <v>575</v>
      </c>
      <c r="G14" s="54" t="s">
        <v>130</v>
      </c>
      <c r="H14" s="13" t="s">
        <v>429</v>
      </c>
      <c r="J14" s="77">
        <v>563</v>
      </c>
    </row>
    <row r="15" spans="1:34" s="13" customFormat="1" ht="15.75" customHeight="1" x14ac:dyDescent="0.3"/>
    <row r="16" spans="1:34" s="13" customFormat="1" ht="15.75" customHeight="1" x14ac:dyDescent="0.3"/>
    <row r="17" spans="1:14" s="13" customFormat="1" ht="15.75" customHeight="1" x14ac:dyDescent="0.3"/>
    <row r="18" spans="1:14" ht="15.75" customHeight="1" x14ac:dyDescent="0.3"/>
    <row r="19" spans="1:14" ht="15.75" customHeight="1" x14ac:dyDescent="0.3">
      <c r="E19" s="13"/>
      <c r="H19" s="190" t="s">
        <v>2</v>
      </c>
      <c r="I19" s="172" t="s">
        <v>134</v>
      </c>
      <c r="J19" s="172" t="s">
        <v>135</v>
      </c>
      <c r="K19" s="172" t="s">
        <v>136</v>
      </c>
      <c r="L19" s="172" t="s">
        <v>137</v>
      </c>
      <c r="M19" s="172" t="s">
        <v>8</v>
      </c>
      <c r="N19" s="173" t="s">
        <v>138</v>
      </c>
    </row>
    <row r="20" spans="1:14" ht="15.75" customHeight="1" x14ac:dyDescent="0.3">
      <c r="E20" s="13"/>
      <c r="H20" s="191" t="s">
        <v>428</v>
      </c>
      <c r="I20" s="23">
        <v>9</v>
      </c>
      <c r="J20" s="23">
        <v>8</v>
      </c>
      <c r="K20" s="23">
        <v>1</v>
      </c>
      <c r="L20" s="23"/>
      <c r="M20" s="23">
        <v>5175</v>
      </c>
      <c r="N20" s="24">
        <v>17</v>
      </c>
    </row>
    <row r="21" spans="1:14" ht="15.75" customHeight="1" x14ac:dyDescent="0.3">
      <c r="E21" s="13"/>
      <c r="H21" s="192" t="s">
        <v>423</v>
      </c>
      <c r="I21" s="32">
        <v>9</v>
      </c>
      <c r="J21" s="32">
        <v>5</v>
      </c>
      <c r="K21" s="32"/>
      <c r="L21" s="32">
        <v>4</v>
      </c>
      <c r="M21" s="32">
        <v>5139</v>
      </c>
      <c r="N21" s="29">
        <v>10</v>
      </c>
    </row>
    <row r="22" spans="1:14" ht="15.75" customHeight="1" x14ac:dyDescent="0.3">
      <c r="E22" s="13"/>
      <c r="H22" s="192" t="s">
        <v>424</v>
      </c>
      <c r="I22" s="32">
        <v>9</v>
      </c>
      <c r="J22" s="32">
        <v>4</v>
      </c>
      <c r="K22" s="32">
        <v>1</v>
      </c>
      <c r="L22" s="32">
        <v>4</v>
      </c>
      <c r="M22" s="32">
        <v>5075</v>
      </c>
      <c r="N22" s="29">
        <v>9</v>
      </c>
    </row>
    <row r="23" spans="1:14" ht="15.75" customHeight="1" x14ac:dyDescent="0.3">
      <c r="E23" s="13"/>
      <c r="H23" s="192" t="s">
        <v>427</v>
      </c>
      <c r="I23" s="32">
        <v>9</v>
      </c>
      <c r="J23" s="32">
        <v>3</v>
      </c>
      <c r="K23" s="32"/>
      <c r="L23" s="32">
        <v>6</v>
      </c>
      <c r="M23" s="32">
        <v>4934</v>
      </c>
      <c r="N23" s="29">
        <v>6</v>
      </c>
    </row>
    <row r="24" spans="1:14" ht="15.75" customHeight="1" x14ac:dyDescent="0.3">
      <c r="H24" s="193" t="s">
        <v>429</v>
      </c>
      <c r="I24" s="33">
        <v>9</v>
      </c>
      <c r="J24" s="33"/>
      <c r="K24" s="33">
        <v>3</v>
      </c>
      <c r="L24" s="33">
        <v>6</v>
      </c>
      <c r="M24" s="33">
        <v>3941</v>
      </c>
      <c r="N24" s="34">
        <v>3</v>
      </c>
    </row>
    <row r="25" spans="1:14" ht="15.75" customHeight="1" x14ac:dyDescent="0.3"/>
    <row r="26" spans="1:14" ht="15.75" customHeight="1" x14ac:dyDescent="0.3">
      <c r="A26" s="13" t="s">
        <v>421</v>
      </c>
      <c r="G26" s="194" t="s">
        <v>656</v>
      </c>
    </row>
    <row r="27" spans="1:14" ht="15.75" customHeight="1" x14ac:dyDescent="0.3">
      <c r="A27" s="13" t="s">
        <v>657</v>
      </c>
      <c r="E27" s="13"/>
    </row>
    <row r="28" spans="1:14" ht="15.75" customHeight="1" x14ac:dyDescent="0.3"/>
    <row r="29" spans="1:14" ht="15.75" customHeight="1" x14ac:dyDescent="0.3"/>
    <row r="30" spans="1:14" ht="15.75" customHeight="1" x14ac:dyDescent="0.3"/>
    <row r="31" spans="1:14" ht="15.75" customHeight="1" x14ac:dyDescent="0.3"/>
    <row r="32" spans="1:1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sortState xmlns:xlrd2="http://schemas.microsoft.com/office/spreadsheetml/2017/richdata2" ref="H20:N24">
    <sortCondition descending="1" ref="N20"/>
    <sortCondition descending="1" ref="M20"/>
  </sortState>
  <hyperlinks>
    <hyperlink ref="A2" location="'Index'!A3" display="`" xr:uid="{713DB9A3-4F8D-4816-878C-82A825284626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ACDA5-8A15-4949-9C1B-E346F40CD8B6}">
  <sheetPr>
    <tabColor rgb="FF00FFCC"/>
    <pageSetUpPr fitToPage="1"/>
  </sheetPr>
  <dimension ref="A1:AMK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5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27" width="4.140625" style="13" customWidth="1"/>
    <col min="28" max="1025" width="10.28515625" style="13" customWidth="1"/>
    <col min="1026" max="16384" width="9.140625" style="37"/>
  </cols>
  <sheetData>
    <row r="1" spans="1:34" s="5" customFormat="1" ht="18" x14ac:dyDescent="0.35">
      <c r="A1" s="45"/>
      <c r="B1" s="4" t="s">
        <v>430</v>
      </c>
      <c r="C1" s="4"/>
      <c r="D1" s="4"/>
      <c r="E1" s="4"/>
      <c r="F1" s="4"/>
      <c r="G1" s="4"/>
      <c r="H1" s="4"/>
      <c r="I1" s="4" t="s">
        <v>655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65"/>
    </row>
    <row r="2" spans="1:34" ht="15.75" customHeight="1" x14ac:dyDescent="0.3">
      <c r="A2" s="176"/>
      <c r="B2" s="47" t="s">
        <v>1</v>
      </c>
      <c r="C2" s="166"/>
      <c r="D2" s="166"/>
      <c r="E2" s="166"/>
      <c r="F2" s="166"/>
      <c r="G2" s="166"/>
      <c r="H2" s="166"/>
      <c r="I2" s="166"/>
      <c r="J2" s="166"/>
    </row>
    <row r="3" spans="1:34" s="196" customFormat="1" ht="15.75" customHeight="1" x14ac:dyDescent="0.3">
      <c r="A3" s="195"/>
      <c r="B3" s="196" t="s">
        <v>2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97"/>
      <c r="AB3" s="197"/>
      <c r="AC3" s="197"/>
      <c r="AD3" s="197"/>
      <c r="AE3" s="197"/>
      <c r="AF3" s="197"/>
    </row>
    <row r="4" spans="1:34" ht="15.75" customHeight="1" x14ac:dyDescent="0.3">
      <c r="A4" s="167">
        <v>2</v>
      </c>
      <c r="B4" s="168" t="s">
        <v>4</v>
      </c>
      <c r="C4" s="169" t="s">
        <v>5</v>
      </c>
      <c r="D4" s="170"/>
      <c r="E4" s="171"/>
      <c r="F4" s="172" t="s">
        <v>6</v>
      </c>
      <c r="G4" s="172" t="s">
        <v>7</v>
      </c>
      <c r="H4" s="172" t="s">
        <v>8</v>
      </c>
      <c r="I4" s="173" t="s">
        <v>9</v>
      </c>
    </row>
    <row r="5" spans="1:34" ht="15.75" customHeight="1" x14ac:dyDescent="0.3">
      <c r="A5" s="250">
        <v>4</v>
      </c>
      <c r="B5" s="251" t="s">
        <v>405</v>
      </c>
      <c r="C5" s="251" t="s">
        <v>397</v>
      </c>
      <c r="D5" s="252">
        <v>95</v>
      </c>
      <c r="E5" s="252">
        <v>98</v>
      </c>
      <c r="F5" s="252">
        <f>SUM(D5:E5)</f>
        <v>193</v>
      </c>
      <c r="G5" s="252">
        <v>7</v>
      </c>
      <c r="H5" s="252">
        <v>1760</v>
      </c>
      <c r="I5" s="253">
        <v>60</v>
      </c>
    </row>
    <row r="6" spans="1:34" ht="15.75" customHeight="1" x14ac:dyDescent="0.3">
      <c r="A6" s="35">
        <v>5</v>
      </c>
      <c r="B6" s="26" t="s">
        <v>431</v>
      </c>
      <c r="C6" s="26" t="s">
        <v>397</v>
      </c>
      <c r="D6" s="32">
        <v>93</v>
      </c>
      <c r="E6" s="32">
        <v>97</v>
      </c>
      <c r="F6" s="32">
        <f>SUM(D6:E6)</f>
        <v>190</v>
      </c>
      <c r="G6" s="23">
        <v>6</v>
      </c>
      <c r="H6" s="32">
        <v>1734</v>
      </c>
      <c r="I6" s="29">
        <v>56</v>
      </c>
    </row>
    <row r="7" spans="1:34" ht="15.75" customHeight="1" x14ac:dyDescent="0.3">
      <c r="A7" s="35">
        <v>2</v>
      </c>
      <c r="B7" s="26" t="s">
        <v>410</v>
      </c>
      <c r="C7" s="26" t="s">
        <v>397</v>
      </c>
      <c r="D7" s="32">
        <v>91</v>
      </c>
      <c r="E7" s="32">
        <v>94</v>
      </c>
      <c r="F7" s="32">
        <f>SUM(D7:E7)</f>
        <v>185</v>
      </c>
      <c r="G7" s="23">
        <v>5</v>
      </c>
      <c r="H7" s="32">
        <v>1662</v>
      </c>
      <c r="I7" s="29">
        <v>43</v>
      </c>
      <c r="J7" s="174"/>
    </row>
    <row r="8" spans="1:34" ht="15.75" customHeight="1" x14ac:dyDescent="0.3">
      <c r="A8" s="35">
        <v>7</v>
      </c>
      <c r="B8" s="26" t="s">
        <v>36</v>
      </c>
      <c r="C8" s="26" t="s">
        <v>37</v>
      </c>
      <c r="D8" s="32" t="s">
        <v>27</v>
      </c>
      <c r="E8" s="32"/>
      <c r="F8" s="32">
        <f>SUM(D8:E8)</f>
        <v>0</v>
      </c>
      <c r="G8" s="23">
        <v>0</v>
      </c>
      <c r="H8" s="32">
        <v>384</v>
      </c>
      <c r="I8" s="29">
        <v>12</v>
      </c>
      <c r="K8" s="165"/>
    </row>
    <row r="9" spans="1:34" ht="15.75" customHeight="1" x14ac:dyDescent="0.3">
      <c r="A9" s="35">
        <v>1</v>
      </c>
      <c r="B9" s="26" t="s">
        <v>396</v>
      </c>
      <c r="C9" s="26" t="s">
        <v>397</v>
      </c>
      <c r="D9" s="32" t="s">
        <v>27</v>
      </c>
      <c r="E9" s="32"/>
      <c r="F9" s="32">
        <f>SUM(D9:E9)</f>
        <v>0</v>
      </c>
      <c r="G9" s="23">
        <v>0</v>
      </c>
      <c r="H9" s="32">
        <v>0</v>
      </c>
      <c r="I9" s="29">
        <v>0</v>
      </c>
    </row>
    <row r="10" spans="1:34" ht="15.75" customHeight="1" x14ac:dyDescent="0.3">
      <c r="A10" s="35">
        <v>3</v>
      </c>
      <c r="B10" s="26" t="s">
        <v>323</v>
      </c>
      <c r="C10" s="26" t="s">
        <v>98</v>
      </c>
      <c r="D10" s="32" t="s">
        <v>27</v>
      </c>
      <c r="E10" s="32"/>
      <c r="F10" s="32">
        <f>SUM(D10:E10)</f>
        <v>0</v>
      </c>
      <c r="G10" s="23">
        <v>0</v>
      </c>
      <c r="H10" s="32">
        <v>0</v>
      </c>
      <c r="I10" s="29">
        <v>0</v>
      </c>
    </row>
    <row r="11" spans="1:34" ht="15.75" customHeight="1" x14ac:dyDescent="0.3">
      <c r="A11" s="254">
        <v>6</v>
      </c>
      <c r="B11" s="255" t="s">
        <v>342</v>
      </c>
      <c r="C11" s="255" t="s">
        <v>37</v>
      </c>
      <c r="D11" s="256" t="s">
        <v>27</v>
      </c>
      <c r="E11" s="256"/>
      <c r="F11" s="256">
        <f>SUM(D11:E11)</f>
        <v>0</v>
      </c>
      <c r="G11" s="257">
        <v>0</v>
      </c>
      <c r="H11" s="33">
        <v>0</v>
      </c>
      <c r="I11" s="34">
        <v>0</v>
      </c>
    </row>
    <row r="12" spans="1:34" s="13" customFormat="1" ht="15.75" customHeight="1" x14ac:dyDescent="0.3"/>
    <row r="13" spans="1:34" ht="15.75" customHeight="1" x14ac:dyDescent="0.3">
      <c r="A13" s="195"/>
      <c r="B13" s="196" t="s">
        <v>3</v>
      </c>
      <c r="C13" s="196"/>
      <c r="D13" s="196"/>
      <c r="E13" s="196"/>
      <c r="F13" s="196"/>
      <c r="G13" s="196"/>
      <c r="H13" s="196"/>
      <c r="I13" s="196"/>
    </row>
    <row r="14" spans="1:34" ht="15.75" customHeight="1" x14ac:dyDescent="0.3">
      <c r="A14" s="167">
        <v>2</v>
      </c>
      <c r="B14" s="168" t="s">
        <v>4</v>
      </c>
      <c r="C14" s="169" t="s">
        <v>5</v>
      </c>
      <c r="D14" s="170"/>
      <c r="E14" s="171"/>
      <c r="F14" s="172" t="s">
        <v>6</v>
      </c>
      <c r="G14" s="172" t="s">
        <v>7</v>
      </c>
      <c r="H14" s="172" t="s">
        <v>8</v>
      </c>
      <c r="I14" s="173" t="s">
        <v>9</v>
      </c>
    </row>
    <row r="15" spans="1:34" ht="15.75" customHeight="1" x14ac:dyDescent="0.3">
      <c r="A15" s="250">
        <v>1</v>
      </c>
      <c r="B15" s="251" t="s">
        <v>432</v>
      </c>
      <c r="C15" s="251" t="s">
        <v>397</v>
      </c>
      <c r="D15" s="252">
        <v>98</v>
      </c>
      <c r="E15" s="252">
        <v>99</v>
      </c>
      <c r="F15" s="252">
        <f>SUM(D15:E15)</f>
        <v>197</v>
      </c>
      <c r="G15" s="252">
        <v>6</v>
      </c>
      <c r="H15" s="252">
        <v>1725</v>
      </c>
      <c r="I15" s="253">
        <v>50</v>
      </c>
    </row>
    <row r="16" spans="1:34" ht="15.75" customHeight="1" x14ac:dyDescent="0.3">
      <c r="A16" s="35">
        <v>5</v>
      </c>
      <c r="B16" s="26" t="s">
        <v>434</v>
      </c>
      <c r="C16" s="26" t="s">
        <v>397</v>
      </c>
      <c r="D16" s="32">
        <v>97</v>
      </c>
      <c r="E16" s="32">
        <v>92</v>
      </c>
      <c r="F16" s="32">
        <f>SUM(D16:E16)</f>
        <v>189</v>
      </c>
      <c r="G16" s="23">
        <v>5</v>
      </c>
      <c r="H16" s="32">
        <v>1693</v>
      </c>
      <c r="I16" s="29">
        <v>45</v>
      </c>
    </row>
    <row r="17" spans="1:9" ht="15.75" customHeight="1" x14ac:dyDescent="0.3">
      <c r="A17" s="35">
        <v>6</v>
      </c>
      <c r="B17" s="26" t="s">
        <v>413</v>
      </c>
      <c r="C17" s="26" t="s">
        <v>104</v>
      </c>
      <c r="D17" s="32">
        <v>91</v>
      </c>
      <c r="E17" s="32">
        <v>89</v>
      </c>
      <c r="F17" s="32">
        <f>SUM(D17:E17)</f>
        <v>180</v>
      </c>
      <c r="G17" s="23">
        <v>4</v>
      </c>
      <c r="H17" s="32">
        <v>1659</v>
      </c>
      <c r="I17" s="29">
        <v>39</v>
      </c>
    </row>
    <row r="18" spans="1:9" ht="15.75" customHeight="1" x14ac:dyDescent="0.3">
      <c r="A18" s="35">
        <v>3</v>
      </c>
      <c r="B18" s="26" t="s">
        <v>399</v>
      </c>
      <c r="C18" s="26" t="s">
        <v>397</v>
      </c>
      <c r="D18" s="32">
        <v>89</v>
      </c>
      <c r="E18" s="32">
        <v>88</v>
      </c>
      <c r="F18" s="32">
        <f>SUM(D18:E18)</f>
        <v>177</v>
      </c>
      <c r="G18" s="23">
        <v>3</v>
      </c>
      <c r="H18" s="32">
        <v>1637</v>
      </c>
      <c r="I18" s="29">
        <v>32</v>
      </c>
    </row>
    <row r="19" spans="1:9" ht="15.75" customHeight="1" x14ac:dyDescent="0.3">
      <c r="A19" s="35">
        <v>2</v>
      </c>
      <c r="B19" s="26" t="s">
        <v>402</v>
      </c>
      <c r="C19" s="26" t="s">
        <v>46</v>
      </c>
      <c r="D19" s="32" t="s">
        <v>27</v>
      </c>
      <c r="E19" s="32"/>
      <c r="F19" s="32">
        <f>SUM(D19:E19)</f>
        <v>0</v>
      </c>
      <c r="G19" s="23">
        <v>0</v>
      </c>
      <c r="H19" s="32">
        <v>0</v>
      </c>
      <c r="I19" s="29">
        <v>0</v>
      </c>
    </row>
    <row r="20" spans="1:9" ht="15.75" customHeight="1" x14ac:dyDescent="0.3">
      <c r="A20" s="254">
        <v>4</v>
      </c>
      <c r="B20" s="255" t="s">
        <v>433</v>
      </c>
      <c r="C20" s="255" t="s">
        <v>46</v>
      </c>
      <c r="D20" s="256" t="s">
        <v>27</v>
      </c>
      <c r="E20" s="256"/>
      <c r="F20" s="256">
        <f>SUM(D20:E20)</f>
        <v>0</v>
      </c>
      <c r="G20" s="257">
        <v>0</v>
      </c>
      <c r="H20" s="33">
        <v>0</v>
      </c>
      <c r="I20" s="34">
        <v>0</v>
      </c>
    </row>
    <row r="21" spans="1:9" s="13" customFormat="1" ht="15.75" customHeight="1" x14ac:dyDescent="0.3"/>
    <row r="22" spans="1:9" ht="15.75" customHeight="1" x14ac:dyDescent="0.3">
      <c r="A22" s="195"/>
      <c r="B22" s="196" t="s">
        <v>40</v>
      </c>
      <c r="C22" s="196"/>
      <c r="D22" s="196"/>
      <c r="E22" s="196"/>
      <c r="F22" s="196"/>
      <c r="G22" s="196"/>
      <c r="H22" s="196"/>
      <c r="I22" s="196"/>
    </row>
    <row r="23" spans="1:9" ht="15.75" customHeight="1" x14ac:dyDescent="0.3">
      <c r="A23" s="167">
        <v>2</v>
      </c>
      <c r="B23" s="168" t="s">
        <v>4</v>
      </c>
      <c r="C23" s="169" t="s">
        <v>5</v>
      </c>
      <c r="D23" s="170"/>
      <c r="E23" s="171"/>
      <c r="F23" s="172" t="s">
        <v>6</v>
      </c>
      <c r="G23" s="172" t="s">
        <v>7</v>
      </c>
      <c r="H23" s="172" t="s">
        <v>8</v>
      </c>
      <c r="I23" s="173" t="s">
        <v>9</v>
      </c>
    </row>
    <row r="24" spans="1:9" ht="15.75" customHeight="1" x14ac:dyDescent="0.3">
      <c r="A24" s="250">
        <v>3</v>
      </c>
      <c r="B24" s="251" t="s">
        <v>388</v>
      </c>
      <c r="C24" s="251" t="s">
        <v>54</v>
      </c>
      <c r="D24" s="252">
        <v>97</v>
      </c>
      <c r="E24" s="252">
        <v>96</v>
      </c>
      <c r="F24" s="252">
        <f>SUM(D24:E24)</f>
        <v>193</v>
      </c>
      <c r="G24" s="252">
        <v>6</v>
      </c>
      <c r="H24" s="252">
        <v>1629</v>
      </c>
      <c r="I24" s="253">
        <v>51</v>
      </c>
    </row>
    <row r="25" spans="1:9" ht="15.75" customHeight="1" x14ac:dyDescent="0.3">
      <c r="A25" s="35">
        <v>5</v>
      </c>
      <c r="B25" s="26" t="s">
        <v>435</v>
      </c>
      <c r="C25" s="26" t="s">
        <v>98</v>
      </c>
      <c r="D25" s="32">
        <v>88</v>
      </c>
      <c r="E25" s="32">
        <v>94</v>
      </c>
      <c r="F25" s="32">
        <f>SUM(D25:E25)</f>
        <v>182</v>
      </c>
      <c r="G25" s="23">
        <v>4</v>
      </c>
      <c r="H25" s="32">
        <v>1663</v>
      </c>
      <c r="I25" s="29">
        <v>42</v>
      </c>
    </row>
    <row r="26" spans="1:9" ht="15.75" customHeight="1" x14ac:dyDescent="0.3">
      <c r="A26" s="35">
        <v>4</v>
      </c>
      <c r="B26" s="26" t="s">
        <v>369</v>
      </c>
      <c r="C26" s="26" t="s">
        <v>98</v>
      </c>
      <c r="D26" s="32">
        <v>92</v>
      </c>
      <c r="E26" s="32">
        <v>91</v>
      </c>
      <c r="F26" s="32">
        <f>SUM(D26:E26)</f>
        <v>183</v>
      </c>
      <c r="G26" s="23">
        <v>5</v>
      </c>
      <c r="H26" s="32">
        <v>1637</v>
      </c>
      <c r="I26" s="29">
        <v>37</v>
      </c>
    </row>
    <row r="27" spans="1:9" ht="15.75" customHeight="1" x14ac:dyDescent="0.3">
      <c r="A27" s="35">
        <v>1</v>
      </c>
      <c r="B27" s="26" t="s">
        <v>355</v>
      </c>
      <c r="C27" s="26" t="s">
        <v>98</v>
      </c>
      <c r="D27" s="32">
        <v>86</v>
      </c>
      <c r="E27" s="32">
        <v>92</v>
      </c>
      <c r="F27" s="32">
        <f>SUM(D27:E27)</f>
        <v>178</v>
      </c>
      <c r="G27" s="23">
        <v>3</v>
      </c>
      <c r="H27" s="32">
        <v>1630</v>
      </c>
      <c r="I27" s="29">
        <v>35</v>
      </c>
    </row>
    <row r="28" spans="1:9" ht="15.75" customHeight="1" x14ac:dyDescent="0.3">
      <c r="A28" s="35">
        <v>2</v>
      </c>
      <c r="B28" s="26" t="s">
        <v>262</v>
      </c>
      <c r="C28" s="26" t="s">
        <v>397</v>
      </c>
      <c r="D28" s="32" t="s">
        <v>27</v>
      </c>
      <c r="E28" s="32"/>
      <c r="F28" s="32">
        <f>SUM(D28:E28)</f>
        <v>0</v>
      </c>
      <c r="G28" s="23">
        <v>0</v>
      </c>
      <c r="H28" s="32">
        <v>0</v>
      </c>
      <c r="I28" s="29">
        <v>0</v>
      </c>
    </row>
    <row r="29" spans="1:9" ht="15.75" customHeight="1" x14ac:dyDescent="0.3">
      <c r="A29" s="254">
        <v>6</v>
      </c>
      <c r="B29" s="255" t="s">
        <v>419</v>
      </c>
      <c r="C29" s="255" t="s">
        <v>23</v>
      </c>
      <c r="D29" s="256" t="s">
        <v>27</v>
      </c>
      <c r="E29" s="256"/>
      <c r="F29" s="256">
        <f>SUM(D29:E29)</f>
        <v>0</v>
      </c>
      <c r="G29" s="257">
        <v>0</v>
      </c>
      <c r="H29" s="33">
        <v>0</v>
      </c>
      <c r="I29" s="34">
        <v>0</v>
      </c>
    </row>
    <row r="30" spans="1:9" ht="15.75" customHeight="1" x14ac:dyDescent="0.3"/>
    <row r="31" spans="1:9" ht="15.75" customHeight="1" x14ac:dyDescent="0.3">
      <c r="B31" s="13" t="s">
        <v>421</v>
      </c>
      <c r="F31" s="175" t="s">
        <v>656</v>
      </c>
    </row>
    <row r="32" spans="1:9" ht="15.75" customHeight="1" x14ac:dyDescent="0.3">
      <c r="B32" s="13" t="s">
        <v>657</v>
      </c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ortState xmlns:xlrd2="http://schemas.microsoft.com/office/spreadsheetml/2017/richdata2" ref="A24:I29">
    <sortCondition descending="1" ref="I24"/>
    <sortCondition descending="1" ref="H24"/>
  </sortState>
  <hyperlinks>
    <hyperlink ref="B2" location="'Index'!A3" display="`" xr:uid="{103D74A8-77CB-4094-8749-2563545A6439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BA6F1-9DE2-406C-ACAB-93ED901BBE4A}">
  <sheetPr>
    <tabColor rgb="FF00FFCC"/>
    <pageSetUpPr fitToPage="1"/>
  </sheetPr>
  <dimension ref="A1:AMK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5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27" width="4.140625" style="13" customWidth="1"/>
    <col min="28" max="1025" width="10.28515625" style="13" customWidth="1"/>
    <col min="1026" max="16384" width="9.140625" style="37"/>
  </cols>
  <sheetData>
    <row r="1" spans="1:34" s="5" customFormat="1" ht="18" x14ac:dyDescent="0.35">
      <c r="A1" s="45"/>
      <c r="B1" s="4" t="s">
        <v>430</v>
      </c>
      <c r="C1" s="4"/>
      <c r="D1" s="4"/>
      <c r="E1" s="4"/>
      <c r="F1" s="4" t="s">
        <v>126</v>
      </c>
      <c r="G1" s="4"/>
      <c r="H1" s="4"/>
      <c r="I1" s="4" t="s">
        <v>655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3"/>
    </row>
    <row r="2" spans="1:34" ht="15.75" customHeight="1" x14ac:dyDescent="0.3">
      <c r="A2" s="176"/>
      <c r="B2" s="47" t="s">
        <v>1</v>
      </c>
      <c r="C2" s="166"/>
      <c r="D2" s="166"/>
      <c r="E2" s="166"/>
      <c r="F2" s="166"/>
      <c r="G2" s="166"/>
      <c r="H2" s="166"/>
      <c r="I2" s="166"/>
      <c r="J2" s="166"/>
    </row>
    <row r="3" spans="1:34" s="196" customFormat="1" ht="15.75" customHeight="1" x14ac:dyDescent="0.3">
      <c r="A3" s="195"/>
      <c r="B3" s="196" t="s">
        <v>2</v>
      </c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197"/>
      <c r="AB3" s="197"/>
      <c r="AC3" s="197"/>
      <c r="AD3" s="197"/>
      <c r="AE3" s="197"/>
      <c r="AF3" s="197"/>
    </row>
    <row r="4" spans="1:34" ht="15.75" customHeight="1" x14ac:dyDescent="0.3">
      <c r="A4" s="167">
        <v>2</v>
      </c>
      <c r="B4" s="168" t="s">
        <v>4</v>
      </c>
      <c r="C4" s="169" t="s">
        <v>5</v>
      </c>
      <c r="D4" s="170" t="s">
        <v>394</v>
      </c>
      <c r="E4" s="171" t="s">
        <v>394</v>
      </c>
      <c r="F4" s="172" t="s">
        <v>6</v>
      </c>
      <c r="G4" s="172" t="s">
        <v>7</v>
      </c>
      <c r="H4" s="172" t="s">
        <v>8</v>
      </c>
      <c r="I4" s="173" t="s">
        <v>9</v>
      </c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34" ht="15.75" customHeight="1" x14ac:dyDescent="0.3">
      <c r="A5" s="316">
        <v>6</v>
      </c>
      <c r="B5" s="258" t="s">
        <v>405</v>
      </c>
      <c r="C5" s="258" t="s">
        <v>397</v>
      </c>
      <c r="D5" s="318">
        <v>95</v>
      </c>
      <c r="E5" s="318">
        <v>98</v>
      </c>
      <c r="F5" s="259">
        <v>193</v>
      </c>
      <c r="G5" s="259">
        <v>8</v>
      </c>
      <c r="H5" s="319">
        <v>1760</v>
      </c>
      <c r="I5" s="320">
        <v>72</v>
      </c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34" ht="15.75" customHeight="1" x14ac:dyDescent="0.3">
      <c r="A6" s="264">
        <v>7</v>
      </c>
      <c r="B6" s="261" t="s">
        <v>435</v>
      </c>
      <c r="C6" s="261" t="s">
        <v>98</v>
      </c>
      <c r="D6" s="262">
        <v>88</v>
      </c>
      <c r="E6" s="262">
        <v>94</v>
      </c>
      <c r="F6" s="263">
        <v>182</v>
      </c>
      <c r="G6" s="263">
        <v>6</v>
      </c>
      <c r="H6" s="39">
        <v>1663</v>
      </c>
      <c r="I6" s="40">
        <v>55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34" ht="15.75" customHeight="1" x14ac:dyDescent="0.3">
      <c r="A7" s="260">
        <v>8</v>
      </c>
      <c r="B7" s="261" t="s">
        <v>413</v>
      </c>
      <c r="C7" s="261" t="s">
        <v>104</v>
      </c>
      <c r="D7" s="262">
        <v>91</v>
      </c>
      <c r="E7" s="262">
        <v>89</v>
      </c>
      <c r="F7" s="263">
        <v>180</v>
      </c>
      <c r="G7" s="263">
        <v>5</v>
      </c>
      <c r="H7" s="39">
        <v>1659</v>
      </c>
      <c r="I7" s="40">
        <v>52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34" ht="15.75" customHeight="1" x14ac:dyDescent="0.3">
      <c r="A8" s="264">
        <v>3</v>
      </c>
      <c r="B8" s="261" t="s">
        <v>369</v>
      </c>
      <c r="C8" s="261" t="s">
        <v>98</v>
      </c>
      <c r="D8" s="262">
        <v>92</v>
      </c>
      <c r="E8" s="262">
        <v>91</v>
      </c>
      <c r="F8" s="263">
        <v>183</v>
      </c>
      <c r="G8" s="263">
        <v>7</v>
      </c>
      <c r="H8" s="39">
        <v>1637</v>
      </c>
      <c r="I8" s="40">
        <v>49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34" ht="15.75" customHeight="1" x14ac:dyDescent="0.3">
      <c r="A9" s="264">
        <v>1</v>
      </c>
      <c r="B9" s="261" t="s">
        <v>355</v>
      </c>
      <c r="C9" s="261" t="s">
        <v>98</v>
      </c>
      <c r="D9" s="263">
        <v>86</v>
      </c>
      <c r="E9" s="263">
        <v>92</v>
      </c>
      <c r="F9" s="263">
        <v>178</v>
      </c>
      <c r="G9" s="263">
        <v>4</v>
      </c>
      <c r="H9" s="32">
        <v>1630</v>
      </c>
      <c r="I9" s="29">
        <v>45</v>
      </c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34" ht="15.75" customHeight="1" x14ac:dyDescent="0.3">
      <c r="A10" s="260">
        <v>2</v>
      </c>
      <c r="B10" s="261" t="s">
        <v>402</v>
      </c>
      <c r="C10" s="261" t="s">
        <v>46</v>
      </c>
      <c r="D10" s="262" t="s">
        <v>27</v>
      </c>
      <c r="E10" s="262" t="s">
        <v>394</v>
      </c>
      <c r="F10" s="263">
        <v>0</v>
      </c>
      <c r="G10" s="263">
        <v>0</v>
      </c>
      <c r="H10" s="39">
        <v>0</v>
      </c>
      <c r="I10" s="40">
        <v>0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34" ht="15.75" customHeight="1" x14ac:dyDescent="0.3">
      <c r="A11" s="260">
        <v>4</v>
      </c>
      <c r="B11" s="261" t="s">
        <v>323</v>
      </c>
      <c r="C11" s="261" t="s">
        <v>98</v>
      </c>
      <c r="D11" s="262" t="s">
        <v>27</v>
      </c>
      <c r="E11" s="262" t="s">
        <v>394</v>
      </c>
      <c r="F11" s="263">
        <v>0</v>
      </c>
      <c r="G11" s="263">
        <v>0</v>
      </c>
      <c r="H11" s="39">
        <v>0</v>
      </c>
      <c r="I11" s="40">
        <v>0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34" ht="15.75" customHeight="1" x14ac:dyDescent="0.3">
      <c r="A12" s="317">
        <v>5</v>
      </c>
      <c r="B12" s="266" t="s">
        <v>433</v>
      </c>
      <c r="C12" s="266" t="s">
        <v>46</v>
      </c>
      <c r="D12" s="267" t="s">
        <v>27</v>
      </c>
      <c r="E12" s="267" t="s">
        <v>394</v>
      </c>
      <c r="F12" s="268">
        <v>0</v>
      </c>
      <c r="G12" s="268">
        <v>0</v>
      </c>
      <c r="H12" s="41">
        <v>0</v>
      </c>
      <c r="I12" s="42">
        <v>0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34" ht="15.75" customHeight="1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34" ht="15.75" customHeight="1" x14ac:dyDescent="0.3">
      <c r="A14" s="38"/>
      <c r="B14" s="13" t="s">
        <v>127</v>
      </c>
      <c r="F14" s="175" t="s">
        <v>656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34" ht="15.75" customHeight="1" x14ac:dyDescent="0.3">
      <c r="A15" s="38"/>
      <c r="B15" s="13" t="s">
        <v>657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display="`" xr:uid="{0CD7F2D8-5DDA-4FFB-A753-71EDF1FB9F76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54040-C16C-4842-891E-E89C8DC6BE5F}">
  <sheetPr>
    <tabColor theme="4" tint="-0.499984740745262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2" customWidth="1"/>
    <col min="2" max="3" width="20.7109375" style="212" customWidth="1"/>
    <col min="4" max="7" width="5" style="212" customWidth="1"/>
    <col min="8" max="8" width="1.7109375" style="212" customWidth="1"/>
    <col min="9" max="9" width="2.7109375" style="212" customWidth="1"/>
    <col min="10" max="11" width="20.7109375" style="212" customWidth="1"/>
    <col min="12" max="15" width="5" style="212" customWidth="1"/>
    <col min="16" max="16384" width="11.7109375" style="212"/>
  </cols>
  <sheetData>
    <row r="1" spans="1:34" s="211" customFormat="1" ht="18" x14ac:dyDescent="0.35">
      <c r="B1" s="211" t="s">
        <v>528</v>
      </c>
      <c r="D1" s="86"/>
      <c r="E1" s="86"/>
      <c r="F1" s="86"/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G2" s="87"/>
      <c r="AH2" s="87"/>
    </row>
    <row r="3" spans="1:34" s="213" customFormat="1" ht="15.75" customHeight="1" x14ac:dyDescent="0.3">
      <c r="B3" s="213" t="s">
        <v>2</v>
      </c>
      <c r="I3" s="212"/>
      <c r="J3" s="212"/>
      <c r="K3" s="212"/>
      <c r="L3" s="212"/>
      <c r="M3" s="212"/>
      <c r="N3" s="212"/>
      <c r="O3" s="212"/>
      <c r="P3" s="212"/>
      <c r="AA3" s="212"/>
      <c r="AB3" s="212"/>
      <c r="AC3" s="212"/>
      <c r="AD3" s="212"/>
      <c r="AE3" s="212"/>
      <c r="AF3" s="212"/>
    </row>
    <row r="4" spans="1:34" ht="15.75" customHeight="1" x14ac:dyDescent="0.3">
      <c r="A4" s="214"/>
      <c r="B4" s="215" t="s">
        <v>4</v>
      </c>
      <c r="C4" s="215" t="s">
        <v>5</v>
      </c>
      <c r="D4" s="216" t="s">
        <v>6</v>
      </c>
      <c r="E4" s="216" t="s">
        <v>7</v>
      </c>
      <c r="F4" s="216" t="s">
        <v>8</v>
      </c>
      <c r="G4" s="217" t="s">
        <v>9</v>
      </c>
    </row>
    <row r="5" spans="1:34" ht="15.75" customHeight="1" x14ac:dyDescent="0.3">
      <c r="A5" s="277">
        <v>4</v>
      </c>
      <c r="B5" s="228" t="s">
        <v>532</v>
      </c>
      <c r="C5" s="228" t="s">
        <v>530</v>
      </c>
      <c r="D5" s="229">
        <v>94</v>
      </c>
      <c r="E5" s="278">
        <v>6</v>
      </c>
      <c r="F5" s="229">
        <v>857</v>
      </c>
      <c r="G5" s="308">
        <v>57</v>
      </c>
      <c r="V5" s="87"/>
      <c r="W5" s="87"/>
    </row>
    <row r="6" spans="1:34" ht="15.75" customHeight="1" x14ac:dyDescent="0.3">
      <c r="A6" s="219">
        <v>5</v>
      </c>
      <c r="B6" s="100" t="s">
        <v>411</v>
      </c>
      <c r="C6" s="100" t="s">
        <v>412</v>
      </c>
      <c r="D6" s="220">
        <v>95</v>
      </c>
      <c r="E6" s="218">
        <v>7</v>
      </c>
      <c r="F6" s="220">
        <v>855</v>
      </c>
      <c r="G6" s="221">
        <v>55</v>
      </c>
    </row>
    <row r="7" spans="1:34" s="87" customFormat="1" ht="15.75" customHeight="1" x14ac:dyDescent="0.3">
      <c r="A7" s="219">
        <v>2</v>
      </c>
      <c r="B7" s="100" t="s">
        <v>529</v>
      </c>
      <c r="C7" s="100" t="s">
        <v>530</v>
      </c>
      <c r="D7" s="220">
        <v>89</v>
      </c>
      <c r="E7" s="218">
        <v>2</v>
      </c>
      <c r="F7" s="220">
        <v>839</v>
      </c>
      <c r="G7" s="221">
        <v>41</v>
      </c>
      <c r="J7" s="105"/>
      <c r="V7" s="212"/>
      <c r="W7" s="212"/>
    </row>
    <row r="8" spans="1:34" s="87" customFormat="1" ht="15.75" customHeight="1" x14ac:dyDescent="0.3">
      <c r="A8" s="219">
        <v>7</v>
      </c>
      <c r="B8" s="100" t="s">
        <v>534</v>
      </c>
      <c r="C8" s="100" t="s">
        <v>347</v>
      </c>
      <c r="D8" s="220">
        <v>83</v>
      </c>
      <c r="E8" s="218">
        <v>1</v>
      </c>
      <c r="F8" s="220">
        <v>806</v>
      </c>
      <c r="G8" s="221">
        <v>32</v>
      </c>
      <c r="K8" s="88"/>
      <c r="V8" s="212"/>
      <c r="W8" s="212"/>
    </row>
    <row r="9" spans="1:34" ht="15.75" customHeight="1" x14ac:dyDescent="0.3">
      <c r="A9" s="219">
        <v>6</v>
      </c>
      <c r="B9" s="100" t="s">
        <v>533</v>
      </c>
      <c r="C9" s="100" t="s">
        <v>15</v>
      </c>
      <c r="D9" s="220">
        <v>93</v>
      </c>
      <c r="E9" s="218">
        <v>5</v>
      </c>
      <c r="F9" s="220">
        <v>808</v>
      </c>
      <c r="G9" s="221">
        <v>30</v>
      </c>
    </row>
    <row r="10" spans="1:34" ht="15.75" customHeight="1" x14ac:dyDescent="0.3">
      <c r="A10" s="219">
        <v>1</v>
      </c>
      <c r="B10" s="100" t="s">
        <v>401</v>
      </c>
      <c r="C10" s="100" t="s">
        <v>46</v>
      </c>
      <c r="D10" s="220">
        <v>90</v>
      </c>
      <c r="E10" s="218">
        <v>3</v>
      </c>
      <c r="F10" s="102">
        <v>814</v>
      </c>
      <c r="G10" s="103">
        <v>29</v>
      </c>
    </row>
    <row r="11" spans="1:34" ht="15.75" customHeight="1" x14ac:dyDescent="0.3">
      <c r="A11" s="279">
        <v>3</v>
      </c>
      <c r="B11" s="233" t="s">
        <v>531</v>
      </c>
      <c r="C11" s="233" t="s">
        <v>15</v>
      </c>
      <c r="D11" s="234">
        <v>93</v>
      </c>
      <c r="E11" s="281">
        <v>5</v>
      </c>
      <c r="F11" s="106">
        <v>756</v>
      </c>
      <c r="G11" s="107">
        <v>16</v>
      </c>
      <c r="V11" s="87"/>
      <c r="W11" s="87"/>
    </row>
    <row r="12" spans="1:34" ht="15.75" customHeight="1" x14ac:dyDescent="0.3"/>
    <row r="13" spans="1:34" ht="15.75" customHeight="1" x14ac:dyDescent="0.3">
      <c r="A13" s="213"/>
      <c r="B13" s="213" t="s">
        <v>3</v>
      </c>
      <c r="C13" s="213"/>
      <c r="D13" s="213"/>
      <c r="E13" s="213"/>
      <c r="F13" s="213"/>
      <c r="G13" s="213"/>
    </row>
    <row r="14" spans="1:34" ht="15.75" customHeight="1" x14ac:dyDescent="0.3">
      <c r="A14" s="214"/>
      <c r="B14" s="215" t="s">
        <v>4</v>
      </c>
      <c r="C14" s="215" t="s">
        <v>5</v>
      </c>
      <c r="D14" s="216" t="s">
        <v>6</v>
      </c>
      <c r="E14" s="216" t="s">
        <v>7</v>
      </c>
      <c r="F14" s="216" t="s">
        <v>8</v>
      </c>
      <c r="G14" s="217" t="s">
        <v>9</v>
      </c>
    </row>
    <row r="15" spans="1:34" ht="15.75" customHeight="1" x14ac:dyDescent="0.3">
      <c r="A15" s="277">
        <v>5</v>
      </c>
      <c r="B15" s="228" t="s">
        <v>256</v>
      </c>
      <c r="C15" s="228" t="s">
        <v>104</v>
      </c>
      <c r="D15" s="278">
        <v>95</v>
      </c>
      <c r="E15" s="278">
        <v>6</v>
      </c>
      <c r="F15" s="278">
        <v>756</v>
      </c>
      <c r="G15" s="324">
        <v>54</v>
      </c>
    </row>
    <row r="16" spans="1:34" ht="15.75" customHeight="1" x14ac:dyDescent="0.3">
      <c r="A16" s="219">
        <v>4</v>
      </c>
      <c r="B16" s="100" t="s">
        <v>537</v>
      </c>
      <c r="C16" s="100" t="s">
        <v>46</v>
      </c>
      <c r="D16" s="220">
        <v>74</v>
      </c>
      <c r="E16" s="218">
        <v>5</v>
      </c>
      <c r="F16" s="220">
        <v>640</v>
      </c>
      <c r="G16" s="221">
        <v>41</v>
      </c>
    </row>
    <row r="17" spans="1:7" ht="15.75" customHeight="1" x14ac:dyDescent="0.3">
      <c r="A17" s="219">
        <v>6</v>
      </c>
      <c r="B17" s="100" t="s">
        <v>538</v>
      </c>
      <c r="C17" s="100" t="s">
        <v>347</v>
      </c>
      <c r="D17" s="220">
        <v>69</v>
      </c>
      <c r="E17" s="218">
        <v>4</v>
      </c>
      <c r="F17" s="220">
        <v>616</v>
      </c>
      <c r="G17" s="221">
        <v>39</v>
      </c>
    </row>
    <row r="18" spans="1:7" ht="15.75" customHeight="1" x14ac:dyDescent="0.3">
      <c r="A18" s="219">
        <v>2</v>
      </c>
      <c r="B18" s="100" t="s">
        <v>535</v>
      </c>
      <c r="C18" s="100" t="s">
        <v>347</v>
      </c>
      <c r="D18" s="220">
        <v>62</v>
      </c>
      <c r="E18" s="218">
        <v>3</v>
      </c>
      <c r="F18" s="220">
        <v>524</v>
      </c>
      <c r="G18" s="221">
        <v>28</v>
      </c>
    </row>
    <row r="19" spans="1:7" ht="15.75" customHeight="1" x14ac:dyDescent="0.3">
      <c r="A19" s="219">
        <v>1</v>
      </c>
      <c r="B19" s="100" t="s">
        <v>42</v>
      </c>
      <c r="C19" s="100" t="s">
        <v>26</v>
      </c>
      <c r="D19" s="220" t="s">
        <v>27</v>
      </c>
      <c r="E19" s="218">
        <v>0</v>
      </c>
      <c r="F19" s="102">
        <v>0</v>
      </c>
      <c r="G19" s="103">
        <v>0</v>
      </c>
    </row>
    <row r="20" spans="1:7" ht="15.75" customHeight="1" x14ac:dyDescent="0.3">
      <c r="A20" s="279">
        <v>3</v>
      </c>
      <c r="B20" s="233" t="s">
        <v>536</v>
      </c>
      <c r="C20" s="233" t="s">
        <v>347</v>
      </c>
      <c r="D20" s="280" t="s">
        <v>27</v>
      </c>
      <c r="E20" s="281">
        <v>0</v>
      </c>
      <c r="F20" s="222">
        <v>0</v>
      </c>
      <c r="G20" s="223">
        <v>0</v>
      </c>
    </row>
    <row r="21" spans="1:7" ht="15.75" customHeight="1" x14ac:dyDescent="0.3"/>
    <row r="22" spans="1:7" ht="15.75" customHeight="1" x14ac:dyDescent="0.3">
      <c r="B22" s="213" t="s">
        <v>539</v>
      </c>
    </row>
    <row r="23" spans="1:7" ht="15.75" customHeight="1" x14ac:dyDescent="0.3"/>
    <row r="24" spans="1:7" ht="15.75" customHeight="1" x14ac:dyDescent="0.3">
      <c r="B24" s="87" t="s">
        <v>540</v>
      </c>
      <c r="C24" s="87"/>
      <c r="D24" s="87"/>
      <c r="E24" s="87"/>
      <c r="F24" s="108" t="s">
        <v>656</v>
      </c>
      <c r="G24" s="87"/>
    </row>
    <row r="25" spans="1:7" ht="15.75" customHeight="1" x14ac:dyDescent="0.3">
      <c r="B25" s="87" t="s">
        <v>657</v>
      </c>
      <c r="C25" s="87"/>
      <c r="D25" s="87"/>
      <c r="E25" s="87"/>
      <c r="F25" s="87"/>
      <c r="G25" s="87"/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ortState xmlns:xlrd2="http://schemas.microsoft.com/office/spreadsheetml/2017/richdata2" ref="A15:G20">
    <sortCondition descending="1" ref="G15"/>
    <sortCondition descending="1" ref="F15"/>
  </sortState>
  <hyperlinks>
    <hyperlink ref="B2" location="'Index'!A3" tooltip="Go to the Index sheet" display="`" xr:uid="{A715CCD4-1C90-4FDA-BAEA-055D3FABBF9D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5C240-ABD3-4748-A494-CA120C8D10A9}">
  <sheetPr>
    <tabColor theme="4" tint="-0.499984740745262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2" customWidth="1"/>
    <col min="2" max="3" width="20.7109375" style="212" customWidth="1"/>
    <col min="4" max="7" width="5" style="212" customWidth="1"/>
    <col min="8" max="8" width="1.7109375" style="212" customWidth="1"/>
    <col min="9" max="9" width="2.7109375" style="212" customWidth="1"/>
    <col min="10" max="11" width="20.7109375" style="212" customWidth="1"/>
    <col min="12" max="15" width="5" style="212" customWidth="1"/>
    <col min="16" max="16384" width="11.7109375" style="212"/>
  </cols>
  <sheetData>
    <row r="1" spans="1:34" s="211" customFormat="1" ht="18" x14ac:dyDescent="0.35">
      <c r="B1" s="211" t="s">
        <v>528</v>
      </c>
      <c r="D1" s="86"/>
      <c r="E1" s="86"/>
      <c r="F1" s="86" t="s">
        <v>126</v>
      </c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212"/>
      <c r="AH1" s="212"/>
    </row>
    <row r="2" spans="1:34" ht="15.75" customHeight="1" x14ac:dyDescent="0.3">
      <c r="B2" s="89" t="s">
        <v>1</v>
      </c>
    </row>
    <row r="3" spans="1:34" s="213" customFormat="1" ht="15.75" customHeight="1" x14ac:dyDescent="0.3">
      <c r="B3" s="213" t="s">
        <v>2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212"/>
      <c r="AB3" s="212"/>
      <c r="AC3" s="212"/>
      <c r="AD3" s="212"/>
      <c r="AE3" s="212"/>
      <c r="AF3" s="212"/>
    </row>
    <row r="4" spans="1:34" ht="15.75" customHeight="1" x14ac:dyDescent="0.3">
      <c r="A4" s="214"/>
      <c r="B4" s="215" t="s">
        <v>4</v>
      </c>
      <c r="C4" s="215" t="s">
        <v>5</v>
      </c>
      <c r="D4" s="216" t="s">
        <v>6</v>
      </c>
      <c r="E4" s="216" t="s">
        <v>7</v>
      </c>
      <c r="F4" s="216" t="s">
        <v>8</v>
      </c>
      <c r="G4" s="217" t="s">
        <v>9</v>
      </c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82">
        <v>3</v>
      </c>
      <c r="B5" s="238" t="s">
        <v>532</v>
      </c>
      <c r="C5" s="238" t="s">
        <v>530</v>
      </c>
      <c r="D5" s="311">
        <v>94</v>
      </c>
      <c r="E5" s="283">
        <v>4</v>
      </c>
      <c r="F5" s="312">
        <v>857</v>
      </c>
      <c r="G5" s="313">
        <v>40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0">
        <v>4</v>
      </c>
      <c r="B6" s="241" t="s">
        <v>411</v>
      </c>
      <c r="C6" s="241" t="s">
        <v>412</v>
      </c>
      <c r="D6" s="242">
        <v>95</v>
      </c>
      <c r="E6" s="284">
        <v>5</v>
      </c>
      <c r="F6" s="111">
        <v>855</v>
      </c>
      <c r="G6" s="112">
        <v>38</v>
      </c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s="87" customFormat="1" ht="15.75" customHeight="1" x14ac:dyDescent="0.3">
      <c r="A7" s="285">
        <v>1</v>
      </c>
      <c r="B7" s="241" t="s">
        <v>529</v>
      </c>
      <c r="C7" s="241" t="s">
        <v>530</v>
      </c>
      <c r="D7" s="284">
        <v>89</v>
      </c>
      <c r="E7" s="284">
        <v>1</v>
      </c>
      <c r="F7" s="102">
        <v>839</v>
      </c>
      <c r="G7" s="103">
        <v>28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s="87" customFormat="1" ht="15.75" customHeight="1" x14ac:dyDescent="0.3">
      <c r="A8" s="285">
        <v>5</v>
      </c>
      <c r="B8" s="241" t="s">
        <v>533</v>
      </c>
      <c r="C8" s="241" t="s">
        <v>15</v>
      </c>
      <c r="D8" s="242">
        <v>93</v>
      </c>
      <c r="E8" s="284">
        <v>3</v>
      </c>
      <c r="F8" s="111">
        <v>808</v>
      </c>
      <c r="G8" s="112">
        <v>21</v>
      </c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5">
        <v>2</v>
      </c>
      <c r="B9" s="246" t="s">
        <v>531</v>
      </c>
      <c r="C9" s="246" t="s">
        <v>15</v>
      </c>
      <c r="D9" s="247">
        <v>93</v>
      </c>
      <c r="E9" s="287">
        <v>3</v>
      </c>
      <c r="F9" s="113">
        <v>756</v>
      </c>
      <c r="G9" s="114">
        <v>12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109"/>
      <c r="B11" s="224" t="s">
        <v>539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87" t="s">
        <v>127</v>
      </c>
      <c r="C13" s="87"/>
      <c r="D13" s="87"/>
      <c r="E13" s="87"/>
      <c r="F13" s="108" t="s">
        <v>656</v>
      </c>
      <c r="G13" s="87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87" t="s">
        <v>657</v>
      </c>
      <c r="C14" s="87"/>
      <c r="D14" s="87"/>
      <c r="E14" s="87"/>
      <c r="F14" s="87"/>
      <c r="G14" s="87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/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DD7D0085-D4D1-4500-8741-ACB11D30652B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FB65D-0DDD-4C46-86E8-C346867AB6C7}">
  <sheetPr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2" customWidth="1"/>
    <col min="2" max="3" width="20.7109375" style="212" customWidth="1"/>
    <col min="4" max="7" width="5" style="212" customWidth="1"/>
    <col min="8" max="8" width="1.7109375" style="212" customWidth="1"/>
    <col min="9" max="9" width="2.7109375" style="212" customWidth="1"/>
    <col min="10" max="11" width="20.7109375" style="212" customWidth="1"/>
    <col min="12" max="15" width="5" style="212" customWidth="1"/>
    <col min="16" max="16384" width="11.7109375" style="212"/>
  </cols>
  <sheetData>
    <row r="1" spans="1:34" s="211" customFormat="1" ht="18" x14ac:dyDescent="0.35">
      <c r="B1" s="211" t="s">
        <v>541</v>
      </c>
      <c r="D1" s="86"/>
      <c r="E1" s="86"/>
      <c r="F1" s="86"/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G2" s="87"/>
      <c r="AH2" s="87"/>
    </row>
    <row r="3" spans="1:34" s="213" customFormat="1" ht="15.75" customHeight="1" x14ac:dyDescent="0.3">
      <c r="B3" s="213" t="s">
        <v>2</v>
      </c>
      <c r="I3" s="212"/>
      <c r="J3" s="212"/>
      <c r="K3" s="212"/>
      <c r="L3" s="212"/>
      <c r="M3" s="212"/>
      <c r="N3" s="212"/>
      <c r="O3" s="212"/>
      <c r="P3" s="212"/>
      <c r="AA3" s="212"/>
      <c r="AB3" s="212"/>
      <c r="AC3" s="212"/>
      <c r="AD3" s="212"/>
      <c r="AE3" s="212"/>
      <c r="AF3" s="212"/>
    </row>
    <row r="4" spans="1:34" ht="15.75" customHeight="1" x14ac:dyDescent="0.3">
      <c r="A4" s="214"/>
      <c r="B4" s="215" t="s">
        <v>4</v>
      </c>
      <c r="C4" s="215" t="s">
        <v>5</v>
      </c>
      <c r="D4" s="216" t="s">
        <v>6</v>
      </c>
      <c r="E4" s="216" t="s">
        <v>7</v>
      </c>
      <c r="F4" s="216" t="s">
        <v>8</v>
      </c>
      <c r="G4" s="217" t="s">
        <v>9</v>
      </c>
    </row>
    <row r="5" spans="1:34" ht="15.75" customHeight="1" x14ac:dyDescent="0.3">
      <c r="A5" s="277">
        <v>4</v>
      </c>
      <c r="B5" s="228" t="s">
        <v>401</v>
      </c>
      <c r="C5" s="228" t="s">
        <v>46</v>
      </c>
      <c r="D5" s="229">
        <v>96</v>
      </c>
      <c r="E5" s="278">
        <v>7</v>
      </c>
      <c r="F5" s="229">
        <v>834</v>
      </c>
      <c r="G5" s="308">
        <v>58</v>
      </c>
    </row>
    <row r="6" spans="1:34" ht="15.75" customHeight="1" x14ac:dyDescent="0.3">
      <c r="A6" s="219">
        <v>6</v>
      </c>
      <c r="B6" s="100" t="s">
        <v>533</v>
      </c>
      <c r="C6" s="100" t="s">
        <v>15</v>
      </c>
      <c r="D6" s="220">
        <v>86</v>
      </c>
      <c r="E6" s="218">
        <v>4</v>
      </c>
      <c r="F6" s="220">
        <v>806</v>
      </c>
      <c r="G6" s="221">
        <v>50</v>
      </c>
    </row>
    <row r="7" spans="1:34" s="87" customFormat="1" ht="15.75" customHeight="1" x14ac:dyDescent="0.3">
      <c r="A7" s="219">
        <v>3</v>
      </c>
      <c r="B7" s="100" t="s">
        <v>542</v>
      </c>
      <c r="C7" s="100" t="s">
        <v>15</v>
      </c>
      <c r="D7" s="101">
        <v>91</v>
      </c>
      <c r="E7" s="218">
        <v>6</v>
      </c>
      <c r="F7" s="101">
        <v>805</v>
      </c>
      <c r="G7" s="104">
        <v>47</v>
      </c>
      <c r="J7" s="105"/>
      <c r="V7" s="212"/>
      <c r="W7" s="212"/>
    </row>
    <row r="8" spans="1:34" s="87" customFormat="1" ht="15.75" customHeight="1" x14ac:dyDescent="0.3">
      <c r="A8" s="219">
        <v>7</v>
      </c>
      <c r="B8" s="100" t="s">
        <v>544</v>
      </c>
      <c r="C8" s="100" t="s">
        <v>46</v>
      </c>
      <c r="D8" s="220">
        <v>85</v>
      </c>
      <c r="E8" s="218">
        <v>3</v>
      </c>
      <c r="F8" s="220">
        <v>778</v>
      </c>
      <c r="G8" s="221">
        <v>37</v>
      </c>
      <c r="K8" s="88"/>
    </row>
    <row r="9" spans="1:34" ht="15.75" customHeight="1" x14ac:dyDescent="0.3">
      <c r="A9" s="219">
        <v>5</v>
      </c>
      <c r="B9" s="100" t="s">
        <v>543</v>
      </c>
      <c r="C9" s="100" t="s">
        <v>13</v>
      </c>
      <c r="D9" s="220">
        <v>89</v>
      </c>
      <c r="E9" s="218">
        <v>5</v>
      </c>
      <c r="F9" s="220">
        <v>759</v>
      </c>
      <c r="G9" s="221">
        <v>37</v>
      </c>
    </row>
    <row r="10" spans="1:34" ht="15.75" customHeight="1" x14ac:dyDescent="0.3">
      <c r="A10" s="219">
        <v>2</v>
      </c>
      <c r="B10" s="100" t="s">
        <v>14</v>
      </c>
      <c r="C10" s="100" t="s">
        <v>15</v>
      </c>
      <c r="D10" s="220" t="s">
        <v>27</v>
      </c>
      <c r="E10" s="218">
        <v>0</v>
      </c>
      <c r="F10" s="220">
        <v>154</v>
      </c>
      <c r="G10" s="221">
        <v>6</v>
      </c>
      <c r="V10" s="87"/>
      <c r="W10" s="87"/>
    </row>
    <row r="11" spans="1:34" ht="15.75" customHeight="1" x14ac:dyDescent="0.3">
      <c r="A11" s="279">
        <v>1</v>
      </c>
      <c r="B11" s="233" t="s">
        <v>460</v>
      </c>
      <c r="C11" s="233" t="s">
        <v>72</v>
      </c>
      <c r="D11" s="280" t="s">
        <v>27</v>
      </c>
      <c r="E11" s="281">
        <v>0</v>
      </c>
      <c r="F11" s="309">
        <v>0</v>
      </c>
      <c r="G11" s="310">
        <v>0</v>
      </c>
    </row>
    <row r="12" spans="1:34" ht="15.75" customHeight="1" x14ac:dyDescent="0.3"/>
    <row r="13" spans="1:34" ht="15.75" customHeight="1" x14ac:dyDescent="0.3">
      <c r="A13" s="213"/>
      <c r="B13" s="213" t="s">
        <v>3</v>
      </c>
      <c r="C13" s="213"/>
      <c r="D13" s="213"/>
      <c r="E13" s="213"/>
      <c r="F13" s="213"/>
      <c r="G13" s="213"/>
    </row>
    <row r="14" spans="1:34" ht="15.75" customHeight="1" x14ac:dyDescent="0.3">
      <c r="A14" s="214"/>
      <c r="B14" s="215" t="s">
        <v>4</v>
      </c>
      <c r="C14" s="215" t="s">
        <v>5</v>
      </c>
      <c r="D14" s="216" t="s">
        <v>6</v>
      </c>
      <c r="E14" s="216" t="s">
        <v>7</v>
      </c>
      <c r="F14" s="216" t="s">
        <v>8</v>
      </c>
      <c r="G14" s="217" t="s">
        <v>9</v>
      </c>
    </row>
    <row r="15" spans="1:34" ht="15.75" customHeight="1" x14ac:dyDescent="0.3">
      <c r="A15" s="277">
        <v>6</v>
      </c>
      <c r="B15" s="228" t="s">
        <v>411</v>
      </c>
      <c r="C15" s="228" t="s">
        <v>412</v>
      </c>
      <c r="D15" s="278">
        <v>88</v>
      </c>
      <c r="E15" s="278">
        <v>7</v>
      </c>
      <c r="F15" s="278">
        <v>820</v>
      </c>
      <c r="G15" s="324">
        <v>63</v>
      </c>
    </row>
    <row r="16" spans="1:34" ht="15.75" customHeight="1" x14ac:dyDescent="0.3">
      <c r="A16" s="219">
        <v>5</v>
      </c>
      <c r="B16" s="100" t="s">
        <v>549</v>
      </c>
      <c r="C16" s="100" t="s">
        <v>550</v>
      </c>
      <c r="D16" s="220">
        <v>78</v>
      </c>
      <c r="E16" s="218">
        <v>5</v>
      </c>
      <c r="F16" s="220">
        <v>710</v>
      </c>
      <c r="G16" s="221">
        <v>50</v>
      </c>
    </row>
    <row r="17" spans="1:7" ht="15.75" customHeight="1" x14ac:dyDescent="0.3">
      <c r="A17" s="219">
        <v>1</v>
      </c>
      <c r="B17" s="100" t="s">
        <v>545</v>
      </c>
      <c r="C17" s="100" t="s">
        <v>15</v>
      </c>
      <c r="D17" s="220">
        <v>82</v>
      </c>
      <c r="E17" s="218">
        <v>6</v>
      </c>
      <c r="F17" s="102">
        <v>658</v>
      </c>
      <c r="G17" s="103">
        <v>43</v>
      </c>
    </row>
    <row r="18" spans="1:7" ht="15.75" customHeight="1" x14ac:dyDescent="0.3">
      <c r="A18" s="219">
        <v>3</v>
      </c>
      <c r="B18" s="100" t="s">
        <v>547</v>
      </c>
      <c r="C18" s="100" t="s">
        <v>13</v>
      </c>
      <c r="D18" s="220">
        <v>75</v>
      </c>
      <c r="E18" s="218">
        <v>4</v>
      </c>
      <c r="F18" s="220">
        <v>641</v>
      </c>
      <c r="G18" s="221">
        <v>39</v>
      </c>
    </row>
    <row r="19" spans="1:7" ht="15.75" customHeight="1" x14ac:dyDescent="0.3">
      <c r="A19" s="219">
        <v>7</v>
      </c>
      <c r="B19" s="100" t="s">
        <v>551</v>
      </c>
      <c r="C19" s="100" t="s">
        <v>13</v>
      </c>
      <c r="D19" s="220">
        <v>67</v>
      </c>
      <c r="E19" s="218">
        <v>3</v>
      </c>
      <c r="F19" s="220">
        <v>592</v>
      </c>
      <c r="G19" s="221">
        <v>32</v>
      </c>
    </row>
    <row r="20" spans="1:7" ht="15.75" customHeight="1" x14ac:dyDescent="0.3">
      <c r="A20" s="219">
        <v>2</v>
      </c>
      <c r="B20" s="100" t="s">
        <v>546</v>
      </c>
      <c r="C20" s="100" t="s">
        <v>72</v>
      </c>
      <c r="D20" s="220" t="s">
        <v>27</v>
      </c>
      <c r="E20" s="218">
        <v>0</v>
      </c>
      <c r="F20" s="220">
        <v>184</v>
      </c>
      <c r="G20" s="221">
        <v>10</v>
      </c>
    </row>
    <row r="21" spans="1:7" ht="15.75" customHeight="1" x14ac:dyDescent="0.3">
      <c r="A21" s="279">
        <v>4</v>
      </c>
      <c r="B21" s="233" t="s">
        <v>548</v>
      </c>
      <c r="C21" s="233" t="s">
        <v>46</v>
      </c>
      <c r="D21" s="280" t="s">
        <v>27</v>
      </c>
      <c r="E21" s="281">
        <v>0</v>
      </c>
      <c r="F21" s="222">
        <v>0</v>
      </c>
      <c r="G21" s="223">
        <v>0</v>
      </c>
    </row>
    <row r="22" spans="1:7" ht="15.75" customHeight="1" x14ac:dyDescent="0.3"/>
    <row r="23" spans="1:7" ht="15.75" customHeight="1" x14ac:dyDescent="0.3">
      <c r="B23" s="213" t="s">
        <v>539</v>
      </c>
    </row>
    <row r="24" spans="1:7" ht="15.75" customHeight="1" x14ac:dyDescent="0.3"/>
    <row r="25" spans="1:7" ht="15.75" customHeight="1" x14ac:dyDescent="0.3">
      <c r="B25" s="87" t="s">
        <v>540</v>
      </c>
      <c r="C25" s="87"/>
      <c r="D25" s="87"/>
      <c r="E25" s="87"/>
      <c r="F25" s="108" t="s">
        <v>656</v>
      </c>
      <c r="G25" s="87"/>
    </row>
    <row r="26" spans="1:7" ht="15.75" customHeight="1" x14ac:dyDescent="0.3">
      <c r="B26" s="87" t="s">
        <v>657</v>
      </c>
      <c r="C26" s="87"/>
      <c r="D26" s="87"/>
      <c r="E26" s="87"/>
      <c r="F26" s="87"/>
      <c r="G26" s="87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A15:G21">
    <sortCondition descending="1" ref="G15"/>
    <sortCondition descending="1" ref="F15"/>
  </sortState>
  <hyperlinks>
    <hyperlink ref="B2" location="'Index'!A3" tooltip="Go to the Index sheet" display="`" xr:uid="{CF9F15BD-E7B7-420D-BD8E-CBFB29081AF2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D8503-849B-4289-999F-77DDC21793C8}">
  <sheetPr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2" customWidth="1"/>
    <col min="2" max="3" width="20.7109375" style="212" customWidth="1"/>
    <col min="4" max="7" width="5" style="212" customWidth="1"/>
    <col min="8" max="8" width="1.7109375" style="212" customWidth="1"/>
    <col min="9" max="9" width="2.7109375" style="212" customWidth="1"/>
    <col min="10" max="11" width="20.7109375" style="212" customWidth="1"/>
    <col min="12" max="15" width="5" style="212" customWidth="1"/>
    <col min="16" max="16384" width="11.7109375" style="212"/>
  </cols>
  <sheetData>
    <row r="1" spans="1:34" s="211" customFormat="1" ht="18" x14ac:dyDescent="0.35">
      <c r="B1" s="211" t="s">
        <v>541</v>
      </c>
      <c r="D1" s="86"/>
      <c r="E1" s="86"/>
      <c r="F1" s="86" t="s">
        <v>126</v>
      </c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212"/>
      <c r="AH1" s="212"/>
    </row>
    <row r="2" spans="1:34" ht="15.75" customHeight="1" x14ac:dyDescent="0.3">
      <c r="B2" s="89" t="s">
        <v>1</v>
      </c>
    </row>
    <row r="3" spans="1:34" s="213" customFormat="1" ht="15.75" customHeight="1" x14ac:dyDescent="0.3">
      <c r="B3" s="213" t="s">
        <v>2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212"/>
      <c r="AB3" s="212"/>
      <c r="AC3" s="212"/>
      <c r="AD3" s="212"/>
      <c r="AE3" s="212"/>
      <c r="AF3" s="212"/>
    </row>
    <row r="4" spans="1:34" ht="15.75" customHeight="1" x14ac:dyDescent="0.3">
      <c r="A4" s="214"/>
      <c r="B4" s="215" t="s">
        <v>4</v>
      </c>
      <c r="C4" s="215" t="s">
        <v>5</v>
      </c>
      <c r="D4" s="216" t="s">
        <v>6</v>
      </c>
      <c r="E4" s="216" t="s">
        <v>7</v>
      </c>
      <c r="F4" s="216" t="s">
        <v>8</v>
      </c>
      <c r="G4" s="217" t="s">
        <v>9</v>
      </c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82">
        <v>3</v>
      </c>
      <c r="B5" s="238" t="s">
        <v>411</v>
      </c>
      <c r="C5" s="238" t="s">
        <v>412</v>
      </c>
      <c r="D5" s="311">
        <v>88</v>
      </c>
      <c r="E5" s="283">
        <v>5</v>
      </c>
      <c r="F5" s="312">
        <v>820</v>
      </c>
      <c r="G5" s="313">
        <v>42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0">
        <v>4</v>
      </c>
      <c r="B6" s="241" t="s">
        <v>533</v>
      </c>
      <c r="C6" s="241" t="s">
        <v>15</v>
      </c>
      <c r="D6" s="242">
        <v>86</v>
      </c>
      <c r="E6" s="284">
        <v>4</v>
      </c>
      <c r="F6" s="111">
        <v>806</v>
      </c>
      <c r="G6" s="112">
        <v>39</v>
      </c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s="87" customFormat="1" ht="15.75" customHeight="1" x14ac:dyDescent="0.3">
      <c r="A7" s="240">
        <v>2</v>
      </c>
      <c r="B7" s="241" t="s">
        <v>549</v>
      </c>
      <c r="C7" s="241" t="s">
        <v>550</v>
      </c>
      <c r="D7" s="242">
        <v>78</v>
      </c>
      <c r="E7" s="284">
        <v>2</v>
      </c>
      <c r="F7" s="111">
        <v>710</v>
      </c>
      <c r="G7" s="112">
        <v>24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s="87" customFormat="1" ht="15.75" customHeight="1" x14ac:dyDescent="0.3">
      <c r="A8" s="285">
        <v>1</v>
      </c>
      <c r="B8" s="241" t="s">
        <v>545</v>
      </c>
      <c r="C8" s="241" t="s">
        <v>15</v>
      </c>
      <c r="D8" s="284">
        <v>82</v>
      </c>
      <c r="E8" s="284">
        <v>3</v>
      </c>
      <c r="F8" s="102">
        <v>658</v>
      </c>
      <c r="G8" s="103">
        <v>20</v>
      </c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86">
        <v>5</v>
      </c>
      <c r="B9" s="246" t="s">
        <v>551</v>
      </c>
      <c r="C9" s="246" t="s">
        <v>13</v>
      </c>
      <c r="D9" s="247">
        <v>67</v>
      </c>
      <c r="E9" s="287">
        <v>1</v>
      </c>
      <c r="F9" s="113">
        <v>592</v>
      </c>
      <c r="G9" s="114">
        <v>12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109"/>
      <c r="B11" s="224" t="s">
        <v>539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87" t="s">
        <v>127</v>
      </c>
      <c r="C13" s="87"/>
      <c r="D13" s="87"/>
      <c r="E13" s="87"/>
      <c r="F13" s="108" t="s">
        <v>656</v>
      </c>
      <c r="G13" s="87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87" t="s">
        <v>657</v>
      </c>
      <c r="C14" s="87"/>
      <c r="D14" s="87"/>
      <c r="E14" s="87"/>
      <c r="F14" s="87"/>
      <c r="G14" s="87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145B49B0-2A40-4F1E-B990-FF9EFDFCB933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DC56D-6A98-41CC-851E-2C651F8081EF}">
  <sheetPr>
    <tabColor theme="1" tint="0.249977111117893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10" width="5" style="87" customWidth="1"/>
    <col min="11" max="11" width="1.7109375" style="87" customWidth="1"/>
    <col min="12" max="12" width="2.7109375" style="87" customWidth="1"/>
    <col min="13" max="14" width="20.7109375" style="87" customWidth="1"/>
    <col min="15" max="21" width="5" style="87" customWidth="1"/>
    <col min="22" max="26" width="4.140625" style="87" customWidth="1"/>
    <col min="27" max="16384" width="10.28515625" style="87"/>
  </cols>
  <sheetData>
    <row r="1" spans="1:34" s="85" customFormat="1" ht="18" x14ac:dyDescent="0.35">
      <c r="A1" s="84"/>
      <c r="B1" s="85" t="s">
        <v>566</v>
      </c>
      <c r="D1" s="86"/>
      <c r="E1" s="86"/>
      <c r="F1" s="86"/>
      <c r="G1" s="86"/>
      <c r="H1" s="86"/>
      <c r="I1" s="86" t="s">
        <v>655</v>
      </c>
      <c r="J1" s="86"/>
      <c r="K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225" t="s">
        <v>1</v>
      </c>
    </row>
    <row r="3" spans="1:34" s="91" customFormat="1" ht="15.75" customHeight="1" x14ac:dyDescent="0.3">
      <c r="A3" s="90"/>
      <c r="B3" s="91" t="s">
        <v>2</v>
      </c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>
        <v>150</v>
      </c>
      <c r="E4" s="94">
        <v>20</v>
      </c>
      <c r="F4" s="94">
        <v>10</v>
      </c>
      <c r="G4" s="94" t="s">
        <v>6</v>
      </c>
      <c r="H4" s="94" t="s">
        <v>7</v>
      </c>
      <c r="I4" s="94" t="s">
        <v>8</v>
      </c>
      <c r="J4" s="95" t="s">
        <v>9</v>
      </c>
    </row>
    <row r="5" spans="1:34" ht="15.75" customHeight="1" x14ac:dyDescent="0.3">
      <c r="A5" s="227">
        <v>2</v>
      </c>
      <c r="B5" s="228" t="s">
        <v>567</v>
      </c>
      <c r="C5" s="228" t="s">
        <v>13</v>
      </c>
      <c r="D5" s="229">
        <v>96</v>
      </c>
      <c r="E5" s="229">
        <v>95</v>
      </c>
      <c r="F5" s="229">
        <v>91</v>
      </c>
      <c r="G5" s="229">
        <f>SUM(D5:F5)</f>
        <v>282</v>
      </c>
      <c r="H5" s="229">
        <v>7</v>
      </c>
      <c r="I5" s="229">
        <v>2535</v>
      </c>
      <c r="J5" s="308">
        <v>63</v>
      </c>
    </row>
    <row r="6" spans="1:34" ht="15.75" customHeight="1" x14ac:dyDescent="0.3">
      <c r="A6" s="99">
        <v>7</v>
      </c>
      <c r="B6" s="100" t="s">
        <v>469</v>
      </c>
      <c r="C6" s="100" t="s">
        <v>151</v>
      </c>
      <c r="D6" s="101">
        <v>71</v>
      </c>
      <c r="E6" s="101">
        <v>74</v>
      </c>
      <c r="F6" s="101">
        <v>80</v>
      </c>
      <c r="G6" s="101">
        <f>SUM(D6:F6)</f>
        <v>225</v>
      </c>
      <c r="H6" s="96">
        <v>6</v>
      </c>
      <c r="I6" s="101">
        <v>2014</v>
      </c>
      <c r="J6" s="104">
        <v>46</v>
      </c>
    </row>
    <row r="7" spans="1:34" ht="15.75" customHeight="1" x14ac:dyDescent="0.3">
      <c r="A7" s="99">
        <v>3</v>
      </c>
      <c r="B7" s="100" t="s">
        <v>546</v>
      </c>
      <c r="C7" s="100" t="s">
        <v>72</v>
      </c>
      <c r="D7" s="101">
        <v>68</v>
      </c>
      <c r="E7" s="101">
        <v>60</v>
      </c>
      <c r="F7" s="101">
        <v>60</v>
      </c>
      <c r="G7" s="101">
        <f>SUM(D7:F7)</f>
        <v>188</v>
      </c>
      <c r="H7" s="96">
        <v>4</v>
      </c>
      <c r="I7" s="101">
        <v>1989</v>
      </c>
      <c r="J7" s="104">
        <v>41</v>
      </c>
    </row>
    <row r="8" spans="1:34" ht="15.75" customHeight="1" x14ac:dyDescent="0.3">
      <c r="A8" s="99">
        <v>5</v>
      </c>
      <c r="B8" s="100" t="s">
        <v>568</v>
      </c>
      <c r="C8" s="100" t="s">
        <v>72</v>
      </c>
      <c r="D8" s="101">
        <v>75</v>
      </c>
      <c r="E8" s="101">
        <v>72</v>
      </c>
      <c r="F8" s="101">
        <v>69</v>
      </c>
      <c r="G8" s="101">
        <f>SUM(D8:F8)</f>
        <v>216</v>
      </c>
      <c r="H8" s="96">
        <v>5</v>
      </c>
      <c r="I8" s="101">
        <v>1968</v>
      </c>
      <c r="J8" s="104">
        <v>40</v>
      </c>
      <c r="K8" s="88"/>
    </row>
    <row r="9" spans="1:34" ht="15.75" customHeight="1" x14ac:dyDescent="0.3">
      <c r="A9" s="99">
        <v>1</v>
      </c>
      <c r="B9" s="100" t="s">
        <v>14</v>
      </c>
      <c r="C9" s="100" t="s">
        <v>15</v>
      </c>
      <c r="D9" s="101" t="s">
        <v>27</v>
      </c>
      <c r="E9" s="101"/>
      <c r="F9" s="101"/>
      <c r="G9" s="101">
        <f>SUM(D9:F9)</f>
        <v>0</v>
      </c>
      <c r="H9" s="96">
        <v>0</v>
      </c>
      <c r="I9" s="102">
        <v>726</v>
      </c>
      <c r="J9" s="103">
        <v>18</v>
      </c>
    </row>
    <row r="10" spans="1:34" ht="15.75" customHeight="1" x14ac:dyDescent="0.3">
      <c r="A10" s="99">
        <v>4</v>
      </c>
      <c r="B10" s="100" t="s">
        <v>465</v>
      </c>
      <c r="C10" s="100" t="s">
        <v>151</v>
      </c>
      <c r="D10" s="101" t="s">
        <v>27</v>
      </c>
      <c r="E10" s="101"/>
      <c r="F10" s="101"/>
      <c r="G10" s="101">
        <f>SUM(D10:F10)</f>
        <v>0</v>
      </c>
      <c r="H10" s="96">
        <v>0</v>
      </c>
      <c r="I10" s="101">
        <v>0</v>
      </c>
      <c r="J10" s="104">
        <v>0</v>
      </c>
    </row>
    <row r="11" spans="1:34" ht="15.75" customHeight="1" x14ac:dyDescent="0.3">
      <c r="A11" s="232">
        <v>6</v>
      </c>
      <c r="B11" s="233" t="s">
        <v>28</v>
      </c>
      <c r="C11" s="233" t="s">
        <v>29</v>
      </c>
      <c r="D11" s="234" t="s">
        <v>64</v>
      </c>
      <c r="E11" s="234"/>
      <c r="F11" s="234"/>
      <c r="G11" s="234">
        <f>SUM(D11:F11)</f>
        <v>0</v>
      </c>
      <c r="H11" s="235">
        <v>0</v>
      </c>
      <c r="I11" s="106">
        <v>0</v>
      </c>
      <c r="J11" s="107">
        <v>0</v>
      </c>
    </row>
    <row r="12" spans="1:34" ht="15.75" customHeight="1" x14ac:dyDescent="0.3">
      <c r="A12" s="87"/>
    </row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  <c r="H13" s="91"/>
      <c r="I13" s="91"/>
      <c r="J13" s="91"/>
    </row>
    <row r="14" spans="1:34" ht="15.75" customHeight="1" x14ac:dyDescent="0.3">
      <c r="A14" s="92"/>
      <c r="B14" s="93" t="s">
        <v>4</v>
      </c>
      <c r="C14" s="93" t="s">
        <v>5</v>
      </c>
      <c r="D14" s="94">
        <v>150</v>
      </c>
      <c r="E14" s="94">
        <v>20</v>
      </c>
      <c r="F14" s="94">
        <v>10</v>
      </c>
      <c r="G14" s="94" t="s">
        <v>6</v>
      </c>
      <c r="H14" s="94" t="s">
        <v>7</v>
      </c>
      <c r="I14" s="94" t="s">
        <v>8</v>
      </c>
      <c r="J14" s="95" t="s">
        <v>9</v>
      </c>
    </row>
    <row r="15" spans="1:34" ht="15.75" customHeight="1" x14ac:dyDescent="0.3">
      <c r="A15" s="227">
        <v>3</v>
      </c>
      <c r="B15" s="228" t="s">
        <v>56</v>
      </c>
      <c r="C15" s="228" t="s">
        <v>57</v>
      </c>
      <c r="D15" s="229">
        <v>92</v>
      </c>
      <c r="E15" s="229">
        <v>92</v>
      </c>
      <c r="F15" s="229">
        <v>92</v>
      </c>
      <c r="G15" s="229">
        <f>SUM(D15:F15)</f>
        <v>276</v>
      </c>
      <c r="H15" s="229">
        <v>7</v>
      </c>
      <c r="I15" s="229">
        <v>2391</v>
      </c>
      <c r="J15" s="308">
        <v>59</v>
      </c>
    </row>
    <row r="16" spans="1:34" ht="15.75" customHeight="1" x14ac:dyDescent="0.3">
      <c r="A16" s="99">
        <v>7</v>
      </c>
      <c r="B16" s="100" t="s">
        <v>35</v>
      </c>
      <c r="C16" s="100" t="s">
        <v>29</v>
      </c>
      <c r="D16" s="101">
        <v>94</v>
      </c>
      <c r="E16" s="101">
        <v>96</v>
      </c>
      <c r="F16" s="101">
        <v>82</v>
      </c>
      <c r="G16" s="101">
        <f>SUM(D16:F16)</f>
        <v>272</v>
      </c>
      <c r="H16" s="96">
        <v>6</v>
      </c>
      <c r="I16" s="101">
        <v>2354</v>
      </c>
      <c r="J16" s="104">
        <v>52</v>
      </c>
    </row>
    <row r="17" spans="1:10" ht="15.75" customHeight="1" x14ac:dyDescent="0.3">
      <c r="A17" s="99">
        <v>6</v>
      </c>
      <c r="B17" s="100" t="s">
        <v>52</v>
      </c>
      <c r="C17" s="100" t="s">
        <v>48</v>
      </c>
      <c r="D17" s="101">
        <v>91</v>
      </c>
      <c r="E17" s="101">
        <v>94</v>
      </c>
      <c r="F17" s="101">
        <v>85</v>
      </c>
      <c r="G17" s="101">
        <f>SUM(D17:F17)</f>
        <v>270</v>
      </c>
      <c r="H17" s="96">
        <v>5</v>
      </c>
      <c r="I17" s="101">
        <v>2332</v>
      </c>
      <c r="J17" s="104">
        <v>51</v>
      </c>
    </row>
    <row r="18" spans="1:10" ht="15.75" customHeight="1" x14ac:dyDescent="0.3">
      <c r="A18" s="99">
        <v>5</v>
      </c>
      <c r="B18" s="100" t="s">
        <v>118</v>
      </c>
      <c r="C18" s="100" t="s">
        <v>13</v>
      </c>
      <c r="D18" s="101">
        <v>78</v>
      </c>
      <c r="E18" s="101">
        <v>72</v>
      </c>
      <c r="F18" s="101">
        <v>70</v>
      </c>
      <c r="G18" s="101">
        <f>SUM(D18:F18)</f>
        <v>220</v>
      </c>
      <c r="H18" s="96">
        <v>4</v>
      </c>
      <c r="I18" s="101">
        <v>2037</v>
      </c>
      <c r="J18" s="104">
        <v>31</v>
      </c>
    </row>
    <row r="19" spans="1:10" ht="15.75" customHeight="1" x14ac:dyDescent="0.3">
      <c r="A19" s="99">
        <v>4</v>
      </c>
      <c r="B19" s="100" t="s">
        <v>569</v>
      </c>
      <c r="C19" s="100" t="s">
        <v>29</v>
      </c>
      <c r="D19" s="101">
        <v>65</v>
      </c>
      <c r="E19" s="226">
        <v>63</v>
      </c>
      <c r="F19" s="101">
        <v>73</v>
      </c>
      <c r="G19" s="101">
        <f>SUM(D19:F19)</f>
        <v>201</v>
      </c>
      <c r="H19" s="96">
        <v>3</v>
      </c>
      <c r="I19" s="101">
        <v>1996</v>
      </c>
      <c r="J19" s="104">
        <v>31</v>
      </c>
    </row>
    <row r="20" spans="1:10" ht="15.75" customHeight="1" x14ac:dyDescent="0.3">
      <c r="A20" s="99">
        <v>1</v>
      </c>
      <c r="B20" s="100" t="s">
        <v>93</v>
      </c>
      <c r="C20" s="100" t="s">
        <v>29</v>
      </c>
      <c r="D20" s="101" t="s">
        <v>64</v>
      </c>
      <c r="E20" s="101"/>
      <c r="F20" s="101"/>
      <c r="G20" s="101">
        <f>SUM(D20:F20)</f>
        <v>0</v>
      </c>
      <c r="H20" s="96">
        <v>0</v>
      </c>
      <c r="I20" s="102">
        <v>436</v>
      </c>
      <c r="J20" s="103">
        <v>5</v>
      </c>
    </row>
    <row r="21" spans="1:10" ht="15.75" customHeight="1" x14ac:dyDescent="0.3">
      <c r="A21" s="232">
        <v>2</v>
      </c>
      <c r="B21" s="233" t="s">
        <v>47</v>
      </c>
      <c r="C21" s="233" t="s">
        <v>48</v>
      </c>
      <c r="D21" s="234" t="s">
        <v>27</v>
      </c>
      <c r="E21" s="234"/>
      <c r="F21" s="234"/>
      <c r="G21" s="234">
        <f>SUM(D21:F21)</f>
        <v>0</v>
      </c>
      <c r="H21" s="235">
        <v>0</v>
      </c>
      <c r="I21" s="106">
        <v>0</v>
      </c>
      <c r="J21" s="107">
        <v>0</v>
      </c>
    </row>
    <row r="22" spans="1:10" ht="15.75" customHeight="1" x14ac:dyDescent="0.3">
      <c r="A22" s="87"/>
    </row>
    <row r="23" spans="1:10" ht="15.75" customHeight="1" x14ac:dyDescent="0.3">
      <c r="A23" s="87"/>
      <c r="B23" s="91" t="s">
        <v>570</v>
      </c>
    </row>
    <row r="24" spans="1:10" ht="15.75" customHeight="1" x14ac:dyDescent="0.3">
      <c r="A24" s="87"/>
    </row>
    <row r="25" spans="1:10" ht="15.75" customHeight="1" x14ac:dyDescent="0.3">
      <c r="A25" s="87"/>
      <c r="B25" s="87" t="s">
        <v>571</v>
      </c>
      <c r="F25" s="108" t="s">
        <v>656</v>
      </c>
    </row>
    <row r="26" spans="1:10" ht="15.75" customHeight="1" x14ac:dyDescent="0.3">
      <c r="A26" s="87"/>
      <c r="B26" s="87" t="s">
        <v>657</v>
      </c>
    </row>
    <row r="27" spans="1:10" ht="15.75" customHeight="1" x14ac:dyDescent="0.3">
      <c r="A27" s="87"/>
    </row>
    <row r="28" spans="1:10" ht="15.75" customHeight="1" x14ac:dyDescent="0.3">
      <c r="A28" s="87"/>
    </row>
    <row r="29" spans="1:10" ht="15.75" customHeight="1" x14ac:dyDescent="0.3">
      <c r="A29" s="87"/>
    </row>
    <row r="30" spans="1:10" ht="15.75" customHeight="1" x14ac:dyDescent="0.3">
      <c r="A30" s="87"/>
    </row>
    <row r="31" spans="1:10" ht="15.75" customHeight="1" x14ac:dyDescent="0.3">
      <c r="A31" s="87"/>
    </row>
    <row r="32" spans="1:10" ht="15.75" customHeight="1" x14ac:dyDescent="0.3">
      <c r="A32" s="87"/>
    </row>
    <row r="33" spans="1:1" ht="15.75" customHeight="1" x14ac:dyDescent="0.3">
      <c r="A33" s="87"/>
    </row>
    <row r="34" spans="1:1" ht="15.75" customHeight="1" x14ac:dyDescent="0.3">
      <c r="A34" s="87"/>
    </row>
    <row r="35" spans="1:1" ht="15.75" customHeight="1" x14ac:dyDescent="0.3">
      <c r="A35" s="87"/>
    </row>
    <row r="36" spans="1:1" ht="15.75" customHeight="1" x14ac:dyDescent="0.3">
      <c r="A36" s="87"/>
    </row>
    <row r="37" spans="1:1" ht="15.75" customHeight="1" x14ac:dyDescent="0.3">
      <c r="A37" s="87"/>
    </row>
    <row r="38" spans="1:1" ht="15.75" customHeight="1" x14ac:dyDescent="0.3">
      <c r="A38" s="87"/>
    </row>
    <row r="39" spans="1:1" ht="15.75" customHeight="1" x14ac:dyDescent="0.3">
      <c r="A39" s="87"/>
    </row>
    <row r="40" spans="1:1" ht="15.75" customHeight="1" x14ac:dyDescent="0.3">
      <c r="A40" s="87"/>
    </row>
    <row r="41" spans="1:1" ht="15.75" customHeight="1" x14ac:dyDescent="0.3">
      <c r="A41" s="87"/>
    </row>
    <row r="42" spans="1:1" ht="15.75" customHeight="1" x14ac:dyDescent="0.3">
      <c r="A42" s="87"/>
    </row>
    <row r="43" spans="1:1" ht="15.75" customHeight="1" x14ac:dyDescent="0.3">
      <c r="A43" s="87"/>
    </row>
    <row r="44" spans="1:1" ht="15.75" customHeight="1" x14ac:dyDescent="0.3">
      <c r="A44" s="87"/>
    </row>
    <row r="45" spans="1:1" ht="15.75" customHeight="1" x14ac:dyDescent="0.3">
      <c r="A45" s="87"/>
    </row>
    <row r="46" spans="1:1" ht="15.75" customHeight="1" x14ac:dyDescent="0.3">
      <c r="A46" s="87"/>
    </row>
    <row r="47" spans="1:1" ht="15.75" customHeight="1" x14ac:dyDescent="0.3">
      <c r="A47" s="87"/>
    </row>
    <row r="48" spans="1:1" ht="15.75" customHeight="1" x14ac:dyDescent="0.3">
      <c r="A48" s="87"/>
    </row>
    <row r="49" spans="1:1" ht="15.75" customHeight="1" x14ac:dyDescent="0.3">
      <c r="A49" s="87"/>
    </row>
    <row r="50" spans="1:1" ht="15.75" customHeight="1" x14ac:dyDescent="0.3">
      <c r="A50" s="87"/>
    </row>
    <row r="51" spans="1:1" ht="15.75" customHeight="1" x14ac:dyDescent="0.3">
      <c r="A51" s="87"/>
    </row>
    <row r="52" spans="1:1" ht="15.75" customHeight="1" x14ac:dyDescent="0.3">
      <c r="A52" s="87"/>
    </row>
    <row r="53" spans="1:1" ht="15.75" customHeight="1" x14ac:dyDescent="0.3">
      <c r="A53" s="87"/>
    </row>
    <row r="54" spans="1:1" ht="15.75" customHeight="1" x14ac:dyDescent="0.3">
      <c r="A54" s="87"/>
    </row>
    <row r="55" spans="1:1" ht="15.75" customHeight="1" x14ac:dyDescent="0.3">
      <c r="A55" s="87"/>
    </row>
    <row r="56" spans="1:1" ht="15.75" customHeight="1" x14ac:dyDescent="0.3">
      <c r="A56" s="87"/>
    </row>
    <row r="57" spans="1:1" ht="15.75" customHeight="1" x14ac:dyDescent="0.3">
      <c r="A57" s="87"/>
    </row>
    <row r="58" spans="1:1" ht="15.75" customHeight="1" x14ac:dyDescent="0.3">
      <c r="A58" s="87"/>
    </row>
    <row r="59" spans="1:1" ht="15.75" customHeight="1" x14ac:dyDescent="0.3">
      <c r="A59" s="87"/>
    </row>
    <row r="60" spans="1:1" ht="15.75" customHeight="1" x14ac:dyDescent="0.3">
      <c r="A60" s="87"/>
    </row>
    <row r="61" spans="1:1" ht="15.75" customHeight="1" x14ac:dyDescent="0.3">
      <c r="A61" s="87"/>
    </row>
    <row r="62" spans="1:1" ht="15.75" customHeight="1" x14ac:dyDescent="0.3">
      <c r="A62" s="87"/>
    </row>
    <row r="63" spans="1:1" ht="15.75" customHeight="1" x14ac:dyDescent="0.3">
      <c r="A63" s="87"/>
    </row>
    <row r="64" spans="1:1" ht="15.75" customHeight="1" x14ac:dyDescent="0.3">
      <c r="A64" s="87"/>
    </row>
    <row r="65" spans="1:1" ht="15.75" customHeight="1" x14ac:dyDescent="0.3">
      <c r="A65" s="87"/>
    </row>
    <row r="66" spans="1:1" ht="15.75" customHeight="1" x14ac:dyDescent="0.3">
      <c r="A66" s="87"/>
    </row>
    <row r="67" spans="1:1" ht="15.75" customHeight="1" x14ac:dyDescent="0.3">
      <c r="A67" s="87"/>
    </row>
    <row r="68" spans="1:1" ht="15.75" customHeight="1" x14ac:dyDescent="0.3">
      <c r="A68" s="87"/>
    </row>
    <row r="69" spans="1:1" ht="15.75" customHeight="1" x14ac:dyDescent="0.3">
      <c r="A69" s="87"/>
    </row>
    <row r="70" spans="1:1" ht="15.75" customHeight="1" x14ac:dyDescent="0.3">
      <c r="A70" s="87"/>
    </row>
    <row r="71" spans="1:1" ht="15.75" customHeight="1" x14ac:dyDescent="0.3">
      <c r="A71" s="87"/>
    </row>
    <row r="72" spans="1:1" ht="15.75" customHeight="1" x14ac:dyDescent="0.3">
      <c r="A72" s="87"/>
    </row>
    <row r="73" spans="1:1" ht="15.75" customHeight="1" x14ac:dyDescent="0.3">
      <c r="A73" s="87"/>
    </row>
    <row r="74" spans="1:1" ht="15.75" customHeight="1" x14ac:dyDescent="0.3">
      <c r="A74" s="87"/>
    </row>
    <row r="75" spans="1:1" ht="15.75" customHeight="1" x14ac:dyDescent="0.3">
      <c r="A75" s="87"/>
    </row>
    <row r="76" spans="1:1" ht="15.75" customHeight="1" x14ac:dyDescent="0.3">
      <c r="A76" s="87"/>
    </row>
    <row r="77" spans="1:1" ht="15.75" customHeight="1" x14ac:dyDescent="0.3">
      <c r="A77" s="87"/>
    </row>
    <row r="78" spans="1:1" ht="15.75" customHeight="1" x14ac:dyDescent="0.3">
      <c r="A78" s="87"/>
    </row>
    <row r="79" spans="1:1" ht="15.75" customHeight="1" x14ac:dyDescent="0.3">
      <c r="A79" s="87"/>
    </row>
    <row r="80" spans="1:1" ht="15.75" customHeight="1" x14ac:dyDescent="0.3">
      <c r="A80" s="87"/>
    </row>
    <row r="81" spans="1:1" ht="15.75" customHeight="1" x14ac:dyDescent="0.3">
      <c r="A81" s="87"/>
    </row>
    <row r="82" spans="1:1" ht="15.75" customHeight="1" x14ac:dyDescent="0.3">
      <c r="A82" s="87"/>
    </row>
    <row r="83" spans="1:1" ht="15.75" customHeight="1" x14ac:dyDescent="0.3">
      <c r="A83" s="87"/>
    </row>
    <row r="84" spans="1:1" ht="15.75" customHeight="1" x14ac:dyDescent="0.3">
      <c r="A84" s="87"/>
    </row>
    <row r="85" spans="1:1" ht="15.75" customHeight="1" x14ac:dyDescent="0.3">
      <c r="A85" s="87"/>
    </row>
    <row r="86" spans="1:1" ht="15.75" customHeight="1" x14ac:dyDescent="0.3">
      <c r="A86" s="87"/>
    </row>
    <row r="87" spans="1:1" ht="15.75" customHeight="1" x14ac:dyDescent="0.3">
      <c r="A87" s="87"/>
    </row>
    <row r="88" spans="1:1" ht="15.75" customHeight="1" x14ac:dyDescent="0.3">
      <c r="A88" s="87"/>
    </row>
    <row r="89" spans="1:1" ht="15.75" customHeight="1" x14ac:dyDescent="0.3">
      <c r="A89" s="87"/>
    </row>
    <row r="90" spans="1:1" ht="15.75" customHeight="1" x14ac:dyDescent="0.3">
      <c r="A90" s="87"/>
    </row>
    <row r="91" spans="1:1" ht="15.75" customHeight="1" x14ac:dyDescent="0.3">
      <c r="A91" s="87"/>
    </row>
    <row r="92" spans="1:1" ht="15.75" customHeight="1" x14ac:dyDescent="0.3">
      <c r="A92" s="87"/>
    </row>
    <row r="93" spans="1:1" ht="15.75" customHeight="1" x14ac:dyDescent="0.3">
      <c r="A93" s="87"/>
    </row>
    <row r="94" spans="1:1" ht="15.75" customHeight="1" x14ac:dyDescent="0.3">
      <c r="A94" s="87"/>
    </row>
    <row r="95" spans="1:1" ht="15.75" customHeight="1" x14ac:dyDescent="0.3">
      <c r="A95" s="87"/>
    </row>
    <row r="96" spans="1:1" ht="15.75" customHeight="1" x14ac:dyDescent="0.3">
      <c r="A96" s="87"/>
    </row>
    <row r="97" spans="1:1" ht="15.75" customHeight="1" x14ac:dyDescent="0.3">
      <c r="A97" s="87"/>
    </row>
    <row r="98" spans="1:1" ht="15.75" customHeight="1" x14ac:dyDescent="0.3">
      <c r="A98" s="87"/>
    </row>
    <row r="99" spans="1:1" ht="15.75" customHeight="1" x14ac:dyDescent="0.3">
      <c r="A99" s="87"/>
    </row>
    <row r="100" spans="1:1" ht="15.75" customHeight="1" x14ac:dyDescent="0.3">
      <c r="A100" s="87"/>
    </row>
    <row r="101" spans="1:1" ht="15.75" customHeight="1" x14ac:dyDescent="0.3">
      <c r="A101" s="87"/>
    </row>
    <row r="102" spans="1:1" ht="15.75" customHeight="1" x14ac:dyDescent="0.3">
      <c r="A102" s="87"/>
    </row>
    <row r="103" spans="1:1" ht="15.75" customHeight="1" x14ac:dyDescent="0.3">
      <c r="A103" s="87"/>
    </row>
    <row r="104" spans="1:1" ht="15.75" customHeight="1" x14ac:dyDescent="0.3">
      <c r="A104" s="87"/>
    </row>
    <row r="105" spans="1:1" ht="15.75" customHeight="1" x14ac:dyDescent="0.3">
      <c r="A105" s="87"/>
    </row>
    <row r="106" spans="1:1" ht="15.75" customHeight="1" x14ac:dyDescent="0.3">
      <c r="A106" s="87"/>
    </row>
    <row r="107" spans="1:1" ht="15.75" customHeight="1" x14ac:dyDescent="0.3">
      <c r="A107" s="87"/>
    </row>
    <row r="108" spans="1:1" ht="15.75" customHeight="1" x14ac:dyDescent="0.3">
      <c r="A108" s="87"/>
    </row>
    <row r="109" spans="1:1" ht="15.75" customHeight="1" x14ac:dyDescent="0.3">
      <c r="A109" s="87"/>
    </row>
    <row r="110" spans="1:1" ht="15.75" customHeight="1" x14ac:dyDescent="0.3">
      <c r="A110" s="87"/>
    </row>
    <row r="111" spans="1:1" ht="15.75" customHeight="1" x14ac:dyDescent="0.3">
      <c r="A111" s="87"/>
    </row>
    <row r="112" spans="1:1" ht="15.75" customHeight="1" x14ac:dyDescent="0.3">
      <c r="A112" s="87"/>
    </row>
    <row r="113" spans="1:1" ht="15.75" customHeight="1" x14ac:dyDescent="0.3">
      <c r="A113" s="87"/>
    </row>
    <row r="114" spans="1:1" ht="15.75" customHeight="1" x14ac:dyDescent="0.3">
      <c r="A114" s="87"/>
    </row>
    <row r="115" spans="1:1" ht="15.75" customHeight="1" x14ac:dyDescent="0.3">
      <c r="A115" s="87"/>
    </row>
    <row r="116" spans="1:1" ht="15.75" customHeight="1" x14ac:dyDescent="0.3">
      <c r="A116" s="87"/>
    </row>
    <row r="117" spans="1:1" ht="15.75" customHeight="1" x14ac:dyDescent="0.3">
      <c r="A117" s="87"/>
    </row>
    <row r="118" spans="1:1" ht="15.75" customHeight="1" x14ac:dyDescent="0.3">
      <c r="A118" s="87"/>
    </row>
    <row r="119" spans="1:1" ht="15.75" customHeight="1" x14ac:dyDescent="0.3">
      <c r="A119" s="87"/>
    </row>
    <row r="120" spans="1:1" ht="15.75" customHeight="1" x14ac:dyDescent="0.3">
      <c r="A120" s="87"/>
    </row>
    <row r="121" spans="1:1" ht="15.75" customHeight="1" x14ac:dyDescent="0.3">
      <c r="A121" s="87"/>
    </row>
    <row r="122" spans="1:1" ht="15.75" customHeight="1" x14ac:dyDescent="0.3">
      <c r="A122" s="87"/>
    </row>
    <row r="123" spans="1:1" ht="15.75" customHeight="1" x14ac:dyDescent="0.3">
      <c r="A123" s="87"/>
    </row>
    <row r="124" spans="1:1" ht="15.75" customHeight="1" x14ac:dyDescent="0.3">
      <c r="A124" s="87"/>
    </row>
    <row r="125" spans="1:1" ht="15.75" customHeight="1" x14ac:dyDescent="0.3">
      <c r="A125" s="87"/>
    </row>
    <row r="126" spans="1:1" ht="15.75" customHeight="1" x14ac:dyDescent="0.3">
      <c r="A126" s="87"/>
    </row>
    <row r="127" spans="1:1" ht="15.75" customHeight="1" x14ac:dyDescent="0.3">
      <c r="A127" s="87"/>
    </row>
    <row r="128" spans="1:1" ht="15.75" customHeight="1" x14ac:dyDescent="0.3">
      <c r="A128" s="87"/>
    </row>
    <row r="129" spans="1:1" ht="15.75" customHeight="1" x14ac:dyDescent="0.3">
      <c r="A129" s="87"/>
    </row>
    <row r="130" spans="1:1" ht="15.75" customHeight="1" x14ac:dyDescent="0.3">
      <c r="A130" s="87"/>
    </row>
    <row r="131" spans="1:1" ht="15.75" customHeight="1" x14ac:dyDescent="0.3">
      <c r="A131" s="87"/>
    </row>
    <row r="132" spans="1:1" ht="15.75" customHeight="1" x14ac:dyDescent="0.3">
      <c r="A132" s="87"/>
    </row>
    <row r="133" spans="1:1" ht="15.75" customHeight="1" x14ac:dyDescent="0.3">
      <c r="A133" s="87"/>
    </row>
    <row r="134" spans="1:1" ht="15.75" customHeight="1" x14ac:dyDescent="0.3">
      <c r="A134" s="87"/>
    </row>
    <row r="135" spans="1:1" ht="15.75" customHeight="1" x14ac:dyDescent="0.3">
      <c r="A135" s="87"/>
    </row>
    <row r="136" spans="1:1" ht="15.75" customHeight="1" x14ac:dyDescent="0.3">
      <c r="A136" s="87"/>
    </row>
    <row r="137" spans="1:1" ht="15.75" customHeight="1" x14ac:dyDescent="0.3">
      <c r="A137" s="87"/>
    </row>
    <row r="138" spans="1:1" ht="15.75" customHeight="1" x14ac:dyDescent="0.3">
      <c r="A138" s="87"/>
    </row>
    <row r="139" spans="1:1" ht="15.75" customHeight="1" x14ac:dyDescent="0.3">
      <c r="A139" s="87"/>
    </row>
    <row r="140" spans="1:1" ht="15.75" customHeight="1" x14ac:dyDescent="0.3">
      <c r="A140" s="87"/>
    </row>
    <row r="141" spans="1:1" ht="15.75" customHeight="1" x14ac:dyDescent="0.3">
      <c r="A141" s="87"/>
    </row>
    <row r="142" spans="1:1" ht="15.75" customHeight="1" x14ac:dyDescent="0.3">
      <c r="A142" s="87"/>
    </row>
    <row r="143" spans="1:1" ht="15.75" customHeight="1" x14ac:dyDescent="0.3">
      <c r="A143" s="87"/>
    </row>
    <row r="144" spans="1:1" ht="15.75" customHeight="1" x14ac:dyDescent="0.3">
      <c r="A144" s="87"/>
    </row>
    <row r="145" spans="1:1" ht="15.75" customHeight="1" x14ac:dyDescent="0.3">
      <c r="A145" s="87"/>
    </row>
    <row r="146" spans="1:1" ht="15.75" customHeight="1" x14ac:dyDescent="0.3">
      <c r="A146" s="87"/>
    </row>
    <row r="147" spans="1:1" ht="15.75" customHeight="1" x14ac:dyDescent="0.3">
      <c r="A147" s="87"/>
    </row>
    <row r="148" spans="1:1" ht="15.75" customHeight="1" x14ac:dyDescent="0.3">
      <c r="A148" s="87"/>
    </row>
    <row r="149" spans="1:1" ht="15.75" customHeight="1" x14ac:dyDescent="0.3">
      <c r="A149" s="87"/>
    </row>
    <row r="150" spans="1:1" ht="15.75" customHeight="1" x14ac:dyDescent="0.3">
      <c r="A150" s="87"/>
    </row>
    <row r="151" spans="1:1" ht="15.75" customHeight="1" x14ac:dyDescent="0.3">
      <c r="A151" s="87"/>
    </row>
    <row r="152" spans="1:1" ht="15.75" customHeight="1" x14ac:dyDescent="0.3">
      <c r="A152" s="87"/>
    </row>
    <row r="153" spans="1:1" ht="15.75" customHeight="1" x14ac:dyDescent="0.3">
      <c r="A153" s="87"/>
    </row>
    <row r="154" spans="1:1" ht="15.75" customHeight="1" x14ac:dyDescent="0.3">
      <c r="A154" s="87"/>
    </row>
    <row r="155" spans="1:1" ht="15.75" customHeight="1" x14ac:dyDescent="0.3">
      <c r="A155" s="87"/>
    </row>
    <row r="156" spans="1:1" ht="15.75" customHeight="1" x14ac:dyDescent="0.3">
      <c r="A156" s="87"/>
    </row>
    <row r="157" spans="1:1" ht="15.75" customHeight="1" x14ac:dyDescent="0.3">
      <c r="A157" s="87"/>
    </row>
    <row r="158" spans="1:1" ht="15.75" customHeight="1" x14ac:dyDescent="0.3">
      <c r="A158" s="87"/>
    </row>
    <row r="159" spans="1:1" ht="15.75" customHeight="1" x14ac:dyDescent="0.3">
      <c r="A159" s="87"/>
    </row>
    <row r="160" spans="1:1" ht="15.75" customHeight="1" x14ac:dyDescent="0.3">
      <c r="A160" s="87"/>
    </row>
    <row r="161" spans="1:1" ht="15.75" customHeight="1" x14ac:dyDescent="0.3">
      <c r="A161" s="87"/>
    </row>
    <row r="162" spans="1:1" ht="15.75" customHeight="1" x14ac:dyDescent="0.3">
      <c r="A162" s="87"/>
    </row>
    <row r="163" spans="1:1" ht="15.75" customHeight="1" x14ac:dyDescent="0.3">
      <c r="A163" s="87"/>
    </row>
    <row r="164" spans="1:1" ht="15.75" customHeight="1" x14ac:dyDescent="0.3">
      <c r="A164" s="87"/>
    </row>
    <row r="165" spans="1:1" ht="15.75" customHeight="1" x14ac:dyDescent="0.3">
      <c r="A165" s="87"/>
    </row>
    <row r="166" spans="1:1" ht="15.75" customHeight="1" x14ac:dyDescent="0.3">
      <c r="A166" s="87"/>
    </row>
    <row r="167" spans="1:1" ht="15.75" customHeight="1" x14ac:dyDescent="0.3">
      <c r="A167" s="87"/>
    </row>
    <row r="168" spans="1:1" ht="15.75" customHeight="1" x14ac:dyDescent="0.3">
      <c r="A168" s="87"/>
    </row>
    <row r="169" spans="1:1" ht="15.75" customHeight="1" x14ac:dyDescent="0.3">
      <c r="A169" s="87"/>
    </row>
    <row r="170" spans="1:1" ht="15.75" customHeight="1" x14ac:dyDescent="0.3">
      <c r="A170" s="87"/>
    </row>
    <row r="171" spans="1:1" ht="15.75" customHeight="1" x14ac:dyDescent="0.3">
      <c r="A171" s="87"/>
    </row>
    <row r="172" spans="1:1" ht="15.75" customHeight="1" x14ac:dyDescent="0.3">
      <c r="A172" s="87"/>
    </row>
    <row r="173" spans="1:1" ht="15.75" customHeight="1" x14ac:dyDescent="0.3">
      <c r="A173" s="87"/>
    </row>
    <row r="174" spans="1:1" ht="15.75" customHeight="1" x14ac:dyDescent="0.3">
      <c r="A174" s="87"/>
    </row>
    <row r="175" spans="1:1" ht="15.75" customHeight="1" x14ac:dyDescent="0.3">
      <c r="A175" s="87"/>
    </row>
    <row r="176" spans="1:1" ht="15.75" customHeight="1" x14ac:dyDescent="0.3">
      <c r="A176" s="87"/>
    </row>
    <row r="177" spans="1:1" ht="15.75" customHeight="1" x14ac:dyDescent="0.3">
      <c r="A177" s="87"/>
    </row>
    <row r="178" spans="1:1" ht="15.75" customHeight="1" x14ac:dyDescent="0.3">
      <c r="A178" s="87"/>
    </row>
    <row r="179" spans="1:1" ht="15.75" customHeight="1" x14ac:dyDescent="0.3">
      <c r="A179" s="87"/>
    </row>
    <row r="180" spans="1:1" ht="15.75" customHeight="1" x14ac:dyDescent="0.3">
      <c r="A180" s="87"/>
    </row>
    <row r="181" spans="1:1" ht="15.75" customHeight="1" x14ac:dyDescent="0.3">
      <c r="A181" s="87"/>
    </row>
    <row r="182" spans="1:1" ht="15.75" customHeight="1" x14ac:dyDescent="0.3">
      <c r="A182" s="87"/>
    </row>
    <row r="183" spans="1:1" ht="15.75" customHeight="1" x14ac:dyDescent="0.3">
      <c r="A183" s="87"/>
    </row>
    <row r="184" spans="1:1" ht="15.75" customHeight="1" x14ac:dyDescent="0.3">
      <c r="A184" s="87"/>
    </row>
    <row r="185" spans="1:1" ht="15.75" customHeight="1" x14ac:dyDescent="0.3">
      <c r="A185" s="87"/>
    </row>
    <row r="186" spans="1:1" ht="15.75" customHeight="1" x14ac:dyDescent="0.3">
      <c r="A186" s="87"/>
    </row>
    <row r="187" spans="1:1" ht="15.75" customHeight="1" x14ac:dyDescent="0.3">
      <c r="A187" s="87"/>
    </row>
    <row r="188" spans="1:1" ht="15.75" customHeight="1" x14ac:dyDescent="0.3">
      <c r="A188" s="87"/>
    </row>
    <row r="189" spans="1:1" ht="15.75" customHeight="1" x14ac:dyDescent="0.3">
      <c r="A189" s="87"/>
    </row>
    <row r="190" spans="1:1" ht="15.75" customHeight="1" x14ac:dyDescent="0.3">
      <c r="A190" s="87"/>
    </row>
    <row r="191" spans="1:1" ht="15.75" customHeight="1" x14ac:dyDescent="0.3">
      <c r="A191" s="87"/>
    </row>
    <row r="192" spans="1:1" ht="15.75" customHeight="1" x14ac:dyDescent="0.3">
      <c r="A192" s="87"/>
    </row>
  </sheetData>
  <sortState xmlns:xlrd2="http://schemas.microsoft.com/office/spreadsheetml/2017/richdata2" ref="A15:J21">
    <sortCondition descending="1" ref="J15"/>
    <sortCondition descending="1" ref="I15"/>
  </sortState>
  <hyperlinks>
    <hyperlink ref="B2" location="'Index'!A3" tooltip="Go to the Index sheet" display="`" xr:uid="{40D7A6B0-A3DE-4007-88C5-058CA4F246B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84732-BA94-4F87-947C-45F9C19DBA83}">
  <sheetPr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4.140625" style="87" customWidth="1"/>
    <col min="18" max="18" width="9.140625" style="87" bestFit="1" customWidth="1"/>
    <col min="19" max="24" width="4.140625" style="87" customWidth="1"/>
    <col min="25" max="16384" width="10.140625" style="87"/>
  </cols>
  <sheetData>
    <row r="1" spans="1:34" s="85" customFormat="1" ht="18" x14ac:dyDescent="0.35">
      <c r="A1" s="84"/>
      <c r="B1" s="85" t="s">
        <v>155</v>
      </c>
      <c r="D1" s="86"/>
      <c r="E1" s="86"/>
      <c r="F1" s="86"/>
      <c r="G1" s="86"/>
      <c r="H1" s="86"/>
      <c r="I1" s="86"/>
      <c r="J1" s="86" t="s">
        <v>655</v>
      </c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I3" s="90"/>
      <c r="J3" s="91" t="s">
        <v>3</v>
      </c>
      <c r="P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92"/>
      <c r="J4" s="93" t="s">
        <v>4</v>
      </c>
      <c r="K4" s="93" t="s">
        <v>5</v>
      </c>
      <c r="L4" s="94" t="s">
        <v>6</v>
      </c>
      <c r="M4" s="94" t="s">
        <v>7</v>
      </c>
      <c r="N4" s="94" t="s">
        <v>8</v>
      </c>
      <c r="O4" s="95" t="s">
        <v>9</v>
      </c>
    </row>
    <row r="5" spans="1:34" ht="15.75" customHeight="1" x14ac:dyDescent="0.3">
      <c r="A5" s="227">
        <v>1</v>
      </c>
      <c r="B5" s="228" t="s">
        <v>156</v>
      </c>
      <c r="C5" s="228" t="s">
        <v>63</v>
      </c>
      <c r="D5" s="229">
        <v>97</v>
      </c>
      <c r="E5" s="229">
        <v>8</v>
      </c>
      <c r="F5" s="230">
        <v>887</v>
      </c>
      <c r="G5" s="231">
        <v>78</v>
      </c>
      <c r="I5" s="227">
        <v>9</v>
      </c>
      <c r="J5" s="228" t="s">
        <v>175</v>
      </c>
      <c r="K5" s="228" t="s">
        <v>166</v>
      </c>
      <c r="L5" s="229">
        <v>99</v>
      </c>
      <c r="M5" s="229">
        <v>9</v>
      </c>
      <c r="N5" s="229">
        <v>873</v>
      </c>
      <c r="O5" s="308">
        <v>69</v>
      </c>
    </row>
    <row r="6" spans="1:34" ht="15.75" customHeight="1" x14ac:dyDescent="0.3">
      <c r="A6" s="99">
        <v>6</v>
      </c>
      <c r="B6" s="100" t="s">
        <v>168</v>
      </c>
      <c r="C6" s="100" t="s">
        <v>166</v>
      </c>
      <c r="D6" s="101">
        <v>97</v>
      </c>
      <c r="E6" s="96">
        <v>8</v>
      </c>
      <c r="F6" s="101">
        <v>880</v>
      </c>
      <c r="G6" s="104">
        <v>68</v>
      </c>
      <c r="I6" s="99">
        <v>2</v>
      </c>
      <c r="J6" s="100" t="s">
        <v>158</v>
      </c>
      <c r="K6" s="100" t="s">
        <v>159</v>
      </c>
      <c r="L6" s="101">
        <v>97</v>
      </c>
      <c r="M6" s="96">
        <v>7</v>
      </c>
      <c r="N6" s="101">
        <v>869</v>
      </c>
      <c r="O6" s="104">
        <v>66</v>
      </c>
    </row>
    <row r="7" spans="1:34" ht="15.75" customHeight="1" x14ac:dyDescent="0.3">
      <c r="A7" s="99">
        <v>9</v>
      </c>
      <c r="B7" s="100" t="s">
        <v>62</v>
      </c>
      <c r="C7" s="100" t="s">
        <v>63</v>
      </c>
      <c r="D7" s="101">
        <v>100</v>
      </c>
      <c r="E7" s="96">
        <v>9</v>
      </c>
      <c r="F7" s="101">
        <v>877</v>
      </c>
      <c r="G7" s="104">
        <v>61</v>
      </c>
      <c r="I7" s="99">
        <v>6</v>
      </c>
      <c r="J7" s="100" t="s">
        <v>169</v>
      </c>
      <c r="K7" s="100" t="s">
        <v>161</v>
      </c>
      <c r="L7" s="101">
        <v>97</v>
      </c>
      <c r="M7" s="96">
        <v>7</v>
      </c>
      <c r="N7" s="101">
        <v>866</v>
      </c>
      <c r="O7" s="104">
        <v>59</v>
      </c>
    </row>
    <row r="8" spans="1:34" ht="15.75" customHeight="1" x14ac:dyDescent="0.3">
      <c r="A8" s="99">
        <v>2</v>
      </c>
      <c r="B8" s="100" t="s">
        <v>10</v>
      </c>
      <c r="C8" s="100" t="s">
        <v>11</v>
      </c>
      <c r="D8" s="101">
        <v>96</v>
      </c>
      <c r="E8" s="96">
        <v>5</v>
      </c>
      <c r="F8" s="101">
        <v>868</v>
      </c>
      <c r="G8" s="104">
        <v>50</v>
      </c>
      <c r="I8" s="99">
        <v>7</v>
      </c>
      <c r="J8" s="100" t="s">
        <v>171</v>
      </c>
      <c r="K8" s="100" t="s">
        <v>172</v>
      </c>
      <c r="L8" s="101">
        <v>94</v>
      </c>
      <c r="M8" s="96">
        <v>2</v>
      </c>
      <c r="N8" s="101">
        <v>865</v>
      </c>
      <c r="O8" s="104">
        <v>59</v>
      </c>
    </row>
    <row r="9" spans="1:34" ht="15.75" customHeight="1" x14ac:dyDescent="0.3">
      <c r="A9" s="99">
        <v>3</v>
      </c>
      <c r="B9" s="100" t="s">
        <v>160</v>
      </c>
      <c r="C9" s="100" t="s">
        <v>161</v>
      </c>
      <c r="D9" s="101">
        <v>97</v>
      </c>
      <c r="E9" s="96">
        <v>8</v>
      </c>
      <c r="F9" s="101">
        <v>865</v>
      </c>
      <c r="G9" s="104">
        <v>50</v>
      </c>
      <c r="I9" s="99">
        <v>8</v>
      </c>
      <c r="J9" s="100" t="s">
        <v>174</v>
      </c>
      <c r="K9" s="100" t="s">
        <v>172</v>
      </c>
      <c r="L9" s="101">
        <v>97</v>
      </c>
      <c r="M9" s="96">
        <v>7</v>
      </c>
      <c r="N9" s="101">
        <v>861</v>
      </c>
      <c r="O9" s="104">
        <v>49</v>
      </c>
    </row>
    <row r="10" spans="1:34" ht="15.75" customHeight="1" x14ac:dyDescent="0.3">
      <c r="A10" s="99">
        <v>4</v>
      </c>
      <c r="B10" s="100" t="s">
        <v>163</v>
      </c>
      <c r="C10" s="100" t="s">
        <v>19</v>
      </c>
      <c r="D10" s="101">
        <v>95</v>
      </c>
      <c r="E10" s="96">
        <v>3</v>
      </c>
      <c r="F10" s="101">
        <v>864</v>
      </c>
      <c r="G10" s="104">
        <v>41</v>
      </c>
      <c r="I10" s="99">
        <v>5</v>
      </c>
      <c r="J10" s="100" t="s">
        <v>167</v>
      </c>
      <c r="K10" s="100" t="s">
        <v>63</v>
      </c>
      <c r="L10" s="101">
        <v>98</v>
      </c>
      <c r="M10" s="96">
        <v>8</v>
      </c>
      <c r="N10" s="101">
        <v>859</v>
      </c>
      <c r="O10" s="104">
        <v>47</v>
      </c>
    </row>
    <row r="11" spans="1:34" ht="15.75" customHeight="1" x14ac:dyDescent="0.3">
      <c r="A11" s="99">
        <v>7</v>
      </c>
      <c r="B11" s="100" t="s">
        <v>170</v>
      </c>
      <c r="C11" s="100" t="s">
        <v>26</v>
      </c>
      <c r="D11" s="101">
        <v>95</v>
      </c>
      <c r="E11" s="96">
        <v>3</v>
      </c>
      <c r="F11" s="101">
        <v>859</v>
      </c>
      <c r="G11" s="104">
        <v>37</v>
      </c>
      <c r="I11" s="99">
        <v>4</v>
      </c>
      <c r="J11" s="100" t="s">
        <v>164</v>
      </c>
      <c r="K11" s="100" t="s">
        <v>29</v>
      </c>
      <c r="L11" s="101">
        <v>96</v>
      </c>
      <c r="M11" s="96">
        <v>3</v>
      </c>
      <c r="N11" s="101">
        <v>859</v>
      </c>
      <c r="O11" s="104">
        <v>46</v>
      </c>
    </row>
    <row r="12" spans="1:34" ht="15.75" customHeight="1" x14ac:dyDescent="0.3">
      <c r="A12" s="99">
        <v>8</v>
      </c>
      <c r="B12" s="100" t="s">
        <v>173</v>
      </c>
      <c r="C12" s="100" t="s">
        <v>11</v>
      </c>
      <c r="D12" s="101">
        <v>96</v>
      </c>
      <c r="E12" s="96">
        <v>5</v>
      </c>
      <c r="F12" s="101">
        <v>843</v>
      </c>
      <c r="G12" s="104">
        <v>28</v>
      </c>
      <c r="I12" s="99">
        <v>1</v>
      </c>
      <c r="J12" s="100" t="s">
        <v>157</v>
      </c>
      <c r="K12" s="100" t="s">
        <v>11</v>
      </c>
      <c r="L12" s="101">
        <v>97</v>
      </c>
      <c r="M12" s="96">
        <v>7</v>
      </c>
      <c r="N12" s="102">
        <v>851</v>
      </c>
      <c r="O12" s="103">
        <v>37</v>
      </c>
    </row>
    <row r="13" spans="1:34" ht="15.75" customHeight="1" x14ac:dyDescent="0.3">
      <c r="A13" s="232">
        <v>5</v>
      </c>
      <c r="B13" s="233" t="s">
        <v>165</v>
      </c>
      <c r="C13" s="233" t="s">
        <v>166</v>
      </c>
      <c r="D13" s="234" t="s">
        <v>27</v>
      </c>
      <c r="E13" s="235">
        <v>0</v>
      </c>
      <c r="F13" s="106">
        <v>197</v>
      </c>
      <c r="G13" s="107">
        <v>16</v>
      </c>
      <c r="I13" s="232">
        <v>3</v>
      </c>
      <c r="J13" s="233" t="s">
        <v>162</v>
      </c>
      <c r="K13" s="233" t="s">
        <v>11</v>
      </c>
      <c r="L13" s="234">
        <v>94</v>
      </c>
      <c r="M13" s="235">
        <v>2</v>
      </c>
      <c r="N13" s="106">
        <v>852</v>
      </c>
      <c r="O13" s="107">
        <v>30</v>
      </c>
    </row>
    <row r="14" spans="1:34" ht="15.75" customHeight="1" x14ac:dyDescent="0.3">
      <c r="A14" s="87"/>
      <c r="I14" s="87"/>
    </row>
    <row r="15" spans="1:34" ht="15.75" customHeight="1" x14ac:dyDescent="0.3">
      <c r="A15" s="90"/>
      <c r="B15" s="91" t="s">
        <v>40</v>
      </c>
      <c r="C15" s="91"/>
      <c r="D15" s="91"/>
      <c r="E15" s="91"/>
      <c r="F15" s="91"/>
      <c r="G15" s="91"/>
      <c r="I15" s="90"/>
      <c r="J15" s="91" t="s">
        <v>41</v>
      </c>
      <c r="K15" s="91"/>
      <c r="L15" s="91"/>
      <c r="M15" s="91"/>
      <c r="N15" s="91"/>
      <c r="O15" s="91"/>
    </row>
    <row r="16" spans="1:34" ht="15.75" customHeight="1" x14ac:dyDescent="0.3">
      <c r="A16" s="92"/>
      <c r="B16" s="93" t="s">
        <v>4</v>
      </c>
      <c r="C16" s="93" t="s">
        <v>5</v>
      </c>
      <c r="D16" s="94" t="s">
        <v>6</v>
      </c>
      <c r="E16" s="94" t="s">
        <v>7</v>
      </c>
      <c r="F16" s="94" t="s">
        <v>8</v>
      </c>
      <c r="G16" s="95" t="s">
        <v>9</v>
      </c>
      <c r="I16" s="92"/>
      <c r="J16" s="93" t="s">
        <v>4</v>
      </c>
      <c r="K16" s="93" t="s">
        <v>5</v>
      </c>
      <c r="L16" s="94" t="s">
        <v>6</v>
      </c>
      <c r="M16" s="94" t="s">
        <v>7</v>
      </c>
      <c r="N16" s="94" t="s">
        <v>8</v>
      </c>
      <c r="O16" s="95" t="s">
        <v>9</v>
      </c>
    </row>
    <row r="17" spans="1:15" ht="15.75" customHeight="1" x14ac:dyDescent="0.3">
      <c r="A17" s="227">
        <v>2</v>
      </c>
      <c r="B17" s="228" t="s">
        <v>178</v>
      </c>
      <c r="C17" s="228" t="s">
        <v>161</v>
      </c>
      <c r="D17" s="229">
        <v>96</v>
      </c>
      <c r="E17" s="229">
        <v>8</v>
      </c>
      <c r="F17" s="229">
        <v>863</v>
      </c>
      <c r="G17" s="308">
        <v>70</v>
      </c>
      <c r="I17" s="227">
        <v>8</v>
      </c>
      <c r="J17" s="228" t="s">
        <v>192</v>
      </c>
      <c r="K17" s="228" t="s">
        <v>172</v>
      </c>
      <c r="L17" s="229">
        <v>97</v>
      </c>
      <c r="M17" s="229">
        <v>9</v>
      </c>
      <c r="N17" s="229">
        <v>861</v>
      </c>
      <c r="O17" s="308">
        <v>77</v>
      </c>
    </row>
    <row r="18" spans="1:15" ht="15.75" customHeight="1" x14ac:dyDescent="0.3">
      <c r="A18" s="99">
        <v>7</v>
      </c>
      <c r="B18" s="100" t="s">
        <v>188</v>
      </c>
      <c r="C18" s="100" t="s">
        <v>186</v>
      </c>
      <c r="D18" s="101">
        <v>96</v>
      </c>
      <c r="E18" s="96">
        <v>8</v>
      </c>
      <c r="F18" s="101">
        <v>863</v>
      </c>
      <c r="G18" s="104">
        <v>65</v>
      </c>
      <c r="I18" s="99">
        <v>1</v>
      </c>
      <c r="J18" s="100" t="s">
        <v>177</v>
      </c>
      <c r="K18" s="100" t="s">
        <v>159</v>
      </c>
      <c r="L18" s="101">
        <v>96</v>
      </c>
      <c r="M18" s="96">
        <v>8</v>
      </c>
      <c r="N18" s="102">
        <v>847</v>
      </c>
      <c r="O18" s="103">
        <v>66</v>
      </c>
    </row>
    <row r="19" spans="1:15" ht="15.75" customHeight="1" x14ac:dyDescent="0.3">
      <c r="A19" s="99">
        <v>1</v>
      </c>
      <c r="B19" s="100" t="s">
        <v>176</v>
      </c>
      <c r="C19" s="100" t="s">
        <v>11</v>
      </c>
      <c r="D19" s="101">
        <v>97</v>
      </c>
      <c r="E19" s="96">
        <v>9</v>
      </c>
      <c r="F19" s="102">
        <v>852</v>
      </c>
      <c r="G19" s="103">
        <v>59</v>
      </c>
      <c r="I19" s="99">
        <v>2</v>
      </c>
      <c r="J19" s="100" t="s">
        <v>179</v>
      </c>
      <c r="K19" s="100" t="s">
        <v>166</v>
      </c>
      <c r="L19" s="101">
        <v>95</v>
      </c>
      <c r="M19" s="96">
        <v>7</v>
      </c>
      <c r="N19" s="101">
        <v>837</v>
      </c>
      <c r="O19" s="104">
        <v>54</v>
      </c>
    </row>
    <row r="20" spans="1:15" ht="15.75" customHeight="1" x14ac:dyDescent="0.3">
      <c r="A20" s="99">
        <v>8</v>
      </c>
      <c r="B20" s="100" t="s">
        <v>190</v>
      </c>
      <c r="C20" s="100" t="s">
        <v>191</v>
      </c>
      <c r="D20" s="101">
        <v>93</v>
      </c>
      <c r="E20" s="96">
        <v>4</v>
      </c>
      <c r="F20" s="101">
        <v>851</v>
      </c>
      <c r="G20" s="104">
        <v>49</v>
      </c>
      <c r="I20" s="99">
        <v>4</v>
      </c>
      <c r="J20" s="100" t="s">
        <v>183</v>
      </c>
      <c r="K20" s="100" t="s">
        <v>11</v>
      </c>
      <c r="L20" s="101">
        <v>94</v>
      </c>
      <c r="M20" s="96">
        <v>6</v>
      </c>
      <c r="N20" s="101">
        <v>827</v>
      </c>
      <c r="O20" s="104">
        <v>52</v>
      </c>
    </row>
    <row r="21" spans="1:15" ht="15.75" customHeight="1" x14ac:dyDescent="0.3">
      <c r="A21" s="99">
        <v>9</v>
      </c>
      <c r="B21" s="100" t="s">
        <v>193</v>
      </c>
      <c r="C21" s="100" t="s">
        <v>191</v>
      </c>
      <c r="D21" s="101">
        <v>96</v>
      </c>
      <c r="E21" s="96">
        <v>8</v>
      </c>
      <c r="F21" s="101">
        <v>843</v>
      </c>
      <c r="G21" s="104">
        <v>49</v>
      </c>
      <c r="I21" s="99">
        <v>9</v>
      </c>
      <c r="J21" s="100" t="s">
        <v>194</v>
      </c>
      <c r="K21" s="100" t="s">
        <v>195</v>
      </c>
      <c r="L21" s="101" t="s">
        <v>27</v>
      </c>
      <c r="M21" s="96">
        <v>0</v>
      </c>
      <c r="N21" s="101">
        <v>743</v>
      </c>
      <c r="O21" s="104">
        <v>52</v>
      </c>
    </row>
    <row r="22" spans="1:15" ht="15.75" customHeight="1" x14ac:dyDescent="0.3">
      <c r="A22" s="99">
        <v>6</v>
      </c>
      <c r="B22" s="100" t="s">
        <v>150</v>
      </c>
      <c r="C22" s="100" t="s">
        <v>186</v>
      </c>
      <c r="D22" s="101">
        <v>90</v>
      </c>
      <c r="E22" s="96">
        <v>3</v>
      </c>
      <c r="F22" s="101">
        <v>835</v>
      </c>
      <c r="G22" s="104">
        <v>43</v>
      </c>
      <c r="I22" s="99">
        <v>7</v>
      </c>
      <c r="J22" s="100" t="s">
        <v>189</v>
      </c>
      <c r="K22" s="100" t="s">
        <v>19</v>
      </c>
      <c r="L22" s="101">
        <v>88</v>
      </c>
      <c r="M22" s="96">
        <v>4</v>
      </c>
      <c r="N22" s="101">
        <v>806</v>
      </c>
      <c r="O22" s="104">
        <v>41</v>
      </c>
    </row>
    <row r="23" spans="1:15" ht="15.75" customHeight="1" x14ac:dyDescent="0.3">
      <c r="A23" s="99">
        <v>4</v>
      </c>
      <c r="B23" s="100" t="s">
        <v>182</v>
      </c>
      <c r="C23" s="100" t="s">
        <v>63</v>
      </c>
      <c r="D23" s="101">
        <v>94</v>
      </c>
      <c r="E23" s="96">
        <v>5</v>
      </c>
      <c r="F23" s="101">
        <v>840</v>
      </c>
      <c r="G23" s="104">
        <v>41</v>
      </c>
      <c r="I23" s="99">
        <v>6</v>
      </c>
      <c r="J23" s="100" t="s">
        <v>187</v>
      </c>
      <c r="K23" s="100" t="s">
        <v>29</v>
      </c>
      <c r="L23" s="101">
        <v>92</v>
      </c>
      <c r="M23" s="96">
        <v>5</v>
      </c>
      <c r="N23" s="101">
        <v>803</v>
      </c>
      <c r="O23" s="104">
        <v>36</v>
      </c>
    </row>
    <row r="24" spans="1:15" ht="15.75" customHeight="1" x14ac:dyDescent="0.3">
      <c r="A24" s="99">
        <v>5</v>
      </c>
      <c r="B24" s="100" t="s">
        <v>184</v>
      </c>
      <c r="C24" s="100" t="s">
        <v>161</v>
      </c>
      <c r="D24" s="101" t="s">
        <v>27</v>
      </c>
      <c r="E24" s="96">
        <v>0</v>
      </c>
      <c r="F24" s="101">
        <v>662</v>
      </c>
      <c r="G24" s="104">
        <v>40</v>
      </c>
      <c r="I24" s="99">
        <v>3</v>
      </c>
      <c r="J24" s="100" t="s">
        <v>181</v>
      </c>
      <c r="K24" s="100" t="s">
        <v>11</v>
      </c>
      <c r="L24" s="101">
        <v>87</v>
      </c>
      <c r="M24" s="96">
        <v>3</v>
      </c>
      <c r="N24" s="101">
        <v>787</v>
      </c>
      <c r="O24" s="104">
        <v>26</v>
      </c>
    </row>
    <row r="25" spans="1:15" ht="15.75" customHeight="1" x14ac:dyDescent="0.3">
      <c r="A25" s="232">
        <v>3</v>
      </c>
      <c r="B25" s="233" t="s">
        <v>180</v>
      </c>
      <c r="C25" s="233" t="s">
        <v>63</v>
      </c>
      <c r="D25" s="234" t="s">
        <v>27</v>
      </c>
      <c r="E25" s="235">
        <v>0</v>
      </c>
      <c r="F25" s="106">
        <v>0</v>
      </c>
      <c r="G25" s="107">
        <v>0</v>
      </c>
      <c r="I25" s="232">
        <v>5</v>
      </c>
      <c r="J25" s="233" t="s">
        <v>185</v>
      </c>
      <c r="K25" s="233" t="s">
        <v>172</v>
      </c>
      <c r="L25" s="234" t="s">
        <v>27</v>
      </c>
      <c r="M25" s="235">
        <v>0</v>
      </c>
      <c r="N25" s="106">
        <v>95</v>
      </c>
      <c r="O25" s="107">
        <v>8</v>
      </c>
    </row>
    <row r="26" spans="1:15" ht="15.75" customHeight="1" x14ac:dyDescent="0.3">
      <c r="A26" s="87"/>
      <c r="I26" s="87"/>
    </row>
    <row r="27" spans="1:15" ht="15.75" customHeight="1" x14ac:dyDescent="0.3">
      <c r="A27" s="90"/>
      <c r="B27" s="91" t="s">
        <v>67</v>
      </c>
      <c r="C27" s="91"/>
      <c r="D27" s="91"/>
      <c r="E27" s="91"/>
      <c r="F27" s="91"/>
      <c r="G27" s="91"/>
      <c r="I27" s="90"/>
      <c r="J27" s="91" t="s">
        <v>68</v>
      </c>
      <c r="K27" s="91"/>
      <c r="L27" s="91"/>
      <c r="M27" s="91"/>
      <c r="N27" s="91"/>
      <c r="O27" s="91"/>
    </row>
    <row r="28" spans="1:15" ht="15.75" customHeight="1" x14ac:dyDescent="0.3">
      <c r="A28" s="92"/>
      <c r="B28" s="93" t="s">
        <v>4</v>
      </c>
      <c r="C28" s="93" t="s">
        <v>5</v>
      </c>
      <c r="D28" s="94" t="s">
        <v>6</v>
      </c>
      <c r="E28" s="94" t="s">
        <v>7</v>
      </c>
      <c r="F28" s="94" t="s">
        <v>8</v>
      </c>
      <c r="G28" s="95" t="s">
        <v>9</v>
      </c>
      <c r="I28" s="92"/>
      <c r="J28" s="93" t="s">
        <v>4</v>
      </c>
      <c r="K28" s="93" t="s">
        <v>5</v>
      </c>
      <c r="L28" s="94" t="s">
        <v>6</v>
      </c>
      <c r="M28" s="94" t="s">
        <v>7</v>
      </c>
      <c r="N28" s="94" t="s">
        <v>8</v>
      </c>
      <c r="O28" s="95" t="s">
        <v>9</v>
      </c>
    </row>
    <row r="29" spans="1:15" ht="15.75" customHeight="1" x14ac:dyDescent="0.3">
      <c r="A29" s="227">
        <v>9</v>
      </c>
      <c r="B29" s="228" t="s">
        <v>209</v>
      </c>
      <c r="C29" s="228" t="s">
        <v>166</v>
      </c>
      <c r="D29" s="229">
        <v>91</v>
      </c>
      <c r="E29" s="229">
        <v>4</v>
      </c>
      <c r="F29" s="229">
        <v>828</v>
      </c>
      <c r="G29" s="308">
        <v>61</v>
      </c>
      <c r="I29" s="227">
        <v>6</v>
      </c>
      <c r="J29" s="228" t="s">
        <v>59</v>
      </c>
      <c r="K29" s="228" t="s">
        <v>17</v>
      </c>
      <c r="L29" s="229">
        <v>93</v>
      </c>
      <c r="M29" s="229">
        <v>7</v>
      </c>
      <c r="N29" s="229">
        <v>820</v>
      </c>
      <c r="O29" s="308">
        <v>55</v>
      </c>
    </row>
    <row r="30" spans="1:15" ht="15.75" customHeight="1" x14ac:dyDescent="0.3">
      <c r="A30" s="99">
        <v>3</v>
      </c>
      <c r="B30" s="100" t="s">
        <v>200</v>
      </c>
      <c r="C30" s="100" t="s">
        <v>11</v>
      </c>
      <c r="D30" s="101">
        <v>89</v>
      </c>
      <c r="E30" s="96">
        <v>2</v>
      </c>
      <c r="F30" s="101">
        <v>827</v>
      </c>
      <c r="G30" s="104">
        <v>61</v>
      </c>
      <c r="I30" s="99">
        <v>3</v>
      </c>
      <c r="J30" s="100" t="s">
        <v>201</v>
      </c>
      <c r="K30" s="100" t="s">
        <v>17</v>
      </c>
      <c r="L30" s="101">
        <v>88</v>
      </c>
      <c r="M30" s="96">
        <v>4</v>
      </c>
      <c r="N30" s="101">
        <v>808</v>
      </c>
      <c r="O30" s="104">
        <v>48</v>
      </c>
    </row>
    <row r="31" spans="1:15" ht="15.75" customHeight="1" x14ac:dyDescent="0.3">
      <c r="A31" s="99">
        <v>1</v>
      </c>
      <c r="B31" s="100" t="s">
        <v>196</v>
      </c>
      <c r="C31" s="100" t="s">
        <v>195</v>
      </c>
      <c r="D31" s="101">
        <v>94</v>
      </c>
      <c r="E31" s="96">
        <v>9</v>
      </c>
      <c r="F31" s="102">
        <v>827</v>
      </c>
      <c r="G31" s="103">
        <v>60</v>
      </c>
      <c r="I31" s="99">
        <v>2</v>
      </c>
      <c r="J31" s="100" t="s">
        <v>199</v>
      </c>
      <c r="K31" s="100" t="s">
        <v>11</v>
      </c>
      <c r="L31" s="101">
        <v>89</v>
      </c>
      <c r="M31" s="96">
        <v>6</v>
      </c>
      <c r="N31" s="101">
        <v>806</v>
      </c>
      <c r="O31" s="104">
        <v>47</v>
      </c>
    </row>
    <row r="32" spans="1:15" ht="15.75" customHeight="1" x14ac:dyDescent="0.3">
      <c r="A32" s="99">
        <v>6</v>
      </c>
      <c r="B32" s="100" t="s">
        <v>205</v>
      </c>
      <c r="C32" s="100" t="s">
        <v>77</v>
      </c>
      <c r="D32" s="101">
        <v>93</v>
      </c>
      <c r="E32" s="96">
        <v>8</v>
      </c>
      <c r="F32" s="101">
        <v>824</v>
      </c>
      <c r="G32" s="104">
        <v>55</v>
      </c>
      <c r="I32" s="99">
        <v>4</v>
      </c>
      <c r="J32" s="100" t="s">
        <v>118</v>
      </c>
      <c r="K32" s="100" t="s">
        <v>13</v>
      </c>
      <c r="L32" s="101">
        <v>89</v>
      </c>
      <c r="M32" s="96">
        <v>6</v>
      </c>
      <c r="N32" s="101">
        <v>781</v>
      </c>
      <c r="O32" s="104">
        <v>36</v>
      </c>
    </row>
    <row r="33" spans="1:15" ht="15.75" customHeight="1" x14ac:dyDescent="0.3">
      <c r="A33" s="99">
        <v>4</v>
      </c>
      <c r="B33" s="100" t="s">
        <v>202</v>
      </c>
      <c r="C33" s="100" t="s">
        <v>11</v>
      </c>
      <c r="D33" s="101">
        <v>93</v>
      </c>
      <c r="E33" s="96">
        <v>8</v>
      </c>
      <c r="F33" s="101">
        <v>813</v>
      </c>
      <c r="G33" s="104">
        <v>54</v>
      </c>
      <c r="I33" s="99">
        <v>7</v>
      </c>
      <c r="J33" s="100" t="s">
        <v>207</v>
      </c>
      <c r="K33" s="100" t="s">
        <v>17</v>
      </c>
      <c r="L33" s="101">
        <v>87</v>
      </c>
      <c r="M33" s="96">
        <v>3</v>
      </c>
      <c r="N33" s="101">
        <v>775</v>
      </c>
      <c r="O33" s="104">
        <v>33</v>
      </c>
    </row>
    <row r="34" spans="1:15" ht="15.75" customHeight="1" x14ac:dyDescent="0.3">
      <c r="A34" s="99">
        <v>8</v>
      </c>
      <c r="B34" s="100" t="s">
        <v>208</v>
      </c>
      <c r="C34" s="100" t="s">
        <v>166</v>
      </c>
      <c r="D34" s="101">
        <v>92</v>
      </c>
      <c r="E34" s="96">
        <v>6</v>
      </c>
      <c r="F34" s="101">
        <v>817</v>
      </c>
      <c r="G34" s="104">
        <v>48</v>
      </c>
      <c r="I34" s="99">
        <v>5</v>
      </c>
      <c r="J34" s="100" t="s">
        <v>204</v>
      </c>
      <c r="K34" s="100" t="s">
        <v>195</v>
      </c>
      <c r="L34" s="101" t="s">
        <v>27</v>
      </c>
      <c r="M34" s="96">
        <v>0</v>
      </c>
      <c r="N34" s="101">
        <v>359</v>
      </c>
      <c r="O34" s="104">
        <v>23</v>
      </c>
    </row>
    <row r="35" spans="1:15" ht="15.75" customHeight="1" x14ac:dyDescent="0.3">
      <c r="A35" s="99">
        <v>2</v>
      </c>
      <c r="B35" s="100" t="s">
        <v>198</v>
      </c>
      <c r="C35" s="100" t="s">
        <v>11</v>
      </c>
      <c r="D35" s="101">
        <v>91</v>
      </c>
      <c r="E35" s="96">
        <v>4</v>
      </c>
      <c r="F35" s="101">
        <v>812</v>
      </c>
      <c r="G35" s="104">
        <v>44</v>
      </c>
      <c r="I35" s="232">
        <v>1</v>
      </c>
      <c r="J35" s="233" t="s">
        <v>197</v>
      </c>
      <c r="K35" s="233" t="s">
        <v>172</v>
      </c>
      <c r="L35" s="234" t="s">
        <v>27</v>
      </c>
      <c r="M35" s="235">
        <v>0</v>
      </c>
      <c r="N35" s="309">
        <v>0</v>
      </c>
      <c r="O35" s="310">
        <v>0</v>
      </c>
    </row>
    <row r="36" spans="1:15" ht="15.75" customHeight="1" x14ac:dyDescent="0.3">
      <c r="A36" s="99">
        <v>7</v>
      </c>
      <c r="B36" s="100" t="s">
        <v>206</v>
      </c>
      <c r="C36" s="100" t="s">
        <v>77</v>
      </c>
      <c r="D36" s="101">
        <v>92</v>
      </c>
      <c r="E36" s="96">
        <v>6</v>
      </c>
      <c r="F36" s="101">
        <v>804</v>
      </c>
      <c r="G36" s="104">
        <v>40</v>
      </c>
      <c r="I36" s="87"/>
    </row>
    <row r="37" spans="1:15" ht="15.75" customHeight="1" x14ac:dyDescent="0.3">
      <c r="A37" s="232">
        <v>5</v>
      </c>
      <c r="B37" s="233" t="s">
        <v>203</v>
      </c>
      <c r="C37" s="233" t="s">
        <v>166</v>
      </c>
      <c r="D37" s="234" t="s">
        <v>27</v>
      </c>
      <c r="E37" s="235">
        <v>0</v>
      </c>
      <c r="F37" s="106">
        <v>638</v>
      </c>
      <c r="G37" s="107">
        <v>11</v>
      </c>
      <c r="I37" s="87"/>
    </row>
    <row r="38" spans="1:15" ht="15.75" customHeight="1" x14ac:dyDescent="0.3">
      <c r="A38" s="87"/>
      <c r="I38" s="87"/>
    </row>
    <row r="39" spans="1:15" ht="15.75" customHeight="1" x14ac:dyDescent="0.3">
      <c r="A39" s="90"/>
      <c r="B39" s="91" t="s">
        <v>91</v>
      </c>
      <c r="C39" s="91"/>
      <c r="D39" s="91"/>
      <c r="E39" s="91"/>
      <c r="F39" s="91"/>
      <c r="G39" s="91"/>
      <c r="I39" s="87"/>
    </row>
    <row r="40" spans="1:15" ht="15.75" customHeight="1" x14ac:dyDescent="0.3">
      <c r="A40" s="92"/>
      <c r="B40" s="93" t="s">
        <v>4</v>
      </c>
      <c r="C40" s="93" t="s">
        <v>5</v>
      </c>
      <c r="D40" s="94" t="s">
        <v>6</v>
      </c>
      <c r="E40" s="94" t="s">
        <v>7</v>
      </c>
      <c r="F40" s="94" t="s">
        <v>8</v>
      </c>
      <c r="G40" s="95" t="s">
        <v>9</v>
      </c>
      <c r="I40" s="87"/>
    </row>
    <row r="41" spans="1:15" ht="15.75" customHeight="1" x14ac:dyDescent="0.3">
      <c r="A41" s="227">
        <v>7</v>
      </c>
      <c r="B41" s="228" t="s">
        <v>216</v>
      </c>
      <c r="C41" s="228" t="s">
        <v>159</v>
      </c>
      <c r="D41" s="229">
        <v>94</v>
      </c>
      <c r="E41" s="229">
        <v>7</v>
      </c>
      <c r="F41" s="229">
        <v>849</v>
      </c>
      <c r="G41" s="308">
        <v>62</v>
      </c>
      <c r="I41" s="87"/>
    </row>
    <row r="42" spans="1:15" ht="15.75" customHeight="1" x14ac:dyDescent="0.3">
      <c r="A42" s="99">
        <v>1</v>
      </c>
      <c r="B42" s="100" t="s">
        <v>210</v>
      </c>
      <c r="C42" s="100" t="s">
        <v>11</v>
      </c>
      <c r="D42" s="101">
        <v>85</v>
      </c>
      <c r="E42" s="96">
        <v>4</v>
      </c>
      <c r="F42" s="102">
        <v>799</v>
      </c>
      <c r="G42" s="103">
        <v>45</v>
      </c>
      <c r="I42" s="87"/>
    </row>
    <row r="43" spans="1:15" ht="15.75" customHeight="1" x14ac:dyDescent="0.3">
      <c r="A43" s="99">
        <v>4</v>
      </c>
      <c r="B43" s="100" t="s">
        <v>213</v>
      </c>
      <c r="C43" s="100" t="s">
        <v>186</v>
      </c>
      <c r="D43" s="101">
        <v>86</v>
      </c>
      <c r="E43" s="96">
        <v>6</v>
      </c>
      <c r="F43" s="101">
        <v>763</v>
      </c>
      <c r="G43" s="104">
        <v>39</v>
      </c>
      <c r="I43" s="87"/>
    </row>
    <row r="44" spans="1:15" ht="15.75" customHeight="1" x14ac:dyDescent="0.3">
      <c r="A44" s="99">
        <v>5</v>
      </c>
      <c r="B44" s="100" t="s">
        <v>214</v>
      </c>
      <c r="C44" s="100" t="s">
        <v>19</v>
      </c>
      <c r="D44" s="101">
        <v>86</v>
      </c>
      <c r="E44" s="96">
        <v>6</v>
      </c>
      <c r="F44" s="101">
        <v>738</v>
      </c>
      <c r="G44" s="104">
        <v>36</v>
      </c>
      <c r="I44" s="87"/>
    </row>
    <row r="45" spans="1:15" ht="15.75" customHeight="1" x14ac:dyDescent="0.3">
      <c r="A45" s="99">
        <v>6</v>
      </c>
      <c r="B45" s="100" t="s">
        <v>215</v>
      </c>
      <c r="C45" s="100" t="s">
        <v>26</v>
      </c>
      <c r="D45" s="101">
        <v>83</v>
      </c>
      <c r="E45" s="96">
        <v>3</v>
      </c>
      <c r="F45" s="101">
        <v>729</v>
      </c>
      <c r="G45" s="104">
        <v>28</v>
      </c>
      <c r="I45" s="87"/>
    </row>
    <row r="46" spans="1:15" ht="15.75" customHeight="1" x14ac:dyDescent="0.3">
      <c r="A46" s="99">
        <v>3</v>
      </c>
      <c r="B46" s="100" t="s">
        <v>212</v>
      </c>
      <c r="C46" s="100" t="s">
        <v>191</v>
      </c>
      <c r="D46" s="101">
        <v>82</v>
      </c>
      <c r="E46" s="96">
        <v>2</v>
      </c>
      <c r="F46" s="101">
        <v>735</v>
      </c>
      <c r="G46" s="104">
        <v>27</v>
      </c>
      <c r="I46" s="87"/>
    </row>
    <row r="47" spans="1:15" ht="15.75" customHeight="1" x14ac:dyDescent="0.3">
      <c r="A47" s="232">
        <v>2</v>
      </c>
      <c r="B47" s="233" t="s">
        <v>211</v>
      </c>
      <c r="C47" s="233" t="s">
        <v>19</v>
      </c>
      <c r="D47" s="234">
        <v>69</v>
      </c>
      <c r="E47" s="235">
        <v>1</v>
      </c>
      <c r="F47" s="106">
        <v>682</v>
      </c>
      <c r="G47" s="107">
        <v>18</v>
      </c>
      <c r="I47" s="87"/>
    </row>
    <row r="48" spans="1:15" ht="15.75" customHeight="1" x14ac:dyDescent="0.3">
      <c r="A48" s="87"/>
      <c r="I48" s="87"/>
    </row>
    <row r="49" spans="2:6" s="87" customFormat="1" ht="15.75" customHeight="1" x14ac:dyDescent="0.3">
      <c r="B49" s="87" t="s">
        <v>154</v>
      </c>
      <c r="F49" s="108" t="s">
        <v>656</v>
      </c>
    </row>
    <row r="50" spans="2:6" s="87" customFormat="1" ht="15.75" customHeight="1" x14ac:dyDescent="0.3">
      <c r="B50" s="87" t="s">
        <v>657</v>
      </c>
    </row>
    <row r="51" spans="2:6" s="87" customFormat="1" ht="15.75" customHeight="1" x14ac:dyDescent="0.3"/>
    <row r="52" spans="2:6" s="87" customFormat="1" ht="15.75" customHeight="1" x14ac:dyDescent="0.3"/>
    <row r="53" spans="2:6" s="87" customFormat="1" ht="15.75" customHeight="1" x14ac:dyDescent="0.3"/>
    <row r="54" spans="2:6" s="87" customFormat="1" ht="15.75" customHeight="1" x14ac:dyDescent="0.3"/>
    <row r="55" spans="2:6" s="87" customFormat="1" ht="15.75" customHeight="1" x14ac:dyDescent="0.3"/>
    <row r="56" spans="2:6" s="87" customFormat="1" ht="15.75" customHeight="1" x14ac:dyDescent="0.3"/>
    <row r="57" spans="2:6" s="87" customFormat="1" ht="15.75" customHeight="1" x14ac:dyDescent="0.3"/>
    <row r="58" spans="2:6" s="87" customFormat="1" ht="15.75" customHeight="1" x14ac:dyDescent="0.3"/>
    <row r="59" spans="2:6" s="87" customFormat="1" ht="15.75" customHeight="1" x14ac:dyDescent="0.3"/>
    <row r="60" spans="2:6" s="87" customFormat="1" ht="15.75" customHeight="1" x14ac:dyDescent="0.3"/>
    <row r="61" spans="2:6" s="87" customFormat="1" ht="15.75" customHeight="1" x14ac:dyDescent="0.3"/>
    <row r="62" spans="2:6" s="87" customFormat="1" ht="15.75" customHeight="1" x14ac:dyDescent="0.3"/>
    <row r="63" spans="2:6" s="87" customFormat="1" ht="15.75" customHeight="1" x14ac:dyDescent="0.3"/>
    <row r="64" spans="2:6" s="87" customFormat="1" ht="15.75" customHeight="1" x14ac:dyDescent="0.3"/>
    <row r="65" s="87" customFormat="1" ht="15.75" customHeight="1" x14ac:dyDescent="0.3"/>
    <row r="66" s="87" customFormat="1" ht="15.75" customHeight="1" x14ac:dyDescent="0.3"/>
    <row r="67" s="87" customFormat="1" ht="15.75" customHeight="1" x14ac:dyDescent="0.3"/>
    <row r="68" s="87" customFormat="1" ht="15.75" customHeight="1" x14ac:dyDescent="0.3"/>
    <row r="69" s="87" customFormat="1" ht="15.75" customHeight="1" x14ac:dyDescent="0.3"/>
    <row r="70" s="87" customFormat="1" ht="15.75" customHeight="1" x14ac:dyDescent="0.3"/>
    <row r="71" s="87" customFormat="1" ht="15.75" customHeight="1" x14ac:dyDescent="0.3"/>
    <row r="72" s="87" customFormat="1" ht="15.75" customHeight="1" x14ac:dyDescent="0.3"/>
    <row r="73" s="87" customFormat="1" ht="15.75" customHeight="1" x14ac:dyDescent="0.3"/>
    <row r="74" s="87" customFormat="1" ht="15.75" customHeight="1" x14ac:dyDescent="0.3"/>
    <row r="75" s="87" customFormat="1" ht="15.75" customHeight="1" x14ac:dyDescent="0.3"/>
    <row r="76" s="87" customFormat="1" ht="15.75" customHeight="1" x14ac:dyDescent="0.3"/>
    <row r="77" s="87" customFormat="1" ht="15.75" customHeight="1" x14ac:dyDescent="0.3"/>
    <row r="78" s="87" customFormat="1" ht="15.75" customHeight="1" x14ac:dyDescent="0.3"/>
    <row r="79" s="87" customFormat="1" ht="15.75" customHeight="1" x14ac:dyDescent="0.3"/>
    <row r="80" s="87" customFormat="1" ht="15.75" customHeight="1" x14ac:dyDescent="0.3"/>
    <row r="81" s="87" customFormat="1" ht="15.75" customHeight="1" x14ac:dyDescent="0.3"/>
    <row r="82" s="87" customFormat="1" ht="15.75" customHeight="1" x14ac:dyDescent="0.3"/>
    <row r="83" s="87" customFormat="1" ht="15.75" customHeight="1" x14ac:dyDescent="0.3"/>
    <row r="84" s="87" customFormat="1" ht="15.75" customHeight="1" x14ac:dyDescent="0.3"/>
    <row r="85" s="87" customFormat="1" ht="15.75" customHeight="1" x14ac:dyDescent="0.3"/>
    <row r="86" s="87" customFormat="1" ht="15.75" customHeight="1" x14ac:dyDescent="0.3"/>
    <row r="87" s="87" customFormat="1" ht="15.75" customHeight="1" x14ac:dyDescent="0.3"/>
    <row r="88" s="87" customFormat="1" ht="15.75" customHeight="1" x14ac:dyDescent="0.3"/>
    <row r="89" s="87" customFormat="1" ht="15.75" customHeight="1" x14ac:dyDescent="0.3"/>
    <row r="90" s="87" customFormat="1" ht="15.75" customHeight="1" x14ac:dyDescent="0.3"/>
    <row r="91" s="87" customFormat="1" ht="15.75" customHeight="1" x14ac:dyDescent="0.3"/>
    <row r="92" s="87" customFormat="1" ht="15.75" customHeight="1" x14ac:dyDescent="0.3"/>
    <row r="93" s="87" customFormat="1" ht="15.75" customHeight="1" x14ac:dyDescent="0.3"/>
    <row r="94" s="87" customFormat="1" ht="15.75" customHeight="1" x14ac:dyDescent="0.3"/>
    <row r="95" s="87" customFormat="1" ht="15.75" customHeight="1" x14ac:dyDescent="0.3"/>
    <row r="96" s="87" customFormat="1" ht="15.75" customHeight="1" x14ac:dyDescent="0.3"/>
    <row r="97" s="87" customFormat="1" ht="15.75" customHeight="1" x14ac:dyDescent="0.3"/>
    <row r="98" s="87" customFormat="1" ht="15.75" customHeight="1" x14ac:dyDescent="0.3"/>
    <row r="99" s="87" customFormat="1" ht="15.75" customHeight="1" x14ac:dyDescent="0.3"/>
    <row r="100" s="87" customFormat="1" ht="15.75" customHeight="1" x14ac:dyDescent="0.3"/>
    <row r="101" s="87" customFormat="1" ht="15.75" customHeight="1" x14ac:dyDescent="0.3"/>
    <row r="102" s="87" customFormat="1" ht="15.75" customHeight="1" x14ac:dyDescent="0.3"/>
    <row r="103" s="87" customFormat="1" ht="15.75" customHeight="1" x14ac:dyDescent="0.3"/>
    <row r="104" s="87" customFormat="1" ht="15.75" customHeight="1" x14ac:dyDescent="0.3"/>
    <row r="105" s="87" customFormat="1" ht="15.75" customHeight="1" x14ac:dyDescent="0.3"/>
    <row r="106" s="87" customFormat="1" ht="15.75" customHeight="1" x14ac:dyDescent="0.3"/>
    <row r="107" s="87" customFormat="1" ht="15.75" customHeight="1" x14ac:dyDescent="0.3"/>
    <row r="108" s="87" customFormat="1" ht="15.75" customHeight="1" x14ac:dyDescent="0.3"/>
    <row r="109" s="87" customFormat="1" ht="15.75" customHeight="1" x14ac:dyDescent="0.3"/>
    <row r="110" s="87" customFormat="1" ht="15.75" customHeight="1" x14ac:dyDescent="0.3"/>
    <row r="111" s="87" customFormat="1" ht="15.75" customHeight="1" x14ac:dyDescent="0.3"/>
    <row r="112" s="87" customFormat="1" ht="15.75" customHeight="1" x14ac:dyDescent="0.3"/>
    <row r="113" s="87" customFormat="1" ht="15.75" customHeight="1" x14ac:dyDescent="0.3"/>
    <row r="114" s="87" customFormat="1" ht="15.75" customHeight="1" x14ac:dyDescent="0.3"/>
    <row r="115" s="87" customFormat="1" ht="15.75" customHeight="1" x14ac:dyDescent="0.3"/>
    <row r="116" s="87" customFormat="1" ht="15.75" customHeight="1" x14ac:dyDescent="0.3"/>
    <row r="117" s="87" customFormat="1" ht="15.75" customHeight="1" x14ac:dyDescent="0.3"/>
    <row r="118" s="87" customFormat="1" ht="15.75" customHeight="1" x14ac:dyDescent="0.3"/>
    <row r="119" s="87" customFormat="1" ht="15.75" customHeight="1" x14ac:dyDescent="0.3"/>
  </sheetData>
  <sortState xmlns:xlrd2="http://schemas.microsoft.com/office/spreadsheetml/2017/richdata2" ref="A41:G47">
    <sortCondition descending="1" ref="G41"/>
    <sortCondition descending="1" ref="F41"/>
  </sortState>
  <hyperlinks>
    <hyperlink ref="B2" location="'Index'!A3" tooltip="Go to the Index sheet" display="`" xr:uid="{CE33B998-15DE-47E6-B995-10CB20E1E0D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82646-AA84-45C2-B294-A686BAB7A9C5}">
  <sheetPr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4.140625" style="87" customWidth="1"/>
    <col min="18" max="18" width="9.140625" style="87" bestFit="1" customWidth="1"/>
    <col min="19" max="24" width="4.140625" style="87" customWidth="1"/>
    <col min="25" max="16384" width="10.140625" style="87"/>
  </cols>
  <sheetData>
    <row r="1" spans="1:34" s="85" customFormat="1" ht="18" x14ac:dyDescent="0.35">
      <c r="A1" s="84"/>
      <c r="B1" s="85" t="s">
        <v>155</v>
      </c>
      <c r="D1" s="86"/>
      <c r="E1" s="86"/>
      <c r="F1" s="86" t="s">
        <v>126</v>
      </c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37">
        <v>1</v>
      </c>
      <c r="B5" s="238" t="s">
        <v>156</v>
      </c>
      <c r="C5" s="238" t="s">
        <v>63</v>
      </c>
      <c r="D5" s="239">
        <v>97</v>
      </c>
      <c r="E5" s="239">
        <v>5</v>
      </c>
      <c r="F5" s="230">
        <v>887</v>
      </c>
      <c r="G5" s="231">
        <v>53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0">
        <v>4</v>
      </c>
      <c r="B6" s="241" t="s">
        <v>62</v>
      </c>
      <c r="C6" s="241" t="s">
        <v>63</v>
      </c>
      <c r="D6" s="242">
        <v>100</v>
      </c>
      <c r="E6" s="243">
        <v>6</v>
      </c>
      <c r="F6" s="111">
        <v>877</v>
      </c>
      <c r="G6" s="112">
        <v>44</v>
      </c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0">
        <v>2</v>
      </c>
      <c r="B7" s="241" t="s">
        <v>178</v>
      </c>
      <c r="C7" s="241" t="s">
        <v>161</v>
      </c>
      <c r="D7" s="242">
        <v>96</v>
      </c>
      <c r="E7" s="243">
        <v>4</v>
      </c>
      <c r="F7" s="111">
        <v>863</v>
      </c>
      <c r="G7" s="112">
        <v>39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4">
        <v>3</v>
      </c>
      <c r="B8" s="241" t="s">
        <v>182</v>
      </c>
      <c r="C8" s="241" t="s">
        <v>63</v>
      </c>
      <c r="D8" s="242">
        <v>94</v>
      </c>
      <c r="E8" s="243">
        <v>3</v>
      </c>
      <c r="F8" s="111">
        <v>840</v>
      </c>
      <c r="G8" s="112">
        <v>26</v>
      </c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0">
        <v>6</v>
      </c>
      <c r="B9" s="241" t="s">
        <v>209</v>
      </c>
      <c r="C9" s="241" t="s">
        <v>166</v>
      </c>
      <c r="D9" s="242">
        <v>91</v>
      </c>
      <c r="E9" s="243">
        <v>1</v>
      </c>
      <c r="F9" s="111">
        <v>828</v>
      </c>
      <c r="G9" s="112">
        <v>21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49">
        <v>5</v>
      </c>
      <c r="B10" s="246" t="s">
        <v>208</v>
      </c>
      <c r="C10" s="246" t="s">
        <v>166</v>
      </c>
      <c r="D10" s="247">
        <v>92</v>
      </c>
      <c r="E10" s="248">
        <v>2</v>
      </c>
      <c r="F10" s="113">
        <v>817</v>
      </c>
      <c r="G10" s="114">
        <v>15</v>
      </c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109"/>
      <c r="B12" s="87" t="s">
        <v>127</v>
      </c>
      <c r="F12" s="108" t="s">
        <v>656</v>
      </c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87" t="s">
        <v>657</v>
      </c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5.75" customHeight="1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5.75" customHeight="1" x14ac:dyDescent="0.3">
      <c r="A58" s="87"/>
      <c r="I58" s="87"/>
    </row>
    <row r="59" spans="1:26" ht="15.75" customHeight="1" x14ac:dyDescent="0.3">
      <c r="A59" s="87"/>
      <c r="I59" s="87"/>
    </row>
    <row r="60" spans="1:26" ht="15.75" customHeight="1" x14ac:dyDescent="0.3">
      <c r="A60" s="87"/>
      <c r="I60" s="87"/>
    </row>
    <row r="61" spans="1:26" ht="15.75" customHeight="1" x14ac:dyDescent="0.3">
      <c r="A61" s="87"/>
      <c r="I61" s="87"/>
    </row>
    <row r="62" spans="1:26" ht="15.75" customHeight="1" x14ac:dyDescent="0.3">
      <c r="A62" s="87"/>
      <c r="I62" s="87"/>
    </row>
    <row r="63" spans="1:26" ht="15.75" customHeight="1" x14ac:dyDescent="0.3">
      <c r="A63" s="87"/>
      <c r="I63" s="87"/>
    </row>
    <row r="64" spans="1:26" ht="15.75" customHeight="1" x14ac:dyDescent="0.3">
      <c r="A64" s="87"/>
      <c r="I64" s="87"/>
    </row>
    <row r="65" s="87" customFormat="1" ht="15.75" customHeight="1" x14ac:dyDescent="0.3"/>
    <row r="66" s="87" customFormat="1" ht="15.75" customHeight="1" x14ac:dyDescent="0.3"/>
    <row r="67" s="87" customFormat="1" ht="15.75" customHeight="1" x14ac:dyDescent="0.3"/>
    <row r="68" s="87" customFormat="1" ht="15.75" customHeight="1" x14ac:dyDescent="0.3"/>
    <row r="69" s="87" customFormat="1" ht="15.75" customHeight="1" x14ac:dyDescent="0.3"/>
    <row r="70" s="87" customFormat="1" ht="15.75" customHeight="1" x14ac:dyDescent="0.3"/>
    <row r="71" s="87" customFormat="1" ht="15.75" customHeight="1" x14ac:dyDescent="0.3"/>
    <row r="72" s="87" customFormat="1" ht="15.75" customHeight="1" x14ac:dyDescent="0.3"/>
    <row r="73" s="87" customFormat="1" ht="15.75" customHeight="1" x14ac:dyDescent="0.3"/>
    <row r="74" s="87" customFormat="1" ht="15.75" customHeight="1" x14ac:dyDescent="0.3"/>
    <row r="75" s="87" customFormat="1" ht="15.75" customHeight="1" x14ac:dyDescent="0.3"/>
    <row r="76" s="87" customFormat="1" ht="15.75" customHeight="1" x14ac:dyDescent="0.3"/>
    <row r="77" s="87" customFormat="1" ht="15.75" customHeight="1" x14ac:dyDescent="0.3"/>
    <row r="78" s="87" customFormat="1" ht="15.75" customHeight="1" x14ac:dyDescent="0.3"/>
    <row r="79" s="87" customFormat="1" ht="15.75" customHeight="1" x14ac:dyDescent="0.3"/>
    <row r="80" s="87" customFormat="1" ht="15.75" customHeight="1" x14ac:dyDescent="0.3"/>
    <row r="81" s="87" customFormat="1" ht="15.75" customHeight="1" x14ac:dyDescent="0.3"/>
    <row r="82" s="87" customFormat="1" ht="15.75" customHeight="1" x14ac:dyDescent="0.3"/>
    <row r="83" s="87" customFormat="1" ht="15.75" customHeight="1" x14ac:dyDescent="0.3"/>
    <row r="84" s="87" customFormat="1" ht="15.75" customHeight="1" x14ac:dyDescent="0.3"/>
    <row r="85" s="87" customFormat="1" ht="15.75" customHeight="1" x14ac:dyDescent="0.3"/>
    <row r="86" s="87" customFormat="1" ht="15.75" customHeight="1" x14ac:dyDescent="0.3"/>
    <row r="87" s="87" customFormat="1" ht="15.75" customHeight="1" x14ac:dyDescent="0.3"/>
    <row r="88" s="87" customFormat="1" ht="15.75" customHeight="1" x14ac:dyDescent="0.3"/>
    <row r="89" s="87" customFormat="1" ht="15.75" customHeight="1" x14ac:dyDescent="0.3"/>
    <row r="90" s="87" customFormat="1" ht="15.75" customHeight="1" x14ac:dyDescent="0.3"/>
    <row r="91" s="87" customFormat="1" ht="15.75" customHeight="1" x14ac:dyDescent="0.3"/>
    <row r="92" s="87" customFormat="1" ht="15.75" customHeight="1" x14ac:dyDescent="0.3"/>
    <row r="93" s="87" customFormat="1" ht="15.75" customHeight="1" x14ac:dyDescent="0.3"/>
    <row r="94" s="87" customFormat="1" ht="15.75" customHeight="1" x14ac:dyDescent="0.3"/>
    <row r="95" s="87" customFormat="1" ht="15.75" customHeight="1" x14ac:dyDescent="0.3"/>
    <row r="96" s="87" customFormat="1" ht="15.75" customHeight="1" x14ac:dyDescent="0.3"/>
    <row r="97" s="87" customFormat="1" ht="15.75" customHeight="1" x14ac:dyDescent="0.3"/>
    <row r="98" s="87" customFormat="1" ht="15.75" customHeight="1" x14ac:dyDescent="0.3"/>
    <row r="99" s="87" customFormat="1" ht="15.75" customHeight="1" x14ac:dyDescent="0.3"/>
    <row r="100" s="87" customFormat="1" ht="15.75" customHeight="1" x14ac:dyDescent="0.3"/>
    <row r="101" s="87" customFormat="1" ht="15.75" customHeight="1" x14ac:dyDescent="0.3"/>
    <row r="102" s="87" customFormat="1" ht="15.75" customHeight="1" x14ac:dyDescent="0.3"/>
    <row r="103" s="87" customFormat="1" ht="15.75" customHeight="1" x14ac:dyDescent="0.3"/>
    <row r="104" s="87" customFormat="1" ht="15.75" customHeight="1" x14ac:dyDescent="0.3"/>
    <row r="105" s="87" customFormat="1" ht="15.75" customHeight="1" x14ac:dyDescent="0.3"/>
    <row r="106" s="87" customFormat="1" ht="15.75" customHeight="1" x14ac:dyDescent="0.3"/>
    <row r="107" s="87" customFormat="1" ht="15.75" customHeight="1" x14ac:dyDescent="0.3"/>
    <row r="108" s="87" customFormat="1" ht="15.75" customHeight="1" x14ac:dyDescent="0.3"/>
    <row r="109" s="87" customFormat="1" ht="15.75" customHeight="1" x14ac:dyDescent="0.3"/>
    <row r="110" s="87" customFormat="1" ht="15.75" customHeight="1" x14ac:dyDescent="0.3"/>
    <row r="111" s="87" customFormat="1" ht="15.75" customHeight="1" x14ac:dyDescent="0.3"/>
    <row r="112" s="87" customFormat="1" ht="15.75" customHeight="1" x14ac:dyDescent="0.3"/>
    <row r="113" s="87" customFormat="1" ht="15.75" customHeight="1" x14ac:dyDescent="0.3"/>
    <row r="114" s="87" customFormat="1" ht="15.75" customHeight="1" x14ac:dyDescent="0.3"/>
    <row r="115" s="87" customFormat="1" ht="15.75" customHeight="1" x14ac:dyDescent="0.3"/>
    <row r="116" s="87" customFormat="1" ht="15.75" customHeight="1" x14ac:dyDescent="0.3"/>
    <row r="117" s="87" customFormat="1" ht="15.75" customHeight="1" x14ac:dyDescent="0.3"/>
    <row r="118" s="87" customFormat="1" ht="15.75" customHeight="1" x14ac:dyDescent="0.3"/>
    <row r="119" s="87" customFormat="1" ht="15.75" customHeight="1" x14ac:dyDescent="0.3"/>
  </sheetData>
  <sheetProtection selectLockedCells="1" selectUnlockedCells="1"/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`" xr:uid="{0AE3D1BA-E451-47E3-A789-5CD0DAEFA47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14A06-5C29-47FB-95FE-6528294A6480}">
  <sheetPr>
    <tabColor theme="9"/>
    <pageSetUpPr fitToPage="1"/>
  </sheetPr>
  <dimension ref="A1:AH5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6" width="2.42578125" style="87" customWidth="1"/>
    <col min="17" max="24" width="4.140625" style="87" customWidth="1"/>
    <col min="25" max="16384" width="10.28515625" style="87"/>
  </cols>
  <sheetData>
    <row r="1" spans="1:34" s="85" customFormat="1" ht="18" x14ac:dyDescent="0.35">
      <c r="A1" s="84"/>
      <c r="B1" s="85" t="s">
        <v>231</v>
      </c>
      <c r="D1" s="86"/>
      <c r="E1" s="86"/>
      <c r="F1" s="86" t="s">
        <v>126</v>
      </c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37">
        <v>3</v>
      </c>
      <c r="B5" s="238" t="s">
        <v>250</v>
      </c>
      <c r="C5" s="238" t="s">
        <v>251</v>
      </c>
      <c r="D5" s="311">
        <v>190</v>
      </c>
      <c r="E5" s="239">
        <v>8</v>
      </c>
      <c r="F5" s="312">
        <v>1670</v>
      </c>
      <c r="G5" s="313">
        <v>69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4">
        <v>1</v>
      </c>
      <c r="B6" s="241" t="s">
        <v>259</v>
      </c>
      <c r="C6" s="241" t="s">
        <v>48</v>
      </c>
      <c r="D6" s="243">
        <v>183</v>
      </c>
      <c r="E6" s="243">
        <v>7</v>
      </c>
      <c r="F6" s="102">
        <v>1645</v>
      </c>
      <c r="G6" s="103">
        <v>63</v>
      </c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0">
        <v>2</v>
      </c>
      <c r="B7" s="241" t="s">
        <v>242</v>
      </c>
      <c r="C7" s="241" t="s">
        <v>243</v>
      </c>
      <c r="D7" s="242">
        <v>175</v>
      </c>
      <c r="E7" s="243">
        <v>4</v>
      </c>
      <c r="F7" s="111">
        <v>1505</v>
      </c>
      <c r="G7" s="112">
        <v>51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4">
        <v>7</v>
      </c>
      <c r="B8" s="241" t="s">
        <v>254</v>
      </c>
      <c r="C8" s="241" t="s">
        <v>255</v>
      </c>
      <c r="D8" s="242">
        <v>178</v>
      </c>
      <c r="E8" s="243">
        <v>5</v>
      </c>
      <c r="F8" s="111">
        <v>1594</v>
      </c>
      <c r="G8" s="112">
        <v>44</v>
      </c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0">
        <v>6</v>
      </c>
      <c r="B9" s="241" t="s">
        <v>252</v>
      </c>
      <c r="C9" s="241" t="s">
        <v>29</v>
      </c>
      <c r="D9" s="242">
        <v>173</v>
      </c>
      <c r="E9" s="243">
        <v>3</v>
      </c>
      <c r="F9" s="111">
        <v>1561</v>
      </c>
      <c r="G9" s="112">
        <v>32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40">
        <v>8</v>
      </c>
      <c r="B10" s="241" t="s">
        <v>257</v>
      </c>
      <c r="C10" s="241" t="s">
        <v>255</v>
      </c>
      <c r="D10" s="242">
        <v>181</v>
      </c>
      <c r="E10" s="243">
        <v>6</v>
      </c>
      <c r="F10" s="111">
        <v>1569</v>
      </c>
      <c r="G10" s="112">
        <v>30</v>
      </c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240">
        <v>4</v>
      </c>
      <c r="B11" s="241" t="s">
        <v>246</v>
      </c>
      <c r="C11" s="241" t="s">
        <v>29</v>
      </c>
      <c r="D11" s="242">
        <v>171</v>
      </c>
      <c r="E11" s="243">
        <v>2</v>
      </c>
      <c r="F11" s="111">
        <v>1533</v>
      </c>
      <c r="G11" s="112">
        <v>26</v>
      </c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249">
        <v>5</v>
      </c>
      <c r="B12" s="246" t="s">
        <v>248</v>
      </c>
      <c r="C12" s="246" t="s">
        <v>249</v>
      </c>
      <c r="D12" s="247" t="s">
        <v>27</v>
      </c>
      <c r="E12" s="248">
        <v>0</v>
      </c>
      <c r="F12" s="113">
        <v>846</v>
      </c>
      <c r="G12" s="114">
        <v>9</v>
      </c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90"/>
      <c r="B14" s="91" t="s">
        <v>3</v>
      </c>
      <c r="C14" s="91"/>
      <c r="D14" s="91"/>
      <c r="E14" s="91"/>
      <c r="F14" s="91"/>
      <c r="G14" s="91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92"/>
      <c r="B15" s="93" t="s">
        <v>4</v>
      </c>
      <c r="C15" s="93" t="s">
        <v>5</v>
      </c>
      <c r="D15" s="94" t="s">
        <v>6</v>
      </c>
      <c r="E15" s="94" t="s">
        <v>7</v>
      </c>
      <c r="F15" s="94" t="s">
        <v>8</v>
      </c>
      <c r="G15" s="95" t="s">
        <v>9</v>
      </c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237">
        <v>3</v>
      </c>
      <c r="B16" s="238" t="s">
        <v>261</v>
      </c>
      <c r="C16" s="238" t="s">
        <v>251</v>
      </c>
      <c r="D16" s="311">
        <v>174</v>
      </c>
      <c r="E16" s="239">
        <v>6</v>
      </c>
      <c r="F16" s="312">
        <v>1553</v>
      </c>
      <c r="G16" s="313">
        <v>56</v>
      </c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244">
        <v>1</v>
      </c>
      <c r="B17" s="241" t="s">
        <v>260</v>
      </c>
      <c r="C17" s="241" t="s">
        <v>48</v>
      </c>
      <c r="D17" s="243">
        <v>172</v>
      </c>
      <c r="E17" s="243">
        <v>4</v>
      </c>
      <c r="F17" s="102">
        <v>1537</v>
      </c>
      <c r="G17" s="103">
        <v>46</v>
      </c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244">
        <v>5</v>
      </c>
      <c r="B18" s="241" t="s">
        <v>266</v>
      </c>
      <c r="C18" s="241" t="s">
        <v>48</v>
      </c>
      <c r="D18" s="242">
        <v>157</v>
      </c>
      <c r="E18" s="243">
        <v>2</v>
      </c>
      <c r="F18" s="111">
        <v>1489</v>
      </c>
      <c r="G18" s="112">
        <v>35</v>
      </c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240">
        <v>4</v>
      </c>
      <c r="B19" s="241" t="s">
        <v>265</v>
      </c>
      <c r="C19" s="241" t="s">
        <v>233</v>
      </c>
      <c r="D19" s="242">
        <v>179</v>
      </c>
      <c r="E19" s="243">
        <v>7</v>
      </c>
      <c r="F19" s="111">
        <v>1502</v>
      </c>
      <c r="G19" s="112">
        <v>34</v>
      </c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240">
        <v>6</v>
      </c>
      <c r="B20" s="241" t="s">
        <v>272</v>
      </c>
      <c r="C20" s="241" t="s">
        <v>273</v>
      </c>
      <c r="D20" s="242">
        <v>168</v>
      </c>
      <c r="E20" s="243">
        <v>3</v>
      </c>
      <c r="F20" s="111">
        <v>1495</v>
      </c>
      <c r="G20" s="112">
        <v>34</v>
      </c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244">
        <v>7</v>
      </c>
      <c r="B21" s="241" t="s">
        <v>276</v>
      </c>
      <c r="C21" s="241" t="s">
        <v>48</v>
      </c>
      <c r="D21" s="242">
        <v>174</v>
      </c>
      <c r="E21" s="243">
        <v>6</v>
      </c>
      <c r="F21" s="111">
        <v>1343</v>
      </c>
      <c r="G21" s="112">
        <v>32</v>
      </c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245">
        <v>2</v>
      </c>
      <c r="B22" s="246" t="s">
        <v>262</v>
      </c>
      <c r="C22" s="246" t="s">
        <v>263</v>
      </c>
      <c r="D22" s="247" t="s">
        <v>64</v>
      </c>
      <c r="E22" s="248">
        <v>0</v>
      </c>
      <c r="F22" s="113">
        <v>1311</v>
      </c>
      <c r="G22" s="114">
        <v>26</v>
      </c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90"/>
      <c r="B24" s="91" t="s">
        <v>40</v>
      </c>
      <c r="C24" s="91"/>
      <c r="D24" s="91"/>
      <c r="E24" s="91"/>
      <c r="F24" s="91"/>
      <c r="G24" s="91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92"/>
      <c r="B25" s="93" t="s">
        <v>4</v>
      </c>
      <c r="C25" s="93" t="s">
        <v>5</v>
      </c>
      <c r="D25" s="94" t="s">
        <v>6</v>
      </c>
      <c r="E25" s="94" t="s">
        <v>7</v>
      </c>
      <c r="F25" s="94" t="s">
        <v>8</v>
      </c>
      <c r="G25" s="95" t="s">
        <v>9</v>
      </c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237">
        <v>7</v>
      </c>
      <c r="B26" s="238" t="s">
        <v>286</v>
      </c>
      <c r="C26" s="238" t="s">
        <v>104</v>
      </c>
      <c r="D26" s="311">
        <v>168</v>
      </c>
      <c r="E26" s="239">
        <v>7</v>
      </c>
      <c r="F26" s="312">
        <v>1434</v>
      </c>
      <c r="G26" s="313">
        <v>47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244">
        <v>3</v>
      </c>
      <c r="B27" s="241" t="s">
        <v>278</v>
      </c>
      <c r="C27" s="241" t="s">
        <v>34</v>
      </c>
      <c r="D27" s="242">
        <v>159</v>
      </c>
      <c r="E27" s="243">
        <v>5</v>
      </c>
      <c r="F27" s="111">
        <v>1479</v>
      </c>
      <c r="G27" s="112">
        <v>45</v>
      </c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240">
        <v>2</v>
      </c>
      <c r="B28" s="241" t="s">
        <v>280</v>
      </c>
      <c r="C28" s="241" t="s">
        <v>48</v>
      </c>
      <c r="D28" s="242">
        <v>156</v>
      </c>
      <c r="E28" s="243">
        <v>4</v>
      </c>
      <c r="F28" s="111">
        <v>1456</v>
      </c>
      <c r="G28" s="112">
        <v>41</v>
      </c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240">
        <v>4</v>
      </c>
      <c r="B29" s="241" t="s">
        <v>152</v>
      </c>
      <c r="C29" s="241" t="s">
        <v>151</v>
      </c>
      <c r="D29" s="242">
        <v>156</v>
      </c>
      <c r="E29" s="243">
        <v>4</v>
      </c>
      <c r="F29" s="111">
        <v>1442</v>
      </c>
      <c r="G29" s="112">
        <v>40</v>
      </c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240">
        <v>6</v>
      </c>
      <c r="B30" s="241" t="s">
        <v>285</v>
      </c>
      <c r="C30" s="241" t="s">
        <v>273</v>
      </c>
      <c r="D30" s="242">
        <v>161</v>
      </c>
      <c r="E30" s="243">
        <v>6</v>
      </c>
      <c r="F30" s="111">
        <v>1444</v>
      </c>
      <c r="G30" s="112">
        <v>37</v>
      </c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244">
        <v>5</v>
      </c>
      <c r="B31" s="241" t="s">
        <v>58</v>
      </c>
      <c r="C31" s="241" t="s">
        <v>34</v>
      </c>
      <c r="D31" s="242">
        <v>156</v>
      </c>
      <c r="E31" s="243">
        <v>4</v>
      </c>
      <c r="F31" s="111">
        <v>1418</v>
      </c>
      <c r="G31" s="112">
        <v>34</v>
      </c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249">
        <v>1</v>
      </c>
      <c r="B32" s="246" t="s">
        <v>279</v>
      </c>
      <c r="C32" s="246" t="s">
        <v>273</v>
      </c>
      <c r="D32" s="248">
        <v>148</v>
      </c>
      <c r="E32" s="248">
        <v>1</v>
      </c>
      <c r="F32" s="309">
        <v>1305</v>
      </c>
      <c r="G32" s="310">
        <v>14</v>
      </c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90"/>
      <c r="B34" s="91" t="s">
        <v>41</v>
      </c>
      <c r="C34" s="91"/>
      <c r="D34" s="91"/>
      <c r="E34" s="91"/>
      <c r="F34" s="91"/>
      <c r="G34" s="91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92"/>
      <c r="B35" s="93" t="s">
        <v>4</v>
      </c>
      <c r="C35" s="93" t="s">
        <v>5</v>
      </c>
      <c r="D35" s="94" t="s">
        <v>6</v>
      </c>
      <c r="E35" s="94" t="s">
        <v>7</v>
      </c>
      <c r="F35" s="94" t="s">
        <v>8</v>
      </c>
      <c r="G35" s="95" t="s">
        <v>9</v>
      </c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314">
        <v>6</v>
      </c>
      <c r="B36" s="238" t="s">
        <v>33</v>
      </c>
      <c r="C36" s="238" t="s">
        <v>34</v>
      </c>
      <c r="D36" s="311">
        <v>166</v>
      </c>
      <c r="E36" s="239">
        <v>7</v>
      </c>
      <c r="F36" s="312">
        <v>1453</v>
      </c>
      <c r="G36" s="313">
        <v>61</v>
      </c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244">
        <v>5</v>
      </c>
      <c r="B37" s="241" t="s">
        <v>105</v>
      </c>
      <c r="C37" s="241" t="s">
        <v>34</v>
      </c>
      <c r="D37" s="242">
        <v>154</v>
      </c>
      <c r="E37" s="243">
        <v>5</v>
      </c>
      <c r="F37" s="111">
        <v>1387</v>
      </c>
      <c r="G37" s="112">
        <v>50</v>
      </c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244">
        <v>1</v>
      </c>
      <c r="B38" s="241" t="s">
        <v>288</v>
      </c>
      <c r="C38" s="241" t="s">
        <v>48</v>
      </c>
      <c r="D38" s="243">
        <v>144</v>
      </c>
      <c r="E38" s="243">
        <v>3</v>
      </c>
      <c r="F38" s="102">
        <v>1361</v>
      </c>
      <c r="G38" s="103">
        <v>42</v>
      </c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244">
        <v>7</v>
      </c>
      <c r="B39" s="241" t="s">
        <v>300</v>
      </c>
      <c r="C39" s="241" t="s">
        <v>161</v>
      </c>
      <c r="D39" s="242">
        <v>159</v>
      </c>
      <c r="E39" s="243">
        <v>6</v>
      </c>
      <c r="F39" s="111">
        <v>1347</v>
      </c>
      <c r="G39" s="112">
        <v>41</v>
      </c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240">
        <v>4</v>
      </c>
      <c r="B40" s="241" t="s">
        <v>150</v>
      </c>
      <c r="C40" s="241" t="s">
        <v>151</v>
      </c>
      <c r="D40" s="242">
        <v>152</v>
      </c>
      <c r="E40" s="243">
        <v>4</v>
      </c>
      <c r="F40" s="111">
        <v>1276</v>
      </c>
      <c r="G40" s="112">
        <v>27</v>
      </c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244">
        <v>3</v>
      </c>
      <c r="B41" s="241" t="s">
        <v>295</v>
      </c>
      <c r="C41" s="241" t="s">
        <v>77</v>
      </c>
      <c r="D41" s="242">
        <v>139</v>
      </c>
      <c r="E41" s="243">
        <v>2</v>
      </c>
      <c r="F41" s="111">
        <v>1292</v>
      </c>
      <c r="G41" s="112">
        <v>25</v>
      </c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245">
        <v>2</v>
      </c>
      <c r="B42" s="246" t="s">
        <v>294</v>
      </c>
      <c r="C42" s="246" t="s">
        <v>159</v>
      </c>
      <c r="D42" s="247" t="s">
        <v>64</v>
      </c>
      <c r="E42" s="248">
        <v>0</v>
      </c>
      <c r="F42" s="113">
        <v>0</v>
      </c>
      <c r="G42" s="114">
        <v>0</v>
      </c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87" t="s">
        <v>127</v>
      </c>
      <c r="F44" s="108" t="s">
        <v>656</v>
      </c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87" t="s">
        <v>657</v>
      </c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</sheetData>
  <sheetProtection selectLockedCells="1" selectUnlockedCells="1"/>
  <sortState xmlns:xlrd2="http://schemas.microsoft.com/office/spreadsheetml/2017/richdata2" ref="A36:G42">
    <sortCondition descending="1" ref="G36"/>
    <sortCondition descending="1" ref="F36"/>
  </sortState>
  <hyperlinks>
    <hyperlink ref="B2" location="'Index'!A3" tooltip="Go to the Index sheet" display="`" xr:uid="{D17AC51E-7F1B-479A-A85A-4DEF954361C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4EFC6-4498-43C7-AA1A-98598489321A}">
  <sheetPr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0.7109375" style="87" customWidth="1"/>
    <col min="2" max="6" width="5" style="87" customWidth="1"/>
    <col min="7" max="7" width="4.7109375" style="88" customWidth="1"/>
    <col min="8" max="8" width="20.7109375" style="87" customWidth="1"/>
    <col min="9" max="14" width="5" style="87" customWidth="1"/>
    <col min="15" max="22" width="4.140625" style="87" customWidth="1"/>
    <col min="23" max="16384" width="10.140625" style="87"/>
  </cols>
  <sheetData>
    <row r="1" spans="1:34" s="85" customFormat="1" ht="18" x14ac:dyDescent="0.35">
      <c r="A1" s="85" t="s">
        <v>217</v>
      </c>
      <c r="D1" s="86"/>
      <c r="E1" s="86"/>
      <c r="F1" s="86"/>
      <c r="G1" s="115"/>
      <c r="H1" s="86"/>
      <c r="I1" s="86"/>
      <c r="J1" s="86" t="s">
        <v>655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H1" s="87"/>
    </row>
    <row r="2" spans="1:34" ht="15.75" customHeight="1" x14ac:dyDescent="0.3">
      <c r="A2" s="89" t="s">
        <v>1</v>
      </c>
    </row>
    <row r="3" spans="1:34" s="91" customFormat="1" ht="15.75" customHeight="1" x14ac:dyDescent="0.3">
      <c r="A3" s="91" t="s">
        <v>2</v>
      </c>
      <c r="G3" s="88"/>
      <c r="H3" s="87"/>
      <c r="I3" s="87"/>
      <c r="J3" s="87"/>
      <c r="K3" s="87"/>
      <c r="L3" s="87"/>
      <c r="M3" s="87"/>
      <c r="AA3" s="87"/>
      <c r="AB3" s="87"/>
      <c r="AC3" s="87"/>
      <c r="AD3" s="87"/>
      <c r="AE3" s="87"/>
      <c r="AF3" s="87"/>
    </row>
    <row r="4" spans="1:34" ht="15.75" customHeight="1" x14ac:dyDescent="0.3">
      <c r="A4" s="116" t="s">
        <v>218</v>
      </c>
      <c r="B4" s="117"/>
      <c r="C4" s="118">
        <v>577</v>
      </c>
      <c r="D4" s="117"/>
      <c r="E4" s="119" t="s">
        <v>9</v>
      </c>
      <c r="F4" s="120">
        <f>SUM(F5:F7)</f>
        <v>580</v>
      </c>
      <c r="G4" s="121" t="s">
        <v>130</v>
      </c>
      <c r="H4" s="116" t="s">
        <v>219</v>
      </c>
      <c r="I4" s="117"/>
      <c r="J4" s="118">
        <v>574</v>
      </c>
      <c r="K4" s="117"/>
      <c r="L4" s="119" t="s">
        <v>9</v>
      </c>
      <c r="M4" s="120">
        <f>SUM(M5:M7)</f>
        <v>578</v>
      </c>
      <c r="N4"/>
    </row>
    <row r="5" spans="1:34" ht="15.75" customHeight="1" x14ac:dyDescent="0.3">
      <c r="A5" s="122" t="s">
        <v>160</v>
      </c>
      <c r="B5" s="123"/>
      <c r="C5" s="124"/>
      <c r="D5" s="96">
        <v>97</v>
      </c>
      <c r="E5" s="96">
        <v>99</v>
      </c>
      <c r="F5" s="125">
        <f>SUM(D5:E5)</f>
        <v>196</v>
      </c>
      <c r="G5"/>
      <c r="H5" s="122" t="s">
        <v>176</v>
      </c>
      <c r="I5" s="123"/>
      <c r="J5" s="124"/>
      <c r="K5" s="96">
        <v>97</v>
      </c>
      <c r="L5" s="96">
        <v>95</v>
      </c>
      <c r="M5" s="125">
        <f>SUM(K5:L5)</f>
        <v>192</v>
      </c>
      <c r="N5"/>
    </row>
    <row r="6" spans="1:34" ht="15.75" customHeight="1" x14ac:dyDescent="0.3">
      <c r="A6" s="126" t="s">
        <v>220</v>
      </c>
      <c r="B6" s="127"/>
      <c r="C6" s="128"/>
      <c r="D6" s="101">
        <v>94</v>
      </c>
      <c r="E6" s="101">
        <v>95</v>
      </c>
      <c r="F6" s="104">
        <f>SUM(D6:E6)</f>
        <v>189</v>
      </c>
      <c r="G6"/>
      <c r="H6" s="126" t="s">
        <v>157</v>
      </c>
      <c r="I6" s="127"/>
      <c r="J6" s="128"/>
      <c r="K6" s="101">
        <v>97</v>
      </c>
      <c r="L6" s="101">
        <v>97</v>
      </c>
      <c r="M6" s="104">
        <f>SUM(K6:L6)</f>
        <v>194</v>
      </c>
      <c r="N6"/>
    </row>
    <row r="7" spans="1:34" ht="15.75" customHeight="1" x14ac:dyDescent="0.3">
      <c r="A7" s="129" t="s">
        <v>169</v>
      </c>
      <c r="B7" s="130"/>
      <c r="C7" s="131"/>
      <c r="D7" s="106">
        <v>97</v>
      </c>
      <c r="E7" s="106">
        <v>98</v>
      </c>
      <c r="F7" s="107">
        <f>SUM(D7:E7)</f>
        <v>195</v>
      </c>
      <c r="G7"/>
      <c r="H7" s="129" t="s">
        <v>162</v>
      </c>
      <c r="I7" s="130"/>
      <c r="J7" s="131"/>
      <c r="K7" s="106">
        <v>94</v>
      </c>
      <c r="L7" s="106">
        <v>98</v>
      </c>
      <c r="M7" s="107">
        <f>SUM(K7:L7)</f>
        <v>192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34" ht="15.75" customHeight="1" x14ac:dyDescent="0.3">
      <c r="A9" s="116" t="s">
        <v>221</v>
      </c>
      <c r="B9" s="117"/>
      <c r="C9" s="118">
        <v>568</v>
      </c>
      <c r="D9" s="117"/>
      <c r="E9" s="119" t="s">
        <v>9</v>
      </c>
      <c r="F9" s="120">
        <f>SUM(F10:F12)</f>
        <v>563</v>
      </c>
      <c r="G9" s="121" t="s">
        <v>130</v>
      </c>
      <c r="H9" s="116" t="s">
        <v>222</v>
      </c>
      <c r="I9" s="117"/>
      <c r="J9" s="118">
        <v>580</v>
      </c>
      <c r="K9" s="117"/>
      <c r="L9" s="119" t="s">
        <v>9</v>
      </c>
      <c r="M9" s="120">
        <f>SUM(M10:M12)</f>
        <v>571</v>
      </c>
      <c r="N9"/>
    </row>
    <row r="10" spans="1:34" ht="15.75" customHeight="1" x14ac:dyDescent="0.3">
      <c r="A10" s="122" t="s">
        <v>223</v>
      </c>
      <c r="B10" s="123"/>
      <c r="C10" s="124"/>
      <c r="D10" s="96">
        <v>91</v>
      </c>
      <c r="E10" s="96">
        <v>92</v>
      </c>
      <c r="F10" s="125">
        <f>SUM(D10:E10)</f>
        <v>183</v>
      </c>
      <c r="G10"/>
      <c r="H10" s="122" t="s">
        <v>10</v>
      </c>
      <c r="I10" s="123"/>
      <c r="J10" s="124"/>
      <c r="K10" s="96">
        <v>96</v>
      </c>
      <c r="L10" s="96">
        <v>90</v>
      </c>
      <c r="M10" s="125">
        <f>SUM(K10:L10)</f>
        <v>186</v>
      </c>
      <c r="N10"/>
      <c r="AA10" s="132"/>
      <c r="AB10" s="132"/>
      <c r="AC10" s="132"/>
      <c r="AD10" s="132"/>
      <c r="AE10" s="132"/>
      <c r="AF10" s="132"/>
    </row>
    <row r="11" spans="1:34" ht="15.75" customHeight="1" x14ac:dyDescent="0.3">
      <c r="A11" s="126" t="s">
        <v>224</v>
      </c>
      <c r="B11" s="127"/>
      <c r="C11" s="128"/>
      <c r="D11" s="101">
        <v>93</v>
      </c>
      <c r="E11" s="101">
        <v>98</v>
      </c>
      <c r="F11" s="104">
        <f>SUM(D11:E11)</f>
        <v>191</v>
      </c>
      <c r="G11"/>
      <c r="H11" s="126" t="s">
        <v>225</v>
      </c>
      <c r="I11" s="127"/>
      <c r="J11" s="128"/>
      <c r="K11" s="101">
        <v>97</v>
      </c>
      <c r="L11" s="101">
        <v>96</v>
      </c>
      <c r="M11" s="104">
        <f>SUM(K11:L11)</f>
        <v>193</v>
      </c>
      <c r="N11"/>
      <c r="AA11" s="132"/>
      <c r="AB11" s="132"/>
      <c r="AC11" s="132"/>
      <c r="AD11" s="132"/>
      <c r="AE11" s="132"/>
      <c r="AF11" s="132"/>
    </row>
    <row r="12" spans="1:34" ht="15.75" customHeight="1" x14ac:dyDescent="0.3">
      <c r="A12" s="129" t="s">
        <v>226</v>
      </c>
      <c r="B12" s="130"/>
      <c r="C12" s="131"/>
      <c r="D12" s="106">
        <v>93</v>
      </c>
      <c r="E12" s="106">
        <v>96</v>
      </c>
      <c r="F12" s="107">
        <f>SUM(D12:E12)</f>
        <v>189</v>
      </c>
      <c r="G12"/>
      <c r="H12" s="129" t="s">
        <v>173</v>
      </c>
      <c r="I12" s="130"/>
      <c r="J12" s="131"/>
      <c r="K12" s="106">
        <v>96</v>
      </c>
      <c r="L12" s="106">
        <v>96</v>
      </c>
      <c r="M12" s="107">
        <f>SUM(K12:L12)</f>
        <v>192</v>
      </c>
      <c r="N12"/>
      <c r="AA12" s="132"/>
      <c r="AB12" s="132"/>
      <c r="AC12" s="132"/>
      <c r="AD12" s="132"/>
      <c r="AE12" s="132"/>
      <c r="AF12" s="132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2"/>
      <c r="AB13" s="132"/>
      <c r="AC13" s="132"/>
      <c r="AD13" s="132"/>
      <c r="AE13" s="132"/>
      <c r="AF13" s="132"/>
    </row>
    <row r="14" spans="1:34" ht="15.7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34" ht="15.75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34" ht="15.7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20" ht="15.7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33" t="s">
        <v>2</v>
      </c>
      <c r="I19" s="94" t="s">
        <v>134</v>
      </c>
      <c r="J19" s="94" t="s">
        <v>135</v>
      </c>
      <c r="K19" s="94" t="s">
        <v>136</v>
      </c>
      <c r="L19" s="94" t="s">
        <v>137</v>
      </c>
      <c r="M19" s="94" t="s">
        <v>8</v>
      </c>
      <c r="N19" s="95" t="s">
        <v>138</v>
      </c>
    </row>
    <row r="20" spans="1:20" ht="15.75" customHeight="1" x14ac:dyDescent="0.3">
      <c r="H20" s="134" t="s">
        <v>218</v>
      </c>
      <c r="I20" s="97">
        <v>9</v>
      </c>
      <c r="J20" s="97">
        <v>6</v>
      </c>
      <c r="K20" s="97"/>
      <c r="L20" s="97">
        <v>3</v>
      </c>
      <c r="M20" s="97">
        <v>5184</v>
      </c>
      <c r="N20" s="98">
        <v>12</v>
      </c>
    </row>
    <row r="21" spans="1:20" ht="15.75" customHeight="1" x14ac:dyDescent="0.3">
      <c r="H21" s="136" t="s">
        <v>222</v>
      </c>
      <c r="I21" s="101">
        <v>9</v>
      </c>
      <c r="J21" s="101">
        <v>6</v>
      </c>
      <c r="K21" s="101"/>
      <c r="L21" s="101">
        <v>3</v>
      </c>
      <c r="M21" s="101">
        <v>5155</v>
      </c>
      <c r="N21" s="104">
        <v>12</v>
      </c>
    </row>
    <row r="22" spans="1:20" ht="15.75" customHeight="1" x14ac:dyDescent="0.3">
      <c r="H22" s="135" t="s">
        <v>219</v>
      </c>
      <c r="I22" s="101">
        <v>9</v>
      </c>
      <c r="J22" s="101">
        <v>3</v>
      </c>
      <c r="K22" s="101"/>
      <c r="L22" s="101">
        <v>6</v>
      </c>
      <c r="M22" s="101">
        <v>5130</v>
      </c>
      <c r="N22" s="104">
        <v>6</v>
      </c>
    </row>
    <row r="23" spans="1:20" ht="15.75" customHeight="1" x14ac:dyDescent="0.3">
      <c r="H23" s="137" t="s">
        <v>221</v>
      </c>
      <c r="I23" s="106">
        <v>9</v>
      </c>
      <c r="J23" s="106">
        <v>1</v>
      </c>
      <c r="K23" s="106"/>
      <c r="L23" s="106">
        <v>8</v>
      </c>
      <c r="M23" s="106">
        <v>4996</v>
      </c>
      <c r="N23" s="107">
        <v>2</v>
      </c>
    </row>
    <row r="24" spans="1:20" ht="15.75" customHeight="1" x14ac:dyDescent="0.3"/>
    <row r="25" spans="1:20" ht="15.75" customHeight="1" x14ac:dyDescent="0.3"/>
    <row r="26" spans="1:20" ht="15.75" customHeight="1" x14ac:dyDescent="0.3">
      <c r="B26" s="105"/>
      <c r="C26" s="105"/>
      <c r="H26" s="138"/>
      <c r="I26" s="139"/>
      <c r="J26" s="139"/>
      <c r="K26" s="139"/>
      <c r="L26" s="139"/>
      <c r="M26" s="139"/>
      <c r="N26" s="139"/>
    </row>
    <row r="27" spans="1:20" ht="15.75" customHeight="1" x14ac:dyDescent="0.3">
      <c r="A27" s="140"/>
      <c r="B27" s="140"/>
      <c r="C27" s="140"/>
      <c r="D27" s="140"/>
      <c r="E27" s="140"/>
      <c r="F27" s="140"/>
      <c r="G27" s="141"/>
      <c r="H27" s="140"/>
      <c r="I27" s="140"/>
      <c r="J27" s="140"/>
      <c r="K27" s="140"/>
      <c r="L27" s="140"/>
      <c r="M27" s="140"/>
      <c r="N27" s="140"/>
      <c r="P27" s="139"/>
    </row>
    <row r="28" spans="1:20" ht="15.75" customHeight="1" x14ac:dyDescent="0.3"/>
    <row r="29" spans="1:20" ht="15.75" customHeight="1" x14ac:dyDescent="0.3">
      <c r="A29" s="91" t="s">
        <v>3</v>
      </c>
      <c r="B29" s="91"/>
      <c r="C29" s="91"/>
      <c r="D29" s="91"/>
      <c r="E29" s="91"/>
      <c r="F29" s="91"/>
      <c r="N29" s="91"/>
      <c r="O29" s="91"/>
    </row>
    <row r="30" spans="1:20" ht="15.75" customHeight="1" x14ac:dyDescent="0.3">
      <c r="A30" s="116" t="s">
        <v>227</v>
      </c>
      <c r="B30" s="117"/>
      <c r="C30" s="118">
        <v>554</v>
      </c>
      <c r="D30" s="117"/>
      <c r="E30" s="119" t="s">
        <v>9</v>
      </c>
      <c r="F30" s="120">
        <f>SUM(F31:F33)</f>
        <v>556</v>
      </c>
      <c r="G30" s="121" t="s">
        <v>130</v>
      </c>
      <c r="H30" s="109" t="s">
        <v>228</v>
      </c>
      <c r="I30" s="109"/>
      <c r="J30" s="142">
        <v>529</v>
      </c>
      <c r="K30" s="109"/>
      <c r="L30" s="109"/>
      <c r="M30" s="299">
        <v>529</v>
      </c>
      <c r="N30"/>
      <c r="O30" s="109"/>
      <c r="P30" s="109"/>
      <c r="Q30" s="109"/>
      <c r="R30" s="109"/>
      <c r="S30" s="109"/>
      <c r="T30" s="109"/>
    </row>
    <row r="31" spans="1:20" ht="15.75" customHeight="1" x14ac:dyDescent="0.3">
      <c r="A31" s="122" t="s">
        <v>181</v>
      </c>
      <c r="B31" s="123"/>
      <c r="C31" s="124"/>
      <c r="D31" s="96">
        <v>87</v>
      </c>
      <c r="E31" s="96">
        <v>96</v>
      </c>
      <c r="F31" s="125">
        <f>SUM(D31:E31)</f>
        <v>183</v>
      </c>
      <c r="G31"/>
      <c r="H31" s="109"/>
      <c r="I31" s="109"/>
      <c r="J31" s="109"/>
      <c r="K31" s="109"/>
      <c r="L31" s="109"/>
      <c r="M31" s="109"/>
      <c r="N31"/>
      <c r="O31" s="109"/>
      <c r="P31" s="109"/>
      <c r="Q31" s="109"/>
      <c r="R31" s="109"/>
      <c r="S31" s="109"/>
      <c r="T31" s="109"/>
    </row>
    <row r="32" spans="1:20" ht="15.75" customHeight="1" x14ac:dyDescent="0.3">
      <c r="A32" s="126" t="s">
        <v>183</v>
      </c>
      <c r="B32" s="127"/>
      <c r="C32" s="128"/>
      <c r="D32" s="101">
        <v>94</v>
      </c>
      <c r="E32" s="101">
        <v>96</v>
      </c>
      <c r="F32" s="104">
        <f>SUM(D32:E32)</f>
        <v>190</v>
      </c>
      <c r="G32"/>
      <c r="H32" s="109"/>
      <c r="I32" s="109"/>
      <c r="J32" s="109"/>
      <c r="K32" s="109"/>
      <c r="L32" s="109"/>
      <c r="M32" s="109"/>
      <c r="N32"/>
      <c r="O32" s="109"/>
      <c r="P32" s="109"/>
      <c r="Q32" s="109"/>
      <c r="R32" s="109"/>
      <c r="S32" s="109"/>
      <c r="T32" s="109"/>
    </row>
    <row r="33" spans="1:20" ht="15.75" customHeight="1" x14ac:dyDescent="0.3">
      <c r="A33" s="129" t="s">
        <v>202</v>
      </c>
      <c r="B33" s="130"/>
      <c r="C33" s="131"/>
      <c r="D33" s="106">
        <v>93</v>
      </c>
      <c r="E33" s="106">
        <v>90</v>
      </c>
      <c r="F33" s="107">
        <f>SUM(D33:E33)</f>
        <v>183</v>
      </c>
      <c r="G33"/>
      <c r="H33" s="109"/>
      <c r="I33" s="109"/>
      <c r="J33" s="109"/>
      <c r="K33" s="109"/>
      <c r="L33" s="109"/>
      <c r="M33" s="109"/>
      <c r="N33"/>
      <c r="O33" s="109"/>
      <c r="P33" s="109"/>
      <c r="Q33" s="109"/>
      <c r="R33" s="109"/>
      <c r="S33" s="109"/>
      <c r="T33" s="109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09"/>
      <c r="P34" s="109"/>
      <c r="Q34" s="109"/>
      <c r="R34" s="109"/>
      <c r="S34" s="109"/>
      <c r="T34" s="109"/>
    </row>
    <row r="35" spans="1:20" ht="15.75" customHeight="1" x14ac:dyDescent="0.3">
      <c r="A35" s="116" t="s">
        <v>229</v>
      </c>
      <c r="B35" s="117"/>
      <c r="C35" s="118">
        <v>532</v>
      </c>
      <c r="D35" s="117"/>
      <c r="E35" s="119" t="s">
        <v>9</v>
      </c>
      <c r="F35" s="120">
        <f>SUM(F36:F38)</f>
        <v>530</v>
      </c>
      <c r="G35" s="121" t="s">
        <v>130</v>
      </c>
      <c r="H35" s="116" t="s">
        <v>230</v>
      </c>
      <c r="I35" s="117"/>
      <c r="J35" s="118">
        <v>526</v>
      </c>
      <c r="K35" s="117"/>
      <c r="L35" s="119" t="s">
        <v>9</v>
      </c>
      <c r="M35" s="120">
        <f>SUM(M36:M38)</f>
        <v>513</v>
      </c>
      <c r="N35"/>
      <c r="O35" s="109"/>
      <c r="P35" s="109"/>
      <c r="Q35" s="109"/>
      <c r="R35" s="109"/>
      <c r="S35" s="109"/>
      <c r="T35" s="109"/>
    </row>
    <row r="36" spans="1:20" ht="15.75" customHeight="1" x14ac:dyDescent="0.3">
      <c r="A36" s="122" t="s">
        <v>210</v>
      </c>
      <c r="B36" s="123"/>
      <c r="C36" s="124"/>
      <c r="D36" s="96">
        <v>85</v>
      </c>
      <c r="E36" s="96">
        <v>83</v>
      </c>
      <c r="F36" s="125">
        <f>SUM(D36:E36)</f>
        <v>168</v>
      </c>
      <c r="G36"/>
      <c r="H36" s="122" t="s">
        <v>163</v>
      </c>
      <c r="I36" s="123"/>
      <c r="J36" s="124"/>
      <c r="K36" s="96">
        <v>95</v>
      </c>
      <c r="L36" s="96">
        <v>93</v>
      </c>
      <c r="M36" s="125">
        <f>SUM(K36:L36)</f>
        <v>188</v>
      </c>
      <c r="N36"/>
      <c r="O36" s="109"/>
      <c r="P36" s="109"/>
      <c r="Q36" s="109"/>
      <c r="R36" s="109"/>
      <c r="S36" s="109"/>
      <c r="T36" s="109"/>
    </row>
    <row r="37" spans="1:20" ht="15.75" customHeight="1" x14ac:dyDescent="0.3">
      <c r="A37" s="126" t="s">
        <v>199</v>
      </c>
      <c r="B37" s="127"/>
      <c r="C37" s="128"/>
      <c r="D37" s="101">
        <v>89</v>
      </c>
      <c r="E37" s="101">
        <v>89</v>
      </c>
      <c r="F37" s="104">
        <f>SUM(D37:E37)</f>
        <v>178</v>
      </c>
      <c r="G37"/>
      <c r="H37" s="126" t="s">
        <v>211</v>
      </c>
      <c r="I37" s="127"/>
      <c r="J37" s="128"/>
      <c r="K37" s="101">
        <v>69</v>
      </c>
      <c r="L37" s="101">
        <v>83</v>
      </c>
      <c r="M37" s="104">
        <f>SUM(K37:L37)</f>
        <v>152</v>
      </c>
      <c r="N37"/>
      <c r="O37" s="109"/>
      <c r="P37" s="109"/>
      <c r="Q37" s="109"/>
      <c r="R37" s="109"/>
      <c r="S37" s="109"/>
      <c r="T37" s="109"/>
    </row>
    <row r="38" spans="1:20" ht="15.75" customHeight="1" x14ac:dyDescent="0.3">
      <c r="A38" s="129" t="s">
        <v>198</v>
      </c>
      <c r="B38" s="130"/>
      <c r="C38" s="131"/>
      <c r="D38" s="106">
        <v>91</v>
      </c>
      <c r="E38" s="106">
        <v>93</v>
      </c>
      <c r="F38" s="107">
        <f>SUM(D38:E38)</f>
        <v>184</v>
      </c>
      <c r="G38"/>
      <c r="H38" s="129" t="s">
        <v>214</v>
      </c>
      <c r="I38" s="130"/>
      <c r="J38" s="131"/>
      <c r="K38" s="106">
        <v>86</v>
      </c>
      <c r="L38" s="106">
        <v>87</v>
      </c>
      <c r="M38" s="107">
        <f>SUM(K38:L38)</f>
        <v>173</v>
      </c>
      <c r="N38"/>
      <c r="O38" s="109"/>
      <c r="P38" s="109"/>
      <c r="Q38" s="109"/>
      <c r="R38" s="109"/>
      <c r="S38" s="109"/>
      <c r="T38" s="109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09"/>
      <c r="P39" s="109"/>
      <c r="Q39" s="109"/>
      <c r="R39" s="109"/>
      <c r="S39" s="109"/>
      <c r="T39" s="109"/>
    </row>
    <row r="40" spans="1:20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 s="109"/>
      <c r="P40" s="109"/>
      <c r="Q40" s="109"/>
      <c r="R40" s="109"/>
      <c r="S40" s="109"/>
      <c r="T40" s="109"/>
    </row>
    <row r="41" spans="1:20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 s="109"/>
      <c r="P41" s="109"/>
      <c r="Q41" s="109"/>
      <c r="R41" s="109"/>
      <c r="S41" s="109"/>
      <c r="T41" s="109"/>
    </row>
    <row r="42" spans="1:20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 s="109"/>
      <c r="P42" s="109"/>
      <c r="Q42" s="109"/>
      <c r="R42" s="109"/>
      <c r="S42" s="109"/>
      <c r="T42" s="109"/>
    </row>
    <row r="43" spans="1:20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109"/>
      <c r="P43" s="109"/>
      <c r="Q43" s="109"/>
      <c r="R43" s="109"/>
      <c r="S43" s="109"/>
      <c r="T43" s="109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09"/>
      <c r="P44" s="109"/>
      <c r="Q44" s="109"/>
      <c r="R44" s="109"/>
      <c r="S44" s="109"/>
      <c r="T44" s="109"/>
    </row>
    <row r="45" spans="1:20" ht="15.75" customHeight="1" x14ac:dyDescent="0.3">
      <c r="H45" s="133" t="s">
        <v>3</v>
      </c>
      <c r="I45" s="94" t="s">
        <v>134</v>
      </c>
      <c r="J45" s="94" t="s">
        <v>135</v>
      </c>
      <c r="K45" s="94" t="s">
        <v>136</v>
      </c>
      <c r="L45" s="94" t="s">
        <v>137</v>
      </c>
      <c r="M45" s="94" t="s">
        <v>8</v>
      </c>
      <c r="N45" s="95" t="s">
        <v>138</v>
      </c>
    </row>
    <row r="46" spans="1:20" ht="15.75" customHeight="1" x14ac:dyDescent="0.3">
      <c r="H46" s="143" t="s">
        <v>227</v>
      </c>
      <c r="I46" s="144">
        <v>9</v>
      </c>
      <c r="J46" s="144">
        <v>8</v>
      </c>
      <c r="K46" s="144"/>
      <c r="L46" s="144">
        <v>1</v>
      </c>
      <c r="M46" s="144">
        <v>4898</v>
      </c>
      <c r="N46" s="145">
        <v>16</v>
      </c>
      <c r="O46" s="109"/>
      <c r="P46" s="109"/>
    </row>
    <row r="47" spans="1:20" ht="15.75" customHeight="1" x14ac:dyDescent="0.3">
      <c r="H47" s="146" t="s">
        <v>229</v>
      </c>
      <c r="I47" s="111">
        <v>9</v>
      </c>
      <c r="J47" s="111">
        <v>5</v>
      </c>
      <c r="K47" s="111"/>
      <c r="L47" s="111">
        <v>4</v>
      </c>
      <c r="M47" s="111">
        <v>4811</v>
      </c>
      <c r="N47" s="112">
        <v>10</v>
      </c>
      <c r="O47" s="109"/>
      <c r="P47" s="109"/>
    </row>
    <row r="48" spans="1:20" ht="15.75" customHeight="1" x14ac:dyDescent="0.3">
      <c r="H48" s="146" t="s">
        <v>228</v>
      </c>
      <c r="I48" s="111">
        <v>9</v>
      </c>
      <c r="J48" s="111">
        <v>4</v>
      </c>
      <c r="K48" s="111">
        <v>1</v>
      </c>
      <c r="L48" s="111">
        <v>4</v>
      </c>
      <c r="M48" s="111">
        <v>4761</v>
      </c>
      <c r="N48" s="112">
        <v>9</v>
      </c>
      <c r="O48" s="109"/>
      <c r="P48" s="109"/>
    </row>
    <row r="49" spans="1:16" ht="15.75" customHeight="1" x14ac:dyDescent="0.3">
      <c r="H49" s="147" t="s">
        <v>230</v>
      </c>
      <c r="I49" s="113">
        <v>9</v>
      </c>
      <c r="J49" s="113"/>
      <c r="K49" s="113"/>
      <c r="L49" s="113">
        <v>9</v>
      </c>
      <c r="M49" s="113">
        <v>4584</v>
      </c>
      <c r="N49" s="114">
        <v>0</v>
      </c>
      <c r="O49" s="109"/>
      <c r="P49" s="109"/>
    </row>
    <row r="50" spans="1:16" ht="15.75" customHeight="1" x14ac:dyDescent="0.3">
      <c r="H50" s="109"/>
      <c r="I50" s="109"/>
      <c r="J50" s="109"/>
      <c r="K50" s="109"/>
      <c r="L50" s="109"/>
      <c r="M50" s="109"/>
      <c r="N50" s="109"/>
      <c r="O50" s="109"/>
      <c r="P50" s="109"/>
    </row>
    <row r="51" spans="1:16" ht="15.75" customHeight="1" x14ac:dyDescent="0.3">
      <c r="A51" s="87" t="s">
        <v>154</v>
      </c>
      <c r="E51" s="88"/>
      <c r="G51" s="148" t="s">
        <v>656</v>
      </c>
      <c r="H51" s="109"/>
      <c r="I51" s="109"/>
      <c r="J51" s="109"/>
      <c r="K51" s="109"/>
      <c r="L51" s="109"/>
      <c r="M51" s="109"/>
      <c r="N51" s="109"/>
      <c r="O51" s="109"/>
      <c r="P51" s="109"/>
    </row>
    <row r="52" spans="1:16" ht="15.75" customHeight="1" x14ac:dyDescent="0.3">
      <c r="A52" s="87" t="s">
        <v>657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tooltip="Go to the Index sheet" display="`" xr:uid="{ACEA012F-4F8D-42C8-B758-ECC32ABCB1D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3650D-64A9-433D-A90D-9B4EB032DE33}">
  <sheetPr>
    <tabColor rgb="FF0070C0"/>
    <pageSetUpPr fitToPage="1"/>
  </sheetPr>
  <dimension ref="A1:AMJ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" customWidth="1"/>
    <col min="2" max="3" width="20.7109375" style="13" customWidth="1"/>
    <col min="4" max="7" width="5" style="13" customWidth="1"/>
    <col min="8" max="8" width="1.7109375" style="13" customWidth="1"/>
    <col min="9" max="9" width="2.7109375" style="13" customWidth="1"/>
    <col min="10" max="11" width="20.7109375" style="13" customWidth="1"/>
    <col min="12" max="15" width="5" style="13" customWidth="1"/>
    <col min="16" max="16" width="5.140625" style="13" customWidth="1"/>
    <col min="17" max="1024" width="12.85546875" style="13"/>
    <col min="1025" max="16384" width="12.85546875" style="37"/>
  </cols>
  <sheetData>
    <row r="1" spans="1:34" s="5" customFormat="1" ht="18" x14ac:dyDescent="0.35">
      <c r="A1" s="1"/>
      <c r="B1" s="2" t="s">
        <v>0</v>
      </c>
      <c r="C1" s="3"/>
      <c r="D1" s="4"/>
      <c r="E1" s="4"/>
      <c r="F1" s="4"/>
      <c r="G1" s="4"/>
      <c r="H1" s="4"/>
      <c r="I1" s="4"/>
      <c r="J1" s="4" t="s">
        <v>655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6"/>
      <c r="AH1" s="7"/>
    </row>
    <row r="2" spans="1:34" ht="18.75" x14ac:dyDescent="0.3">
      <c r="A2" s="8"/>
      <c r="B2" s="9" t="s">
        <v>1</v>
      </c>
      <c r="C2" s="10"/>
      <c r="D2" s="11"/>
      <c r="E2" s="11"/>
      <c r="F2" s="10"/>
      <c r="G2" s="11"/>
      <c r="H2" s="11"/>
      <c r="I2" s="12"/>
      <c r="J2" s="11"/>
      <c r="K2" s="11"/>
      <c r="L2" s="11"/>
      <c r="M2" s="10"/>
      <c r="N2" s="11"/>
      <c r="AG2" s="6"/>
      <c r="AH2" s="6"/>
    </row>
    <row r="3" spans="1:34" x14ac:dyDescent="0.3">
      <c r="A3" s="14"/>
      <c r="B3" s="15" t="s">
        <v>2</v>
      </c>
      <c r="C3" s="16"/>
      <c r="D3" s="15"/>
      <c r="E3" s="15"/>
      <c r="F3" s="15"/>
      <c r="G3" s="15"/>
      <c r="H3" s="17"/>
      <c r="I3" s="14"/>
      <c r="J3" s="15" t="s">
        <v>3</v>
      </c>
      <c r="K3" s="16"/>
      <c r="L3" s="15"/>
      <c r="M3" s="15"/>
      <c r="N3" s="15"/>
      <c r="O3" s="15"/>
    </row>
    <row r="4" spans="1:34" x14ac:dyDescent="0.3">
      <c r="A4" s="18"/>
      <c r="B4" s="19" t="s">
        <v>4</v>
      </c>
      <c r="C4" s="19" t="s">
        <v>5</v>
      </c>
      <c r="D4" s="20" t="s">
        <v>6</v>
      </c>
      <c r="E4" s="20" t="s">
        <v>7</v>
      </c>
      <c r="F4" s="20" t="s">
        <v>8</v>
      </c>
      <c r="G4" s="21" t="s">
        <v>9</v>
      </c>
      <c r="H4" s="11"/>
      <c r="I4" s="18"/>
      <c r="J4" s="19" t="s">
        <v>4</v>
      </c>
      <c r="K4" s="19" t="s">
        <v>5</v>
      </c>
      <c r="L4" s="20" t="s">
        <v>6</v>
      </c>
      <c r="M4" s="20" t="s">
        <v>7</v>
      </c>
      <c r="N4" s="20" t="s">
        <v>8</v>
      </c>
      <c r="O4" s="21" t="s">
        <v>9</v>
      </c>
    </row>
    <row r="5" spans="1:34" x14ac:dyDescent="0.3">
      <c r="A5" s="288">
        <v>3</v>
      </c>
      <c r="B5" s="251" t="s">
        <v>18</v>
      </c>
      <c r="C5" s="251" t="s">
        <v>19</v>
      </c>
      <c r="D5" s="325">
        <v>99</v>
      </c>
      <c r="E5" s="289">
        <v>8</v>
      </c>
      <c r="F5" s="325">
        <v>895</v>
      </c>
      <c r="G5" s="328">
        <v>79</v>
      </c>
      <c r="H5" s="6"/>
      <c r="I5" s="288">
        <v>2</v>
      </c>
      <c r="J5" s="251" t="s">
        <v>16</v>
      </c>
      <c r="K5" s="251" t="s">
        <v>17</v>
      </c>
      <c r="L5" s="289">
        <v>91</v>
      </c>
      <c r="M5" s="289">
        <v>6</v>
      </c>
      <c r="N5" s="289">
        <v>826</v>
      </c>
      <c r="O5" s="253">
        <v>69</v>
      </c>
      <c r="V5" s="6"/>
      <c r="W5" s="6"/>
      <c r="AD5" s="6"/>
      <c r="AE5" s="6"/>
    </row>
    <row r="6" spans="1:34" x14ac:dyDescent="0.3">
      <c r="A6" s="25">
        <v>1</v>
      </c>
      <c r="B6" s="26" t="s">
        <v>10</v>
      </c>
      <c r="C6" s="26" t="s">
        <v>11</v>
      </c>
      <c r="D6" s="27">
        <v>100</v>
      </c>
      <c r="E6" s="22">
        <v>9</v>
      </c>
      <c r="F6" s="32">
        <v>877</v>
      </c>
      <c r="G6" s="29">
        <v>69</v>
      </c>
      <c r="H6" s="11"/>
      <c r="I6" s="25">
        <v>6</v>
      </c>
      <c r="J6" s="26" t="s">
        <v>31</v>
      </c>
      <c r="K6" s="26" t="s">
        <v>26</v>
      </c>
      <c r="L6" s="27">
        <v>91</v>
      </c>
      <c r="M6" s="22">
        <v>6</v>
      </c>
      <c r="N6" s="27">
        <v>820</v>
      </c>
      <c r="O6" s="29">
        <v>68</v>
      </c>
    </row>
    <row r="7" spans="1:34" s="6" customFormat="1" ht="15.75" customHeight="1" x14ac:dyDescent="0.3">
      <c r="A7" s="25">
        <v>9</v>
      </c>
      <c r="B7" s="26" t="s">
        <v>38</v>
      </c>
      <c r="C7" s="26" t="s">
        <v>13</v>
      </c>
      <c r="D7" s="32">
        <v>91</v>
      </c>
      <c r="E7" s="22">
        <v>5</v>
      </c>
      <c r="F7" s="32">
        <v>870</v>
      </c>
      <c r="G7" s="29">
        <v>68</v>
      </c>
      <c r="I7" s="25">
        <v>3</v>
      </c>
      <c r="J7" s="26" t="s">
        <v>20</v>
      </c>
      <c r="K7" s="26" t="s">
        <v>21</v>
      </c>
      <c r="L7" s="30">
        <v>92</v>
      </c>
      <c r="M7" s="22">
        <v>8</v>
      </c>
      <c r="N7" s="30">
        <v>817</v>
      </c>
      <c r="O7" s="31">
        <v>66</v>
      </c>
      <c r="V7" s="13"/>
      <c r="W7" s="13"/>
    </row>
    <row r="8" spans="1:34" s="6" customFormat="1" ht="15.75" customHeight="1" x14ac:dyDescent="0.3">
      <c r="A8" s="25">
        <v>7</v>
      </c>
      <c r="B8" s="26" t="s">
        <v>32</v>
      </c>
      <c r="C8" s="26" t="s">
        <v>23</v>
      </c>
      <c r="D8" s="32">
        <v>87</v>
      </c>
      <c r="E8" s="22">
        <v>3</v>
      </c>
      <c r="F8" s="32">
        <v>845</v>
      </c>
      <c r="G8" s="29">
        <v>52</v>
      </c>
      <c r="I8" s="25">
        <v>7</v>
      </c>
      <c r="J8" s="26" t="s">
        <v>33</v>
      </c>
      <c r="K8" s="26" t="s">
        <v>34</v>
      </c>
      <c r="L8" s="32">
        <v>94</v>
      </c>
      <c r="M8" s="22">
        <v>9</v>
      </c>
      <c r="N8" s="32">
        <v>804</v>
      </c>
      <c r="O8" s="29">
        <v>61</v>
      </c>
      <c r="V8" s="13"/>
      <c r="W8" s="13"/>
      <c r="AD8" s="13"/>
      <c r="AE8" s="13"/>
    </row>
    <row r="9" spans="1:34" x14ac:dyDescent="0.3">
      <c r="A9" s="25">
        <v>6</v>
      </c>
      <c r="B9" s="26" t="s">
        <v>30</v>
      </c>
      <c r="C9" s="26" t="s">
        <v>17</v>
      </c>
      <c r="D9" s="27">
        <v>92</v>
      </c>
      <c r="E9" s="22">
        <v>7</v>
      </c>
      <c r="F9" s="27">
        <v>833</v>
      </c>
      <c r="G9" s="28">
        <v>42</v>
      </c>
      <c r="H9" s="11"/>
      <c r="I9" s="25">
        <v>4</v>
      </c>
      <c r="J9" s="26" t="s">
        <v>24</v>
      </c>
      <c r="K9" s="26" t="s">
        <v>11</v>
      </c>
      <c r="L9" s="30">
        <v>92</v>
      </c>
      <c r="M9" s="22">
        <v>8</v>
      </c>
      <c r="N9" s="30">
        <v>793</v>
      </c>
      <c r="O9" s="31">
        <v>56</v>
      </c>
      <c r="V9" s="6"/>
      <c r="W9" s="6"/>
    </row>
    <row r="10" spans="1:34" x14ac:dyDescent="0.3">
      <c r="A10" s="25">
        <v>8</v>
      </c>
      <c r="B10" s="26" t="s">
        <v>35</v>
      </c>
      <c r="C10" s="26" t="s">
        <v>29</v>
      </c>
      <c r="D10" s="32">
        <v>91</v>
      </c>
      <c r="E10" s="22">
        <v>5</v>
      </c>
      <c r="F10" s="32">
        <v>835</v>
      </c>
      <c r="G10" s="29">
        <v>41</v>
      </c>
      <c r="H10" s="11"/>
      <c r="I10" s="25">
        <v>1</v>
      </c>
      <c r="J10" s="26" t="s">
        <v>12</v>
      </c>
      <c r="K10" s="26" t="s">
        <v>13</v>
      </c>
      <c r="L10" s="27">
        <v>84</v>
      </c>
      <c r="M10" s="22">
        <v>3</v>
      </c>
      <c r="N10" s="32">
        <v>730</v>
      </c>
      <c r="O10" s="29">
        <v>32</v>
      </c>
    </row>
    <row r="11" spans="1:34" x14ac:dyDescent="0.3">
      <c r="A11" s="25">
        <v>4</v>
      </c>
      <c r="B11" s="26" t="s">
        <v>22</v>
      </c>
      <c r="C11" s="26" t="s">
        <v>23</v>
      </c>
      <c r="D11" s="30">
        <v>92</v>
      </c>
      <c r="E11" s="22">
        <v>7</v>
      </c>
      <c r="F11" s="30">
        <v>831</v>
      </c>
      <c r="G11" s="31">
        <v>40</v>
      </c>
      <c r="I11" s="25">
        <v>9</v>
      </c>
      <c r="J11" s="26" t="s">
        <v>39</v>
      </c>
      <c r="K11" s="26" t="s">
        <v>15</v>
      </c>
      <c r="L11" s="32">
        <v>85</v>
      </c>
      <c r="M11" s="22">
        <v>4</v>
      </c>
      <c r="N11" s="32">
        <v>716</v>
      </c>
      <c r="O11" s="29">
        <v>31</v>
      </c>
    </row>
    <row r="12" spans="1:34" x14ac:dyDescent="0.3">
      <c r="A12" s="25">
        <v>2</v>
      </c>
      <c r="B12" s="26" t="s">
        <v>14</v>
      </c>
      <c r="C12" s="26" t="s">
        <v>15</v>
      </c>
      <c r="D12" s="27">
        <v>69</v>
      </c>
      <c r="E12" s="22">
        <v>2</v>
      </c>
      <c r="F12" s="27">
        <v>693</v>
      </c>
      <c r="G12" s="28">
        <v>18</v>
      </c>
      <c r="I12" s="25">
        <v>8</v>
      </c>
      <c r="J12" s="26" t="s">
        <v>36</v>
      </c>
      <c r="K12" s="26" t="s">
        <v>37</v>
      </c>
      <c r="L12" s="32" t="s">
        <v>27</v>
      </c>
      <c r="M12" s="22">
        <v>0</v>
      </c>
      <c r="N12" s="32">
        <v>87</v>
      </c>
      <c r="O12" s="29">
        <v>5</v>
      </c>
    </row>
    <row r="13" spans="1:34" x14ac:dyDescent="0.3">
      <c r="A13" s="290">
        <v>5</v>
      </c>
      <c r="B13" s="255" t="s">
        <v>25</v>
      </c>
      <c r="C13" s="255" t="s">
        <v>26</v>
      </c>
      <c r="D13" s="326" t="s">
        <v>27</v>
      </c>
      <c r="E13" s="291">
        <v>0</v>
      </c>
      <c r="F13" s="327">
        <v>0</v>
      </c>
      <c r="G13" s="329">
        <v>0</v>
      </c>
      <c r="I13" s="290">
        <v>5</v>
      </c>
      <c r="J13" s="255" t="s">
        <v>28</v>
      </c>
      <c r="K13" s="255" t="s">
        <v>29</v>
      </c>
      <c r="L13" s="326" t="s">
        <v>27</v>
      </c>
      <c r="M13" s="291">
        <v>0</v>
      </c>
      <c r="N13" s="327">
        <v>0</v>
      </c>
      <c r="O13" s="34">
        <v>0</v>
      </c>
    </row>
    <row r="15" spans="1:34" x14ac:dyDescent="0.3">
      <c r="A15" s="14"/>
      <c r="B15" s="15" t="s">
        <v>40</v>
      </c>
      <c r="C15" s="16"/>
      <c r="D15" s="15"/>
      <c r="E15" s="15"/>
      <c r="F15" s="15"/>
      <c r="G15" s="15"/>
      <c r="I15" s="14"/>
      <c r="J15" s="15" t="s">
        <v>41</v>
      </c>
      <c r="K15" s="16"/>
      <c r="L15" s="15"/>
      <c r="M15" s="15"/>
      <c r="N15" s="15"/>
      <c r="O15" s="15"/>
    </row>
    <row r="16" spans="1:34" x14ac:dyDescent="0.3">
      <c r="A16" s="18"/>
      <c r="B16" s="19" t="s">
        <v>4</v>
      </c>
      <c r="C16" s="19" t="s">
        <v>5</v>
      </c>
      <c r="D16" s="20" t="s">
        <v>6</v>
      </c>
      <c r="E16" s="20" t="s">
        <v>7</v>
      </c>
      <c r="F16" s="20" t="s">
        <v>8</v>
      </c>
      <c r="G16" s="21" t="s">
        <v>9</v>
      </c>
      <c r="I16" s="18"/>
      <c r="J16" s="19" t="s">
        <v>4</v>
      </c>
      <c r="K16" s="19" t="s">
        <v>5</v>
      </c>
      <c r="L16" s="20" t="s">
        <v>6</v>
      </c>
      <c r="M16" s="20" t="s">
        <v>7</v>
      </c>
      <c r="N16" s="20" t="s">
        <v>8</v>
      </c>
      <c r="O16" s="21" t="s">
        <v>9</v>
      </c>
    </row>
    <row r="17" spans="1:15" x14ac:dyDescent="0.3">
      <c r="A17" s="288">
        <v>1</v>
      </c>
      <c r="B17" s="251" t="s">
        <v>42</v>
      </c>
      <c r="C17" s="251" t="s">
        <v>26</v>
      </c>
      <c r="D17" s="289">
        <v>97</v>
      </c>
      <c r="E17" s="289">
        <v>9</v>
      </c>
      <c r="F17" s="252">
        <v>862</v>
      </c>
      <c r="G17" s="253">
        <v>74</v>
      </c>
      <c r="I17" s="250">
        <v>2</v>
      </c>
      <c r="J17" s="251" t="s">
        <v>45</v>
      </c>
      <c r="K17" s="251" t="s">
        <v>46</v>
      </c>
      <c r="L17" s="252">
        <v>87</v>
      </c>
      <c r="M17" s="289">
        <v>6</v>
      </c>
      <c r="N17" s="252">
        <v>793</v>
      </c>
      <c r="O17" s="253">
        <v>61</v>
      </c>
    </row>
    <row r="18" spans="1:15" x14ac:dyDescent="0.3">
      <c r="A18" s="25">
        <v>5</v>
      </c>
      <c r="B18" s="26" t="s">
        <v>53</v>
      </c>
      <c r="C18" s="26" t="s">
        <v>54</v>
      </c>
      <c r="D18" s="32">
        <v>96</v>
      </c>
      <c r="E18" s="22">
        <v>8</v>
      </c>
      <c r="F18" s="32">
        <v>857</v>
      </c>
      <c r="G18" s="29">
        <v>73</v>
      </c>
      <c r="I18" s="35">
        <v>4</v>
      </c>
      <c r="J18" s="26" t="s">
        <v>52</v>
      </c>
      <c r="K18" s="26" t="s">
        <v>48</v>
      </c>
      <c r="L18" s="32">
        <v>90</v>
      </c>
      <c r="M18" s="22">
        <v>9</v>
      </c>
      <c r="N18" s="32">
        <v>778</v>
      </c>
      <c r="O18" s="29">
        <v>58</v>
      </c>
    </row>
    <row r="19" spans="1:15" x14ac:dyDescent="0.3">
      <c r="A19" s="35">
        <v>2</v>
      </c>
      <c r="B19" s="26" t="s">
        <v>44</v>
      </c>
      <c r="C19" s="26" t="s">
        <v>26</v>
      </c>
      <c r="D19" s="32">
        <v>89</v>
      </c>
      <c r="E19" s="22">
        <v>6</v>
      </c>
      <c r="F19" s="32">
        <v>748</v>
      </c>
      <c r="G19" s="29">
        <v>59</v>
      </c>
      <c r="I19" s="25">
        <v>5</v>
      </c>
      <c r="J19" s="26" t="s">
        <v>55</v>
      </c>
      <c r="K19" s="26" t="s">
        <v>21</v>
      </c>
      <c r="L19" s="32">
        <v>84</v>
      </c>
      <c r="M19" s="22">
        <v>4</v>
      </c>
      <c r="N19" s="32">
        <v>774</v>
      </c>
      <c r="O19" s="29">
        <v>55</v>
      </c>
    </row>
    <row r="20" spans="1:15" x14ac:dyDescent="0.3">
      <c r="A20" s="35">
        <v>8</v>
      </c>
      <c r="B20" s="26" t="s">
        <v>61</v>
      </c>
      <c r="C20" s="26" t="s">
        <v>17</v>
      </c>
      <c r="D20" s="32">
        <v>89</v>
      </c>
      <c r="E20" s="22">
        <v>6</v>
      </c>
      <c r="F20" s="32">
        <v>823</v>
      </c>
      <c r="G20" s="29">
        <v>55</v>
      </c>
      <c r="I20" s="25">
        <v>7</v>
      </c>
      <c r="J20" s="26" t="s">
        <v>60</v>
      </c>
      <c r="K20" s="26" t="s">
        <v>54</v>
      </c>
      <c r="L20" s="32">
        <v>89</v>
      </c>
      <c r="M20" s="22">
        <v>8</v>
      </c>
      <c r="N20" s="32">
        <v>769</v>
      </c>
      <c r="O20" s="29">
        <v>55</v>
      </c>
    </row>
    <row r="21" spans="1:15" x14ac:dyDescent="0.3">
      <c r="A21" s="25">
        <v>7</v>
      </c>
      <c r="B21" s="26" t="s">
        <v>59</v>
      </c>
      <c r="C21" s="26" t="s">
        <v>17</v>
      </c>
      <c r="D21" s="32">
        <v>82</v>
      </c>
      <c r="E21" s="22">
        <v>3</v>
      </c>
      <c r="F21" s="32">
        <v>793</v>
      </c>
      <c r="G21" s="29">
        <v>43</v>
      </c>
      <c r="I21" s="35">
        <v>6</v>
      </c>
      <c r="J21" s="26" t="s">
        <v>58</v>
      </c>
      <c r="K21" s="26" t="s">
        <v>34</v>
      </c>
      <c r="L21" s="32">
        <v>88</v>
      </c>
      <c r="M21" s="22">
        <v>7</v>
      </c>
      <c r="N21" s="32">
        <v>784</v>
      </c>
      <c r="O21" s="29">
        <v>53</v>
      </c>
    </row>
    <row r="22" spans="1:15" x14ac:dyDescent="0.3">
      <c r="A22" s="35">
        <v>6</v>
      </c>
      <c r="B22" s="26" t="s">
        <v>56</v>
      </c>
      <c r="C22" s="26" t="s">
        <v>57</v>
      </c>
      <c r="D22" s="32">
        <v>88</v>
      </c>
      <c r="E22" s="22">
        <v>4</v>
      </c>
      <c r="F22" s="32">
        <v>793</v>
      </c>
      <c r="G22" s="29">
        <v>42</v>
      </c>
      <c r="I22" s="25">
        <v>9</v>
      </c>
      <c r="J22" s="26" t="s">
        <v>66</v>
      </c>
      <c r="K22" s="26" t="s">
        <v>15</v>
      </c>
      <c r="L22" s="32">
        <v>86</v>
      </c>
      <c r="M22" s="22">
        <v>5</v>
      </c>
      <c r="N22" s="32">
        <v>771</v>
      </c>
      <c r="O22" s="29">
        <v>51</v>
      </c>
    </row>
    <row r="23" spans="1:15" x14ac:dyDescent="0.3">
      <c r="A23" s="35">
        <v>4</v>
      </c>
      <c r="B23" s="26" t="s">
        <v>51</v>
      </c>
      <c r="C23" s="26" t="s">
        <v>15</v>
      </c>
      <c r="D23" s="32">
        <v>92</v>
      </c>
      <c r="E23" s="22">
        <v>7</v>
      </c>
      <c r="F23" s="32">
        <v>768</v>
      </c>
      <c r="G23" s="29">
        <v>33</v>
      </c>
      <c r="I23" s="25">
        <v>3</v>
      </c>
      <c r="J23" s="26" t="s">
        <v>49</v>
      </c>
      <c r="K23" s="26" t="s">
        <v>50</v>
      </c>
      <c r="L23" s="32">
        <v>82</v>
      </c>
      <c r="M23" s="22">
        <v>3</v>
      </c>
      <c r="N23" s="32">
        <v>767</v>
      </c>
      <c r="O23" s="29">
        <v>47</v>
      </c>
    </row>
    <row r="24" spans="1:15" x14ac:dyDescent="0.3">
      <c r="A24" s="25">
        <v>3</v>
      </c>
      <c r="B24" s="26" t="s">
        <v>47</v>
      </c>
      <c r="C24" s="26" t="s">
        <v>48</v>
      </c>
      <c r="D24" s="32" t="s">
        <v>27</v>
      </c>
      <c r="E24" s="22">
        <v>0</v>
      </c>
      <c r="F24" s="32">
        <v>594</v>
      </c>
      <c r="G24" s="29">
        <v>22</v>
      </c>
      <c r="I24" s="25">
        <v>1</v>
      </c>
      <c r="J24" s="26" t="s">
        <v>43</v>
      </c>
      <c r="K24" s="26" t="s">
        <v>26</v>
      </c>
      <c r="L24" s="27" t="s">
        <v>27</v>
      </c>
      <c r="M24" s="22">
        <v>0</v>
      </c>
      <c r="N24" s="32">
        <v>168</v>
      </c>
      <c r="O24" s="29">
        <v>10</v>
      </c>
    </row>
    <row r="25" spans="1:15" x14ac:dyDescent="0.3">
      <c r="A25" s="290">
        <v>9</v>
      </c>
      <c r="B25" s="255" t="s">
        <v>65</v>
      </c>
      <c r="C25" s="255" t="s">
        <v>17</v>
      </c>
      <c r="D25" s="256" t="s">
        <v>64</v>
      </c>
      <c r="E25" s="291">
        <v>0</v>
      </c>
      <c r="F25" s="33">
        <v>0</v>
      </c>
      <c r="G25" s="34">
        <v>0</v>
      </c>
      <c r="I25" s="254">
        <v>8</v>
      </c>
      <c r="J25" s="255" t="s">
        <v>62</v>
      </c>
      <c r="K25" s="255" t="s">
        <v>63</v>
      </c>
      <c r="L25" s="256" t="s">
        <v>64</v>
      </c>
      <c r="M25" s="291">
        <v>0</v>
      </c>
      <c r="N25" s="33">
        <v>0</v>
      </c>
      <c r="O25" s="34">
        <v>0</v>
      </c>
    </row>
    <row r="27" spans="1:15" x14ac:dyDescent="0.3">
      <c r="A27" s="14"/>
      <c r="B27" s="15" t="s">
        <v>67</v>
      </c>
      <c r="C27" s="16"/>
      <c r="D27" s="15"/>
      <c r="E27" s="15"/>
      <c r="F27" s="15"/>
      <c r="G27" s="15"/>
      <c r="I27" s="14"/>
      <c r="J27" s="15" t="s">
        <v>68</v>
      </c>
      <c r="K27" s="16"/>
      <c r="L27" s="15"/>
      <c r="M27" s="15"/>
      <c r="N27" s="15"/>
      <c r="O27" s="15"/>
    </row>
    <row r="28" spans="1:15" x14ac:dyDescent="0.3">
      <c r="A28" s="18"/>
      <c r="B28" s="19" t="s">
        <v>4</v>
      </c>
      <c r="C28" s="19" t="s">
        <v>5</v>
      </c>
      <c r="D28" s="20" t="s">
        <v>6</v>
      </c>
      <c r="E28" s="20" t="s">
        <v>7</v>
      </c>
      <c r="F28" s="20" t="s">
        <v>8</v>
      </c>
      <c r="G28" s="21" t="s">
        <v>9</v>
      </c>
      <c r="I28" s="18"/>
      <c r="J28" s="19" t="s">
        <v>4</v>
      </c>
      <c r="K28" s="19" t="s">
        <v>5</v>
      </c>
      <c r="L28" s="20" t="s">
        <v>6</v>
      </c>
      <c r="M28" s="20" t="s">
        <v>7</v>
      </c>
      <c r="N28" s="20" t="s">
        <v>8</v>
      </c>
      <c r="O28" s="21" t="s">
        <v>9</v>
      </c>
    </row>
    <row r="29" spans="1:15" x14ac:dyDescent="0.3">
      <c r="A29" s="250">
        <v>4</v>
      </c>
      <c r="B29" s="251" t="s">
        <v>78</v>
      </c>
      <c r="C29" s="251" t="s">
        <v>79</v>
      </c>
      <c r="D29" s="252">
        <v>87</v>
      </c>
      <c r="E29" s="289">
        <v>8</v>
      </c>
      <c r="F29" s="252">
        <v>777</v>
      </c>
      <c r="G29" s="253">
        <v>68</v>
      </c>
      <c r="I29" s="250">
        <v>4</v>
      </c>
      <c r="J29" s="251" t="s">
        <v>80</v>
      </c>
      <c r="K29" s="251" t="s">
        <v>23</v>
      </c>
      <c r="L29" s="252">
        <v>91</v>
      </c>
      <c r="M29" s="289">
        <v>8</v>
      </c>
      <c r="N29" s="252">
        <v>814</v>
      </c>
      <c r="O29" s="253">
        <v>74</v>
      </c>
    </row>
    <row r="30" spans="1:15" x14ac:dyDescent="0.3">
      <c r="A30" s="35">
        <v>8</v>
      </c>
      <c r="B30" s="26" t="s">
        <v>87</v>
      </c>
      <c r="C30" s="26" t="s">
        <v>17</v>
      </c>
      <c r="D30" s="32">
        <v>87</v>
      </c>
      <c r="E30" s="22">
        <v>8</v>
      </c>
      <c r="F30" s="32">
        <v>788</v>
      </c>
      <c r="G30" s="29">
        <v>66</v>
      </c>
      <c r="I30" s="35">
        <v>6</v>
      </c>
      <c r="J30" s="26" t="s">
        <v>84</v>
      </c>
      <c r="K30" s="26" t="s">
        <v>54</v>
      </c>
      <c r="L30" s="32">
        <v>94</v>
      </c>
      <c r="M30" s="22">
        <v>9</v>
      </c>
      <c r="N30" s="32">
        <v>809</v>
      </c>
      <c r="O30" s="29">
        <v>73</v>
      </c>
    </row>
    <row r="31" spans="1:15" x14ac:dyDescent="0.3">
      <c r="A31" s="25">
        <v>5</v>
      </c>
      <c r="B31" s="26" t="s">
        <v>81</v>
      </c>
      <c r="C31" s="26" t="s">
        <v>54</v>
      </c>
      <c r="D31" s="32">
        <v>92</v>
      </c>
      <c r="E31" s="22">
        <v>9</v>
      </c>
      <c r="F31" s="32">
        <v>796</v>
      </c>
      <c r="G31" s="29">
        <v>65</v>
      </c>
      <c r="I31" s="25">
        <v>9</v>
      </c>
      <c r="J31" s="26" t="s">
        <v>90</v>
      </c>
      <c r="K31" s="26" t="s">
        <v>17</v>
      </c>
      <c r="L31" s="32">
        <v>82</v>
      </c>
      <c r="M31" s="22">
        <v>6</v>
      </c>
      <c r="N31" s="32">
        <v>789</v>
      </c>
      <c r="O31" s="29">
        <v>65</v>
      </c>
    </row>
    <row r="32" spans="1:15" x14ac:dyDescent="0.3">
      <c r="A32" s="25">
        <v>3</v>
      </c>
      <c r="B32" s="26" t="s">
        <v>75</v>
      </c>
      <c r="C32" s="26" t="s">
        <v>70</v>
      </c>
      <c r="D32" s="32">
        <v>86</v>
      </c>
      <c r="E32" s="22">
        <v>6</v>
      </c>
      <c r="F32" s="32">
        <v>767</v>
      </c>
      <c r="G32" s="29">
        <v>57</v>
      </c>
      <c r="I32" s="25">
        <v>1</v>
      </c>
      <c r="J32" s="26" t="s">
        <v>71</v>
      </c>
      <c r="K32" s="26" t="s">
        <v>72</v>
      </c>
      <c r="L32" s="27">
        <v>91</v>
      </c>
      <c r="M32" s="22">
        <v>8</v>
      </c>
      <c r="N32" s="32">
        <v>768</v>
      </c>
      <c r="O32" s="29">
        <v>54</v>
      </c>
    </row>
    <row r="33" spans="1:15" x14ac:dyDescent="0.3">
      <c r="A33" s="25">
        <v>1</v>
      </c>
      <c r="B33" s="26" t="s">
        <v>69</v>
      </c>
      <c r="C33" s="26" t="s">
        <v>70</v>
      </c>
      <c r="D33" s="27">
        <v>86</v>
      </c>
      <c r="E33" s="22">
        <v>6</v>
      </c>
      <c r="F33" s="32">
        <v>757</v>
      </c>
      <c r="G33" s="29">
        <v>51</v>
      </c>
      <c r="I33" s="25">
        <v>3</v>
      </c>
      <c r="J33" s="26" t="s">
        <v>76</v>
      </c>
      <c r="K33" s="26" t="s">
        <v>77</v>
      </c>
      <c r="L33" s="32">
        <v>75</v>
      </c>
      <c r="M33" s="22">
        <v>4</v>
      </c>
      <c r="N33" s="32">
        <v>724</v>
      </c>
      <c r="O33" s="29">
        <v>41</v>
      </c>
    </row>
    <row r="34" spans="1:15" x14ac:dyDescent="0.3">
      <c r="A34" s="35">
        <v>6</v>
      </c>
      <c r="B34" s="26" t="s">
        <v>83</v>
      </c>
      <c r="C34" s="26" t="s">
        <v>77</v>
      </c>
      <c r="D34" s="32">
        <v>82</v>
      </c>
      <c r="E34" s="22">
        <v>4</v>
      </c>
      <c r="F34" s="32">
        <v>714</v>
      </c>
      <c r="G34" s="29">
        <v>36</v>
      </c>
      <c r="I34" s="35">
        <v>2</v>
      </c>
      <c r="J34" s="26" t="s">
        <v>74</v>
      </c>
      <c r="K34" s="26" t="s">
        <v>72</v>
      </c>
      <c r="L34" s="32">
        <v>82</v>
      </c>
      <c r="M34" s="22">
        <v>6</v>
      </c>
      <c r="N34" s="32">
        <v>722</v>
      </c>
      <c r="O34" s="29">
        <v>40</v>
      </c>
    </row>
    <row r="35" spans="1:15" x14ac:dyDescent="0.3">
      <c r="A35" s="35">
        <v>2</v>
      </c>
      <c r="B35" s="26" t="s">
        <v>73</v>
      </c>
      <c r="C35" s="26" t="s">
        <v>11</v>
      </c>
      <c r="D35" s="32">
        <v>80</v>
      </c>
      <c r="E35" s="22">
        <v>3</v>
      </c>
      <c r="F35" s="32">
        <v>709</v>
      </c>
      <c r="G35" s="29">
        <v>30</v>
      </c>
      <c r="I35" s="35">
        <v>8</v>
      </c>
      <c r="J35" s="26" t="s">
        <v>88</v>
      </c>
      <c r="K35" s="26" t="s">
        <v>34</v>
      </c>
      <c r="L35" s="32">
        <v>66</v>
      </c>
      <c r="M35" s="22">
        <v>3</v>
      </c>
      <c r="N35" s="32">
        <v>663</v>
      </c>
      <c r="O35" s="29">
        <v>27</v>
      </c>
    </row>
    <row r="36" spans="1:15" x14ac:dyDescent="0.3">
      <c r="A36" s="25">
        <v>7</v>
      </c>
      <c r="B36" s="26" t="s">
        <v>85</v>
      </c>
      <c r="C36" s="26" t="s">
        <v>21</v>
      </c>
      <c r="D36" s="32">
        <v>78</v>
      </c>
      <c r="E36" s="22">
        <v>2</v>
      </c>
      <c r="F36" s="32">
        <v>718</v>
      </c>
      <c r="G36" s="29">
        <v>29</v>
      </c>
      <c r="I36" s="25">
        <v>5</v>
      </c>
      <c r="J36" s="26" t="s">
        <v>82</v>
      </c>
      <c r="K36" s="26" t="s">
        <v>17</v>
      </c>
      <c r="L36" s="32">
        <v>61</v>
      </c>
      <c r="M36" s="22">
        <v>1</v>
      </c>
      <c r="N36" s="32">
        <v>635</v>
      </c>
      <c r="O36" s="29">
        <v>25</v>
      </c>
    </row>
    <row r="37" spans="1:15" x14ac:dyDescent="0.3">
      <c r="A37" s="290">
        <v>9</v>
      </c>
      <c r="B37" s="255" t="s">
        <v>89</v>
      </c>
      <c r="C37" s="255" t="s">
        <v>13</v>
      </c>
      <c r="D37" s="256" t="s">
        <v>27</v>
      </c>
      <c r="E37" s="291">
        <v>0</v>
      </c>
      <c r="F37" s="33">
        <v>294</v>
      </c>
      <c r="G37" s="34">
        <v>10</v>
      </c>
      <c r="I37" s="290">
        <v>7</v>
      </c>
      <c r="J37" s="255" t="s">
        <v>86</v>
      </c>
      <c r="K37" s="255" t="s">
        <v>23</v>
      </c>
      <c r="L37" s="256">
        <v>65</v>
      </c>
      <c r="M37" s="291">
        <v>2</v>
      </c>
      <c r="N37" s="33">
        <v>590</v>
      </c>
      <c r="O37" s="34">
        <v>15</v>
      </c>
    </row>
    <row r="39" spans="1:15" x14ac:dyDescent="0.3">
      <c r="A39" s="14"/>
      <c r="B39" s="15" t="s">
        <v>91</v>
      </c>
      <c r="C39" s="16"/>
      <c r="D39" s="15"/>
      <c r="E39" s="15"/>
      <c r="F39" s="15"/>
      <c r="G39" s="15"/>
      <c r="I39" s="14"/>
      <c r="J39" s="15" t="s">
        <v>92</v>
      </c>
      <c r="K39" s="16"/>
      <c r="L39" s="15"/>
      <c r="M39" s="15"/>
      <c r="N39" s="15"/>
      <c r="O39" s="15"/>
    </row>
    <row r="40" spans="1:15" x14ac:dyDescent="0.3">
      <c r="A40" s="18"/>
      <c r="B40" s="19" t="s">
        <v>4</v>
      </c>
      <c r="C40" s="19" t="s">
        <v>5</v>
      </c>
      <c r="D40" s="20" t="s">
        <v>6</v>
      </c>
      <c r="E40" s="20" t="s">
        <v>7</v>
      </c>
      <c r="F40" s="20" t="s">
        <v>8</v>
      </c>
      <c r="G40" s="21" t="s">
        <v>9</v>
      </c>
      <c r="I40" s="18"/>
      <c r="J40" s="19" t="s">
        <v>4</v>
      </c>
      <c r="K40" s="19" t="s">
        <v>5</v>
      </c>
      <c r="L40" s="20" t="s">
        <v>6</v>
      </c>
      <c r="M40" s="20" t="s">
        <v>7</v>
      </c>
      <c r="N40" s="20" t="s">
        <v>8</v>
      </c>
      <c r="O40" s="21" t="s">
        <v>9</v>
      </c>
    </row>
    <row r="41" spans="1:15" x14ac:dyDescent="0.3">
      <c r="A41" s="250">
        <v>2</v>
      </c>
      <c r="B41" s="251" t="s">
        <v>95</v>
      </c>
      <c r="C41" s="251" t="s">
        <v>77</v>
      </c>
      <c r="D41" s="252">
        <v>90</v>
      </c>
      <c r="E41" s="289">
        <v>9</v>
      </c>
      <c r="F41" s="252">
        <v>826</v>
      </c>
      <c r="G41" s="253">
        <v>81</v>
      </c>
      <c r="I41" s="288">
        <v>9</v>
      </c>
      <c r="J41" s="251" t="s">
        <v>113</v>
      </c>
      <c r="K41" s="251" t="s">
        <v>23</v>
      </c>
      <c r="L41" s="252">
        <v>87</v>
      </c>
      <c r="M41" s="289">
        <v>9</v>
      </c>
      <c r="N41" s="252">
        <v>758</v>
      </c>
      <c r="O41" s="253">
        <v>73</v>
      </c>
    </row>
    <row r="42" spans="1:15" x14ac:dyDescent="0.3">
      <c r="A42" s="25">
        <v>7</v>
      </c>
      <c r="B42" s="26" t="s">
        <v>108</v>
      </c>
      <c r="C42" s="26" t="s">
        <v>98</v>
      </c>
      <c r="D42" s="32">
        <v>87</v>
      </c>
      <c r="E42" s="22">
        <v>8</v>
      </c>
      <c r="F42" s="32">
        <v>749</v>
      </c>
      <c r="G42" s="29">
        <v>61</v>
      </c>
      <c r="I42" s="25">
        <v>3</v>
      </c>
      <c r="J42" s="26" t="s">
        <v>99</v>
      </c>
      <c r="K42" s="26" t="s">
        <v>100</v>
      </c>
      <c r="L42" s="32">
        <v>80</v>
      </c>
      <c r="M42" s="22">
        <v>7</v>
      </c>
      <c r="N42" s="32">
        <v>745</v>
      </c>
      <c r="O42" s="29">
        <v>68</v>
      </c>
    </row>
    <row r="43" spans="1:15" x14ac:dyDescent="0.3">
      <c r="A43" s="35">
        <v>4</v>
      </c>
      <c r="B43" s="26" t="s">
        <v>101</v>
      </c>
      <c r="C43" s="26" t="s">
        <v>17</v>
      </c>
      <c r="D43" s="32">
        <v>83</v>
      </c>
      <c r="E43" s="22">
        <v>7</v>
      </c>
      <c r="F43" s="32">
        <v>756</v>
      </c>
      <c r="G43" s="29">
        <v>59</v>
      </c>
      <c r="I43" s="35">
        <v>4</v>
      </c>
      <c r="J43" s="26" t="s">
        <v>102</v>
      </c>
      <c r="K43" s="26" t="s">
        <v>77</v>
      </c>
      <c r="L43" s="32">
        <v>85</v>
      </c>
      <c r="M43" s="22">
        <v>8</v>
      </c>
      <c r="N43" s="32">
        <v>725</v>
      </c>
      <c r="O43" s="29">
        <v>62</v>
      </c>
    </row>
    <row r="44" spans="1:15" x14ac:dyDescent="0.3">
      <c r="A44" s="25">
        <v>9</v>
      </c>
      <c r="B44" s="26" t="s">
        <v>112</v>
      </c>
      <c r="C44" s="26" t="s">
        <v>17</v>
      </c>
      <c r="D44" s="32">
        <v>77</v>
      </c>
      <c r="E44" s="22">
        <v>4</v>
      </c>
      <c r="F44" s="32">
        <v>748</v>
      </c>
      <c r="G44" s="29">
        <v>55</v>
      </c>
      <c r="I44" s="25">
        <v>1</v>
      </c>
      <c r="J44" s="26" t="s">
        <v>94</v>
      </c>
      <c r="K44" s="26" t="s">
        <v>21</v>
      </c>
      <c r="L44" s="27">
        <v>75</v>
      </c>
      <c r="M44" s="22">
        <v>4</v>
      </c>
      <c r="N44" s="32">
        <v>705</v>
      </c>
      <c r="O44" s="29">
        <v>56</v>
      </c>
    </row>
    <row r="45" spans="1:15" x14ac:dyDescent="0.3">
      <c r="A45" s="35">
        <v>8</v>
      </c>
      <c r="B45" s="26" t="s">
        <v>110</v>
      </c>
      <c r="C45" s="26" t="s">
        <v>21</v>
      </c>
      <c r="D45" s="32">
        <v>80</v>
      </c>
      <c r="E45" s="22">
        <v>6</v>
      </c>
      <c r="F45" s="32">
        <v>704</v>
      </c>
      <c r="G45" s="29">
        <v>44</v>
      </c>
      <c r="I45" s="25">
        <v>5</v>
      </c>
      <c r="J45" s="26" t="s">
        <v>105</v>
      </c>
      <c r="K45" s="26" t="s">
        <v>34</v>
      </c>
      <c r="L45" s="32">
        <v>77</v>
      </c>
      <c r="M45" s="22">
        <v>5</v>
      </c>
      <c r="N45" s="32">
        <v>690</v>
      </c>
      <c r="O45" s="29">
        <v>45</v>
      </c>
    </row>
    <row r="46" spans="1:15" x14ac:dyDescent="0.3">
      <c r="A46" s="35">
        <v>6</v>
      </c>
      <c r="B46" s="26" t="s">
        <v>106</v>
      </c>
      <c r="C46" s="26" t="s">
        <v>29</v>
      </c>
      <c r="D46" s="32">
        <v>71</v>
      </c>
      <c r="E46" s="22">
        <v>3</v>
      </c>
      <c r="F46" s="32">
        <v>678</v>
      </c>
      <c r="G46" s="29">
        <v>42</v>
      </c>
      <c r="I46" s="35">
        <v>6</v>
      </c>
      <c r="J46" s="26" t="s">
        <v>107</v>
      </c>
      <c r="K46" s="26" t="s">
        <v>21</v>
      </c>
      <c r="L46" s="32">
        <v>71</v>
      </c>
      <c r="M46" s="22">
        <v>3</v>
      </c>
      <c r="N46" s="32">
        <v>665</v>
      </c>
      <c r="O46" s="29">
        <v>41</v>
      </c>
    </row>
    <row r="47" spans="1:15" x14ac:dyDescent="0.3">
      <c r="A47" s="25">
        <v>5</v>
      </c>
      <c r="B47" s="26" t="s">
        <v>103</v>
      </c>
      <c r="C47" s="26" t="s">
        <v>104</v>
      </c>
      <c r="D47" s="32">
        <v>80</v>
      </c>
      <c r="E47" s="22">
        <v>6</v>
      </c>
      <c r="F47" s="32">
        <v>673</v>
      </c>
      <c r="G47" s="29">
        <v>34</v>
      </c>
      <c r="I47" s="25">
        <v>7</v>
      </c>
      <c r="J47" s="26" t="s">
        <v>109</v>
      </c>
      <c r="K47" s="26" t="s">
        <v>77</v>
      </c>
      <c r="L47" s="32">
        <v>79</v>
      </c>
      <c r="M47" s="22">
        <v>6</v>
      </c>
      <c r="N47" s="32">
        <v>627</v>
      </c>
      <c r="O47" s="29">
        <v>38</v>
      </c>
    </row>
    <row r="48" spans="1:15" x14ac:dyDescent="0.3">
      <c r="A48" s="25">
        <v>1</v>
      </c>
      <c r="B48" s="26" t="s">
        <v>93</v>
      </c>
      <c r="C48" s="26" t="s">
        <v>29</v>
      </c>
      <c r="D48" s="27" t="s">
        <v>64</v>
      </c>
      <c r="E48" s="22">
        <v>0</v>
      </c>
      <c r="F48" s="32">
        <v>164</v>
      </c>
      <c r="G48" s="29">
        <v>12</v>
      </c>
      <c r="I48" s="35">
        <v>2</v>
      </c>
      <c r="J48" s="26" t="s">
        <v>96</v>
      </c>
      <c r="K48" s="26" t="s">
        <v>54</v>
      </c>
      <c r="L48" s="32" t="s">
        <v>27</v>
      </c>
      <c r="M48" s="22">
        <v>0</v>
      </c>
      <c r="N48" s="32">
        <v>0</v>
      </c>
      <c r="O48" s="29">
        <v>0</v>
      </c>
    </row>
    <row r="49" spans="1:15" x14ac:dyDescent="0.3">
      <c r="A49" s="290">
        <v>3</v>
      </c>
      <c r="B49" s="255" t="s">
        <v>97</v>
      </c>
      <c r="C49" s="255" t="s">
        <v>98</v>
      </c>
      <c r="D49" s="256" t="s">
        <v>27</v>
      </c>
      <c r="E49" s="291">
        <v>0</v>
      </c>
      <c r="F49" s="33">
        <v>0</v>
      </c>
      <c r="G49" s="34">
        <v>0</v>
      </c>
      <c r="I49" s="254">
        <v>8</v>
      </c>
      <c r="J49" s="255" t="s">
        <v>111</v>
      </c>
      <c r="K49" s="255" t="s">
        <v>19</v>
      </c>
      <c r="L49" s="256" t="s">
        <v>27</v>
      </c>
      <c r="M49" s="291">
        <v>0</v>
      </c>
      <c r="N49" s="33">
        <v>0</v>
      </c>
      <c r="O49" s="34">
        <v>0</v>
      </c>
    </row>
    <row r="51" spans="1:15" x14ac:dyDescent="0.3">
      <c r="A51" s="14"/>
      <c r="B51" s="15" t="s">
        <v>114</v>
      </c>
      <c r="C51" s="16"/>
      <c r="D51" s="15"/>
      <c r="E51" s="15"/>
      <c r="F51" s="15"/>
      <c r="G51" s="15"/>
    </row>
    <row r="52" spans="1:15" x14ac:dyDescent="0.3">
      <c r="A52" s="18"/>
      <c r="B52" s="19" t="s">
        <v>4</v>
      </c>
      <c r="C52" s="19" t="s">
        <v>5</v>
      </c>
      <c r="D52" s="20" t="s">
        <v>6</v>
      </c>
      <c r="E52" s="20" t="s">
        <v>7</v>
      </c>
      <c r="F52" s="20" t="s">
        <v>8</v>
      </c>
      <c r="G52" s="21" t="s">
        <v>9</v>
      </c>
    </row>
    <row r="53" spans="1:15" x14ac:dyDescent="0.3">
      <c r="A53" s="250">
        <v>8</v>
      </c>
      <c r="B53" s="251" t="s">
        <v>122</v>
      </c>
      <c r="C53" s="251" t="s">
        <v>23</v>
      </c>
      <c r="D53" s="252">
        <v>69</v>
      </c>
      <c r="E53" s="289">
        <v>6</v>
      </c>
      <c r="F53" s="252">
        <v>702</v>
      </c>
      <c r="G53" s="253">
        <v>68</v>
      </c>
    </row>
    <row r="54" spans="1:15" x14ac:dyDescent="0.3">
      <c r="A54" s="25">
        <v>7</v>
      </c>
      <c r="B54" s="26" t="s">
        <v>121</v>
      </c>
      <c r="C54" s="26" t="s">
        <v>17</v>
      </c>
      <c r="D54" s="32">
        <v>56</v>
      </c>
      <c r="E54" s="22">
        <v>4</v>
      </c>
      <c r="F54" s="32">
        <v>694</v>
      </c>
      <c r="G54" s="29">
        <v>67</v>
      </c>
    </row>
    <row r="55" spans="1:15" x14ac:dyDescent="0.3">
      <c r="A55" s="25">
        <v>9</v>
      </c>
      <c r="B55" s="26" t="s">
        <v>123</v>
      </c>
      <c r="C55" s="26" t="s">
        <v>23</v>
      </c>
      <c r="D55" s="32">
        <v>72</v>
      </c>
      <c r="E55" s="22">
        <v>7</v>
      </c>
      <c r="F55" s="32">
        <v>675</v>
      </c>
      <c r="G55" s="29">
        <v>58</v>
      </c>
    </row>
    <row r="56" spans="1:15" x14ac:dyDescent="0.3">
      <c r="A56" s="35">
        <v>4</v>
      </c>
      <c r="B56" s="26" t="s">
        <v>118</v>
      </c>
      <c r="C56" s="26" t="s">
        <v>13</v>
      </c>
      <c r="D56" s="32">
        <v>78</v>
      </c>
      <c r="E56" s="22">
        <v>9</v>
      </c>
      <c r="F56" s="32">
        <v>674</v>
      </c>
      <c r="G56" s="29">
        <v>56</v>
      </c>
    </row>
    <row r="57" spans="1:15" x14ac:dyDescent="0.3">
      <c r="A57" s="25">
        <v>5</v>
      </c>
      <c r="B57" s="26" t="s">
        <v>119</v>
      </c>
      <c r="C57" s="26" t="s">
        <v>21</v>
      </c>
      <c r="D57" s="32">
        <v>61</v>
      </c>
      <c r="E57" s="22">
        <v>5</v>
      </c>
      <c r="F57" s="32">
        <v>641</v>
      </c>
      <c r="G57" s="29">
        <v>49</v>
      </c>
    </row>
    <row r="58" spans="1:15" x14ac:dyDescent="0.3">
      <c r="A58" s="35">
        <v>2</v>
      </c>
      <c r="B58" s="26" t="s">
        <v>116</v>
      </c>
      <c r="C58" s="26" t="s">
        <v>77</v>
      </c>
      <c r="D58" s="32">
        <v>74</v>
      </c>
      <c r="E58" s="22">
        <v>8</v>
      </c>
      <c r="F58" s="32">
        <v>643</v>
      </c>
      <c r="G58" s="29">
        <v>46</v>
      </c>
    </row>
    <row r="59" spans="1:15" x14ac:dyDescent="0.3">
      <c r="A59" s="25">
        <v>3</v>
      </c>
      <c r="B59" s="26" t="s">
        <v>117</v>
      </c>
      <c r="C59" s="26" t="s">
        <v>23</v>
      </c>
      <c r="D59" s="32">
        <v>55</v>
      </c>
      <c r="E59" s="22">
        <v>3</v>
      </c>
      <c r="F59" s="32">
        <v>602</v>
      </c>
      <c r="G59" s="29">
        <v>40</v>
      </c>
    </row>
    <row r="60" spans="1:15" x14ac:dyDescent="0.3">
      <c r="A60" s="25">
        <v>1</v>
      </c>
      <c r="B60" s="26" t="s">
        <v>115</v>
      </c>
      <c r="C60" s="26" t="s">
        <v>63</v>
      </c>
      <c r="D60" s="27" t="s">
        <v>64</v>
      </c>
      <c r="E60" s="22">
        <v>0</v>
      </c>
      <c r="F60" s="32">
        <v>0</v>
      </c>
      <c r="G60" s="29">
        <v>0</v>
      </c>
    </row>
    <row r="61" spans="1:15" x14ac:dyDescent="0.3">
      <c r="A61" s="254">
        <v>6</v>
      </c>
      <c r="B61" s="255" t="s">
        <v>120</v>
      </c>
      <c r="C61" s="255" t="s">
        <v>63</v>
      </c>
      <c r="D61" s="256" t="s">
        <v>64</v>
      </c>
      <c r="E61" s="291">
        <v>0</v>
      </c>
      <c r="F61" s="33">
        <v>0</v>
      </c>
      <c r="G61" s="34">
        <v>0</v>
      </c>
    </row>
    <row r="63" spans="1:15" x14ac:dyDescent="0.3">
      <c r="B63" s="6" t="s">
        <v>124</v>
      </c>
      <c r="C63" s="6"/>
      <c r="D63" s="6"/>
      <c r="E63" s="6"/>
      <c r="F63" s="36" t="s">
        <v>656</v>
      </c>
      <c r="G63" s="6"/>
    </row>
    <row r="64" spans="1:15" x14ac:dyDescent="0.3">
      <c r="B64" s="6" t="s">
        <v>125</v>
      </c>
      <c r="C64" s="6"/>
      <c r="D64" s="6"/>
      <c r="E64" s="6"/>
      <c r="F64" s="6"/>
      <c r="G64" s="6"/>
    </row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display="`" xr:uid="{5470A5CA-9C41-4158-A95F-0E4C7B673F4B}"/>
  </hyperlinks>
  <printOptions horizontalCentered="1"/>
  <pageMargins left="0.31527777777777799" right="0.31527777777777799" top="1.1812499999999999" bottom="0.39305555555555599" header="0.39374999999999999" footer="0.196527777777778"/>
  <pageSetup paperSize="9" scale="75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99CC5-329A-43EE-B6C4-B243AAEA7D98}">
  <sheetPr>
    <tabColor rgb="FF0070C0"/>
    <pageSetUpPr fitToPage="1"/>
  </sheetPr>
  <dimension ref="A1:AMJ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" customWidth="1"/>
    <col min="2" max="3" width="20.7109375" style="13" customWidth="1"/>
    <col min="4" max="7" width="5" style="13" customWidth="1"/>
    <col min="8" max="8" width="1.7109375" style="13" customWidth="1"/>
    <col min="9" max="9" width="2.7109375" style="13" customWidth="1"/>
    <col min="10" max="11" width="20.7109375" style="13" customWidth="1"/>
    <col min="12" max="15" width="5" style="13" customWidth="1"/>
    <col min="16" max="16" width="5.140625" style="13" customWidth="1"/>
    <col min="17" max="1024" width="12.85546875" style="13"/>
    <col min="1025" max="16384" width="12.85546875" style="37"/>
  </cols>
  <sheetData>
    <row r="1" spans="1:34" s="5" customFormat="1" ht="18" x14ac:dyDescent="0.35">
      <c r="A1" s="1"/>
      <c r="B1" s="2" t="s">
        <v>0</v>
      </c>
      <c r="C1" s="3"/>
      <c r="D1" s="4"/>
      <c r="E1" s="4"/>
      <c r="F1" s="4" t="s">
        <v>126</v>
      </c>
      <c r="G1" s="4"/>
      <c r="H1" s="4"/>
      <c r="I1" s="4" t="s">
        <v>655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3"/>
    </row>
    <row r="2" spans="1:34" ht="18.75" x14ac:dyDescent="0.3">
      <c r="A2" s="8"/>
      <c r="B2" s="9" t="s">
        <v>1</v>
      </c>
      <c r="C2" s="10"/>
      <c r="D2" s="11"/>
      <c r="E2" s="11"/>
      <c r="F2" s="10"/>
      <c r="G2" s="11"/>
      <c r="H2" s="11"/>
      <c r="I2" s="12"/>
      <c r="J2" s="11"/>
      <c r="K2" s="11"/>
      <c r="L2" s="11"/>
      <c r="M2" s="10"/>
      <c r="N2" s="11"/>
    </row>
    <row r="3" spans="1:34" x14ac:dyDescent="0.3">
      <c r="A3" s="14"/>
      <c r="B3" s="15" t="s">
        <v>2</v>
      </c>
      <c r="C3" s="16"/>
      <c r="D3" s="15"/>
      <c r="E3" s="15"/>
      <c r="F3" s="15"/>
      <c r="G3" s="15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34" x14ac:dyDescent="0.3">
      <c r="A4" s="18"/>
      <c r="B4" s="19" t="s">
        <v>4</v>
      </c>
      <c r="C4" s="19" t="s">
        <v>5</v>
      </c>
      <c r="D4" s="20" t="s">
        <v>6</v>
      </c>
      <c r="E4" s="20" t="s">
        <v>7</v>
      </c>
      <c r="F4" s="20" t="s">
        <v>8</v>
      </c>
      <c r="G4" s="21" t="s">
        <v>9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34" x14ac:dyDescent="0.3">
      <c r="A5" s="316">
        <v>2</v>
      </c>
      <c r="B5" s="258" t="s">
        <v>18</v>
      </c>
      <c r="C5" s="258" t="s">
        <v>19</v>
      </c>
      <c r="D5" s="318">
        <v>99</v>
      </c>
      <c r="E5" s="293">
        <v>8</v>
      </c>
      <c r="F5" s="319">
        <v>895</v>
      </c>
      <c r="G5" s="320">
        <v>72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D5" s="6"/>
      <c r="AE5" s="6"/>
    </row>
    <row r="6" spans="1:34" x14ac:dyDescent="0.3">
      <c r="A6" s="295">
        <v>7</v>
      </c>
      <c r="B6" s="261" t="s">
        <v>22</v>
      </c>
      <c r="C6" s="261" t="s">
        <v>23</v>
      </c>
      <c r="D6" s="262">
        <v>92</v>
      </c>
      <c r="E6" s="294">
        <v>6</v>
      </c>
      <c r="F6" s="39">
        <v>831</v>
      </c>
      <c r="G6" s="40">
        <v>56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34" s="6" customFormat="1" ht="15.75" customHeight="1" x14ac:dyDescent="0.3">
      <c r="A7" s="295">
        <v>5</v>
      </c>
      <c r="B7" s="261" t="s">
        <v>20</v>
      </c>
      <c r="C7" s="261" t="s">
        <v>21</v>
      </c>
      <c r="D7" s="262">
        <v>92</v>
      </c>
      <c r="E7" s="294">
        <v>6</v>
      </c>
      <c r="F7" s="39">
        <v>817</v>
      </c>
      <c r="G7" s="40">
        <v>53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34" s="6" customFormat="1" ht="15.75" customHeight="1" x14ac:dyDescent="0.3">
      <c r="A8" s="260">
        <v>8</v>
      </c>
      <c r="B8" s="261" t="s">
        <v>33</v>
      </c>
      <c r="C8" s="261" t="s">
        <v>34</v>
      </c>
      <c r="D8" s="262">
        <v>94</v>
      </c>
      <c r="E8" s="294">
        <v>7</v>
      </c>
      <c r="F8" s="39">
        <v>804</v>
      </c>
      <c r="G8" s="40">
        <v>42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D8" s="13"/>
      <c r="AE8" s="13"/>
    </row>
    <row r="9" spans="1:34" x14ac:dyDescent="0.3">
      <c r="A9" s="260">
        <v>6</v>
      </c>
      <c r="B9" s="261" t="s">
        <v>58</v>
      </c>
      <c r="C9" s="261" t="s">
        <v>34</v>
      </c>
      <c r="D9" s="262">
        <v>88</v>
      </c>
      <c r="E9" s="294">
        <v>4</v>
      </c>
      <c r="F9" s="39">
        <v>784</v>
      </c>
      <c r="G9" s="40">
        <v>36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34" x14ac:dyDescent="0.3">
      <c r="A10" s="260">
        <v>4</v>
      </c>
      <c r="B10" s="261" t="s">
        <v>78</v>
      </c>
      <c r="C10" s="261" t="s">
        <v>79</v>
      </c>
      <c r="D10" s="262">
        <v>87</v>
      </c>
      <c r="E10" s="294">
        <v>3</v>
      </c>
      <c r="F10" s="39">
        <v>777</v>
      </c>
      <c r="G10" s="40">
        <v>30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34" x14ac:dyDescent="0.3">
      <c r="A11" s="295">
        <v>3</v>
      </c>
      <c r="B11" s="261" t="s">
        <v>49</v>
      </c>
      <c r="C11" s="261" t="s">
        <v>50</v>
      </c>
      <c r="D11" s="262">
        <v>82</v>
      </c>
      <c r="E11" s="294">
        <v>1</v>
      </c>
      <c r="F11" s="39">
        <v>767</v>
      </c>
      <c r="G11" s="40">
        <v>27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34" x14ac:dyDescent="0.3">
      <c r="A12" s="330">
        <v>1</v>
      </c>
      <c r="B12" s="266" t="s">
        <v>69</v>
      </c>
      <c r="C12" s="266" t="s">
        <v>70</v>
      </c>
      <c r="D12" s="296">
        <v>86</v>
      </c>
      <c r="E12" s="296">
        <v>2</v>
      </c>
      <c r="F12" s="33">
        <v>757</v>
      </c>
      <c r="G12" s="34">
        <v>19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34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34" x14ac:dyDescent="0.3">
      <c r="A14" s="14"/>
      <c r="B14" s="15" t="s">
        <v>3</v>
      </c>
      <c r="C14" s="16"/>
      <c r="D14" s="15"/>
      <c r="E14" s="15"/>
      <c r="F14" s="15"/>
      <c r="G14" s="15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34" x14ac:dyDescent="0.3">
      <c r="A15" s="18"/>
      <c r="B15" s="19" t="s">
        <v>4</v>
      </c>
      <c r="C15" s="19" t="s">
        <v>5</v>
      </c>
      <c r="D15" s="20" t="s">
        <v>6</v>
      </c>
      <c r="E15" s="20" t="s">
        <v>7</v>
      </c>
      <c r="F15" s="20" t="s">
        <v>8</v>
      </c>
      <c r="G15" s="21" t="s">
        <v>9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34" x14ac:dyDescent="0.3">
      <c r="A16" s="292">
        <v>3</v>
      </c>
      <c r="B16" s="258" t="s">
        <v>75</v>
      </c>
      <c r="C16" s="258" t="s">
        <v>70</v>
      </c>
      <c r="D16" s="318">
        <v>86</v>
      </c>
      <c r="E16" s="293">
        <v>7</v>
      </c>
      <c r="F16" s="319">
        <v>767</v>
      </c>
      <c r="G16" s="320">
        <v>61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x14ac:dyDescent="0.3">
      <c r="A17" s="295">
        <v>5</v>
      </c>
      <c r="B17" s="261" t="s">
        <v>108</v>
      </c>
      <c r="C17" s="261" t="s">
        <v>98</v>
      </c>
      <c r="D17" s="262">
        <v>87</v>
      </c>
      <c r="E17" s="294">
        <v>8</v>
      </c>
      <c r="F17" s="39">
        <v>749</v>
      </c>
      <c r="G17" s="40">
        <v>57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x14ac:dyDescent="0.3">
      <c r="A18" s="260">
        <v>6</v>
      </c>
      <c r="B18" s="261" t="s">
        <v>102</v>
      </c>
      <c r="C18" s="261" t="s">
        <v>77</v>
      </c>
      <c r="D18" s="262">
        <v>85</v>
      </c>
      <c r="E18" s="294">
        <v>6</v>
      </c>
      <c r="F18" s="39">
        <v>725</v>
      </c>
      <c r="G18" s="40">
        <v>51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x14ac:dyDescent="0.3">
      <c r="A19" s="260">
        <v>2</v>
      </c>
      <c r="B19" s="261" t="s">
        <v>76</v>
      </c>
      <c r="C19" s="261" t="s">
        <v>77</v>
      </c>
      <c r="D19" s="262">
        <v>75</v>
      </c>
      <c r="E19" s="294">
        <v>4</v>
      </c>
      <c r="F19" s="39">
        <v>724</v>
      </c>
      <c r="G19" s="40">
        <v>51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x14ac:dyDescent="0.3">
      <c r="A20" s="260">
        <v>8</v>
      </c>
      <c r="B20" s="261" t="s">
        <v>110</v>
      </c>
      <c r="C20" s="261" t="s">
        <v>21</v>
      </c>
      <c r="D20" s="262">
        <v>80</v>
      </c>
      <c r="E20" s="294">
        <v>5</v>
      </c>
      <c r="F20" s="39">
        <v>704</v>
      </c>
      <c r="G20" s="40">
        <v>40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x14ac:dyDescent="0.3">
      <c r="A21" s="260">
        <v>4</v>
      </c>
      <c r="B21" s="261" t="s">
        <v>106</v>
      </c>
      <c r="C21" s="261" t="s">
        <v>29</v>
      </c>
      <c r="D21" s="262">
        <v>71</v>
      </c>
      <c r="E21" s="294">
        <v>3</v>
      </c>
      <c r="F21" s="39">
        <v>678</v>
      </c>
      <c r="G21" s="40">
        <v>36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x14ac:dyDescent="0.3">
      <c r="A22" s="295">
        <v>7</v>
      </c>
      <c r="B22" s="261" t="s">
        <v>88</v>
      </c>
      <c r="C22" s="261" t="s">
        <v>34</v>
      </c>
      <c r="D22" s="262">
        <v>66</v>
      </c>
      <c r="E22" s="294">
        <v>2</v>
      </c>
      <c r="F22" s="39">
        <v>663</v>
      </c>
      <c r="G22" s="40">
        <v>27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x14ac:dyDescent="0.3">
      <c r="A23" s="330">
        <v>1</v>
      </c>
      <c r="B23" s="266" t="s">
        <v>93</v>
      </c>
      <c r="C23" s="266" t="s">
        <v>29</v>
      </c>
      <c r="D23" s="296" t="s">
        <v>64</v>
      </c>
      <c r="E23" s="296">
        <v>0</v>
      </c>
      <c r="F23" s="33">
        <v>164</v>
      </c>
      <c r="G23" s="34">
        <v>11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x14ac:dyDescent="0.3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x14ac:dyDescent="0.3">
      <c r="A25" s="14"/>
      <c r="B25" s="15" t="s">
        <v>40</v>
      </c>
      <c r="C25" s="16"/>
      <c r="D25" s="15"/>
      <c r="E25" s="15"/>
      <c r="F25" s="15"/>
      <c r="G25" s="15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x14ac:dyDescent="0.3">
      <c r="A26" s="18"/>
      <c r="B26" s="19" t="s">
        <v>4</v>
      </c>
      <c r="C26" s="19" t="s">
        <v>5</v>
      </c>
      <c r="D26" s="20" t="s">
        <v>6</v>
      </c>
      <c r="E26" s="20" t="s">
        <v>7</v>
      </c>
      <c r="F26" s="20" t="s">
        <v>8</v>
      </c>
      <c r="G26" s="21" t="s">
        <v>9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x14ac:dyDescent="0.3">
      <c r="A27" s="292">
        <v>3</v>
      </c>
      <c r="B27" s="258" t="s">
        <v>99</v>
      </c>
      <c r="C27" s="258" t="s">
        <v>100</v>
      </c>
      <c r="D27" s="318">
        <v>80</v>
      </c>
      <c r="E27" s="293">
        <v>8</v>
      </c>
      <c r="F27" s="319">
        <v>745</v>
      </c>
      <c r="G27" s="320">
        <v>69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x14ac:dyDescent="0.3">
      <c r="A28" s="260">
        <v>4</v>
      </c>
      <c r="B28" s="261" t="s">
        <v>105</v>
      </c>
      <c r="C28" s="261" t="s">
        <v>34</v>
      </c>
      <c r="D28" s="262">
        <v>77</v>
      </c>
      <c r="E28" s="294">
        <v>6</v>
      </c>
      <c r="F28" s="39">
        <v>690</v>
      </c>
      <c r="G28" s="40">
        <v>52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x14ac:dyDescent="0.3">
      <c r="A29" s="260">
        <v>8</v>
      </c>
      <c r="B29" s="261" t="s">
        <v>123</v>
      </c>
      <c r="C29" s="261" t="s">
        <v>23</v>
      </c>
      <c r="D29" s="262">
        <v>72</v>
      </c>
      <c r="E29" s="294">
        <v>4</v>
      </c>
      <c r="F29" s="39">
        <v>675</v>
      </c>
      <c r="G29" s="40">
        <v>44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x14ac:dyDescent="0.3">
      <c r="A30" s="260">
        <v>6</v>
      </c>
      <c r="B30" s="261" t="s">
        <v>107</v>
      </c>
      <c r="C30" s="261" t="s">
        <v>21</v>
      </c>
      <c r="D30" s="262">
        <v>71</v>
      </c>
      <c r="E30" s="294">
        <v>3</v>
      </c>
      <c r="F30" s="39">
        <v>665</v>
      </c>
      <c r="G30" s="40">
        <v>41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x14ac:dyDescent="0.3">
      <c r="A31" s="295">
        <v>7</v>
      </c>
      <c r="B31" s="261" t="s">
        <v>109</v>
      </c>
      <c r="C31" s="261" t="s">
        <v>77</v>
      </c>
      <c r="D31" s="262">
        <v>79</v>
      </c>
      <c r="E31" s="294">
        <v>7</v>
      </c>
      <c r="F31" s="39">
        <v>627</v>
      </c>
      <c r="G31" s="40">
        <v>35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x14ac:dyDescent="0.3">
      <c r="A32" s="295">
        <v>5</v>
      </c>
      <c r="B32" s="261" t="s">
        <v>119</v>
      </c>
      <c r="C32" s="261" t="s">
        <v>21</v>
      </c>
      <c r="D32" s="262">
        <v>61</v>
      </c>
      <c r="E32" s="294">
        <v>2</v>
      </c>
      <c r="F32" s="39">
        <v>641</v>
      </c>
      <c r="G32" s="40">
        <v>34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x14ac:dyDescent="0.3">
      <c r="A33" s="295">
        <v>1</v>
      </c>
      <c r="B33" s="261" t="s">
        <v>116</v>
      </c>
      <c r="C33" s="261" t="s">
        <v>77</v>
      </c>
      <c r="D33" s="294">
        <v>74</v>
      </c>
      <c r="E33" s="294">
        <v>5</v>
      </c>
      <c r="F33" s="32">
        <v>643</v>
      </c>
      <c r="G33" s="29">
        <v>30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x14ac:dyDescent="0.3">
      <c r="A34" s="265">
        <v>2</v>
      </c>
      <c r="B34" s="266" t="s">
        <v>117</v>
      </c>
      <c r="C34" s="266" t="s">
        <v>23</v>
      </c>
      <c r="D34" s="267">
        <v>55</v>
      </c>
      <c r="E34" s="296">
        <v>1</v>
      </c>
      <c r="F34" s="41">
        <v>602</v>
      </c>
      <c r="G34" s="42">
        <v>26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x14ac:dyDescent="0.3">
      <c r="A36" s="38"/>
      <c r="B36" s="6" t="s">
        <v>127</v>
      </c>
      <c r="C36" s="6"/>
      <c r="D36" s="6"/>
      <c r="E36" s="6"/>
      <c r="F36" s="36" t="s">
        <v>656</v>
      </c>
      <c r="G36" s="6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x14ac:dyDescent="0.3">
      <c r="A37" s="38"/>
      <c r="B37" s="6" t="s">
        <v>657</v>
      </c>
      <c r="C37" s="6"/>
      <c r="D37" s="6"/>
      <c r="E37" s="6"/>
      <c r="F37" s="6"/>
      <c r="G37" s="6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x14ac:dyDescent="0.3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x14ac:dyDescent="0.3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x14ac:dyDescent="0.3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x14ac:dyDescent="0.3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x14ac:dyDescent="0.3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x14ac:dyDescent="0.3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x14ac:dyDescent="0.3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x14ac:dyDescent="0.3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x14ac:dyDescent="0.3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x14ac:dyDescent="0.3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x14ac:dyDescent="0.3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x14ac:dyDescent="0.3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x14ac:dyDescent="0.3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x14ac:dyDescent="0.3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x14ac:dyDescent="0.3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x14ac:dyDescent="0.3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x14ac:dyDescent="0.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x14ac:dyDescent="0.3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x14ac:dyDescent="0.3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x14ac:dyDescent="0.3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x14ac:dyDescent="0.3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x14ac:dyDescent="0.3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x14ac:dyDescent="0.3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x14ac:dyDescent="0.3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x14ac:dyDescent="0.3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x14ac:dyDescent="0.3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x14ac:dyDescent="0.3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x14ac:dyDescent="0.3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x14ac:dyDescent="0.3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x14ac:dyDescent="0.3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</sheetData>
  <sheetProtection selectLockedCells="1" selectUnlockedCells="1"/>
  <sortState xmlns:xlrd2="http://schemas.microsoft.com/office/spreadsheetml/2017/richdata2" ref="A27:G34">
    <sortCondition descending="1" ref="G27"/>
    <sortCondition descending="1" ref="F27"/>
  </sortState>
  <hyperlinks>
    <hyperlink ref="B2" location="'Index'!A3" display="`" xr:uid="{73BB23AD-ED11-45A9-BB6D-38119142ED34}"/>
  </hyperlinks>
  <printOptions horizontalCentered="1"/>
  <pageMargins left="0.31527777777777799" right="0.31527777777777799" top="1.1812499999999999" bottom="0.39305555555555599" header="0.39374999999999999" footer="0.196527777777778"/>
  <pageSetup paperSize="9" scale="88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935A-5EC9-468A-8047-DBAE8E77F733}">
  <sheetPr>
    <tabColor rgb="FF0070C0"/>
    <pageSetUpPr fitToPage="1"/>
  </sheetPr>
  <dimension ref="A1:AMJ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7" customWidth="1"/>
    <col min="8" max="8" width="20.7109375" style="6" customWidth="1"/>
    <col min="9" max="14" width="5" style="6" customWidth="1"/>
    <col min="15" max="22" width="4.140625" style="6" customWidth="1"/>
    <col min="23" max="1024" width="10.28515625" style="6"/>
    <col min="1025" max="16384" width="10.28515625" style="37"/>
  </cols>
  <sheetData>
    <row r="1" spans="1:34" s="46" customFormat="1" ht="18" x14ac:dyDescent="0.35">
      <c r="A1" s="43" t="s">
        <v>128</v>
      </c>
      <c r="B1" s="44"/>
      <c r="C1" s="44"/>
      <c r="D1" s="4"/>
      <c r="E1" s="4"/>
      <c r="F1" s="4"/>
      <c r="G1" s="45"/>
      <c r="H1" s="4"/>
      <c r="I1" s="4"/>
      <c r="J1" s="4" t="s">
        <v>655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AH1" s="6"/>
    </row>
    <row r="2" spans="1:34" ht="15.75" customHeight="1" x14ac:dyDescent="0.3">
      <c r="A2" s="47" t="s">
        <v>1</v>
      </c>
    </row>
    <row r="3" spans="1:34" s="17" customFormat="1" ht="15.75" customHeight="1" x14ac:dyDescent="0.3">
      <c r="A3" s="17" t="s">
        <v>2</v>
      </c>
      <c r="G3" s="48"/>
      <c r="AA3" s="6"/>
      <c r="AB3" s="6"/>
      <c r="AC3" s="6"/>
      <c r="AD3" s="6"/>
      <c r="AE3" s="6"/>
      <c r="AF3" s="6"/>
    </row>
    <row r="4" spans="1:34" ht="15.75" customHeight="1" x14ac:dyDescent="0.3">
      <c r="A4" s="49" t="s">
        <v>129</v>
      </c>
      <c r="B4" s="50"/>
      <c r="C4" s="51">
        <v>550</v>
      </c>
      <c r="D4" s="50"/>
      <c r="E4" s="52" t="s">
        <v>9</v>
      </c>
      <c r="F4" s="53">
        <f>SUM(F5:F7)</f>
        <v>519</v>
      </c>
      <c r="G4" s="54" t="s">
        <v>130</v>
      </c>
      <c r="H4" s="6" t="s">
        <v>131</v>
      </c>
      <c r="J4" s="55">
        <v>548</v>
      </c>
      <c r="M4" s="300">
        <v>548</v>
      </c>
    </row>
    <row r="5" spans="1:34" ht="15.75" customHeight="1" x14ac:dyDescent="0.3">
      <c r="A5" s="56" t="s">
        <v>10</v>
      </c>
      <c r="B5" s="57"/>
      <c r="C5" s="58"/>
      <c r="D5" s="59">
        <v>100</v>
      </c>
      <c r="E5" s="59">
        <v>99</v>
      </c>
      <c r="F5" s="60">
        <f>SUM(D5:E5)</f>
        <v>199</v>
      </c>
    </row>
    <row r="6" spans="1:34" ht="15.75" customHeight="1" x14ac:dyDescent="0.3">
      <c r="A6" s="61" t="s">
        <v>73</v>
      </c>
      <c r="B6" s="62"/>
      <c r="C6" s="63"/>
      <c r="D6" s="30">
        <v>80</v>
      </c>
      <c r="E6" s="30">
        <v>65</v>
      </c>
      <c r="F6" s="31">
        <f>SUM(D6:E6)</f>
        <v>145</v>
      </c>
    </row>
    <row r="7" spans="1:34" ht="15.75" customHeight="1" x14ac:dyDescent="0.3">
      <c r="A7" s="64" t="s">
        <v>24</v>
      </c>
      <c r="B7" s="65"/>
      <c r="C7" s="66"/>
      <c r="D7" s="67">
        <v>92</v>
      </c>
      <c r="E7" s="67">
        <v>83</v>
      </c>
      <c r="F7" s="68">
        <f>SUM(D7:E7)</f>
        <v>175</v>
      </c>
    </row>
    <row r="8" spans="1:34" ht="15.75" customHeight="1" x14ac:dyDescent="0.3">
      <c r="O8" s="69"/>
    </row>
    <row r="9" spans="1:34" ht="15.75" customHeight="1" x14ac:dyDescent="0.3">
      <c r="A9" s="49" t="s">
        <v>132</v>
      </c>
      <c r="B9" s="50"/>
      <c r="C9" s="51">
        <v>549</v>
      </c>
      <c r="D9" s="50"/>
      <c r="E9" s="52" t="s">
        <v>9</v>
      </c>
      <c r="F9" s="53">
        <f>SUM(F10:F12)</f>
        <v>558</v>
      </c>
      <c r="G9" s="54" t="s">
        <v>130</v>
      </c>
      <c r="H9" s="49" t="s">
        <v>133</v>
      </c>
      <c r="I9" s="50"/>
      <c r="J9" s="51">
        <v>546</v>
      </c>
      <c r="K9" s="50"/>
      <c r="L9" s="52" t="s">
        <v>9</v>
      </c>
      <c r="M9" s="53">
        <f>SUM(M10:M12)</f>
        <v>557</v>
      </c>
    </row>
    <row r="10" spans="1:34" ht="15.75" customHeight="1" x14ac:dyDescent="0.3">
      <c r="A10" s="56" t="s">
        <v>80</v>
      </c>
      <c r="B10" s="57"/>
      <c r="C10" s="58"/>
      <c r="D10" s="59">
        <v>88</v>
      </c>
      <c r="E10" s="59">
        <v>96</v>
      </c>
      <c r="F10" s="60">
        <f>SUM(D10:E10)</f>
        <v>184</v>
      </c>
      <c r="H10" s="56" t="s">
        <v>42</v>
      </c>
      <c r="I10" s="57"/>
      <c r="J10" s="58"/>
      <c r="K10" s="59">
        <v>97</v>
      </c>
      <c r="L10" s="59">
        <v>94</v>
      </c>
      <c r="M10" s="60">
        <f>SUM(K10:L10)</f>
        <v>191</v>
      </c>
      <c r="AA10" s="70"/>
      <c r="AB10" s="70"/>
      <c r="AC10" s="70"/>
      <c r="AD10" s="70"/>
      <c r="AE10" s="70"/>
      <c r="AF10" s="70"/>
    </row>
    <row r="11" spans="1:34" ht="15.75" customHeight="1" x14ac:dyDescent="0.3">
      <c r="A11" s="61" t="s">
        <v>22</v>
      </c>
      <c r="B11" s="62"/>
      <c r="C11" s="63"/>
      <c r="D11" s="30">
        <v>94</v>
      </c>
      <c r="E11" s="30">
        <v>92</v>
      </c>
      <c r="F11" s="31">
        <f>SUM(D11:E11)</f>
        <v>186</v>
      </c>
      <c r="H11" s="61" t="s">
        <v>44</v>
      </c>
      <c r="I11" s="62"/>
      <c r="J11" s="63"/>
      <c r="K11" s="30">
        <v>89</v>
      </c>
      <c r="L11" s="30">
        <v>96</v>
      </c>
      <c r="M11" s="31">
        <f>SUM(K11:L11)</f>
        <v>185</v>
      </c>
      <c r="AA11" s="70"/>
      <c r="AB11" s="70"/>
      <c r="AC11" s="70"/>
      <c r="AD11" s="70"/>
      <c r="AE11" s="70"/>
      <c r="AF11" s="70"/>
    </row>
    <row r="12" spans="1:34" ht="15.75" customHeight="1" x14ac:dyDescent="0.3">
      <c r="A12" s="64" t="s">
        <v>32</v>
      </c>
      <c r="B12" s="65"/>
      <c r="C12" s="66"/>
      <c r="D12" s="67">
        <v>92</v>
      </c>
      <c r="E12" s="67">
        <v>96</v>
      </c>
      <c r="F12" s="68">
        <f>SUM(D12:E12)</f>
        <v>188</v>
      </c>
      <c r="H12" s="64" t="s">
        <v>31</v>
      </c>
      <c r="I12" s="65"/>
      <c r="J12" s="66"/>
      <c r="K12" s="67">
        <v>91</v>
      </c>
      <c r="L12" s="67">
        <v>90</v>
      </c>
      <c r="M12" s="68">
        <f>SUM(K12:L12)</f>
        <v>181</v>
      </c>
      <c r="AA12" s="70"/>
      <c r="AB12" s="70"/>
      <c r="AC12" s="70"/>
      <c r="AD12" s="70"/>
      <c r="AE12" s="70"/>
      <c r="AF12" s="70"/>
    </row>
    <row r="13" spans="1:34" ht="15.75" customHeight="1" x14ac:dyDescent="0.3">
      <c r="AA13" s="70"/>
      <c r="AB13" s="70"/>
      <c r="AC13" s="70"/>
      <c r="AD13" s="70"/>
      <c r="AE13" s="70"/>
      <c r="AF13" s="70"/>
    </row>
    <row r="14" spans="1:34" ht="15.75" customHeight="1" x14ac:dyDescent="0.3"/>
    <row r="15" spans="1:34" ht="15.75" customHeight="1" x14ac:dyDescent="0.3"/>
    <row r="16" spans="1:34" ht="15.75" customHeight="1" x14ac:dyDescent="0.3"/>
    <row r="17" spans="1:20" ht="15.75" customHeight="1" x14ac:dyDescent="0.3"/>
    <row r="18" spans="1:20" ht="15.75" customHeight="1" x14ac:dyDescent="0.3"/>
    <row r="19" spans="1:20" ht="15.75" customHeight="1" x14ac:dyDescent="0.3">
      <c r="H19" s="71" t="s">
        <v>2</v>
      </c>
      <c r="I19" s="72" t="s">
        <v>134</v>
      </c>
      <c r="J19" s="72" t="s">
        <v>135</v>
      </c>
      <c r="K19" s="72" t="s">
        <v>136</v>
      </c>
      <c r="L19" s="72" t="s">
        <v>137</v>
      </c>
      <c r="M19" s="72" t="s">
        <v>8</v>
      </c>
      <c r="N19" s="73" t="s">
        <v>138</v>
      </c>
    </row>
    <row r="20" spans="1:20" ht="15.75" customHeight="1" x14ac:dyDescent="0.3">
      <c r="H20" s="335" t="s">
        <v>133</v>
      </c>
      <c r="I20" s="59">
        <v>9</v>
      </c>
      <c r="J20" s="59">
        <v>7</v>
      </c>
      <c r="K20" s="59"/>
      <c r="L20" s="59">
        <v>2</v>
      </c>
      <c r="M20" s="59">
        <v>5039</v>
      </c>
      <c r="N20" s="60">
        <v>14</v>
      </c>
    </row>
    <row r="21" spans="1:20" ht="15.75" customHeight="1" x14ac:dyDescent="0.3">
      <c r="H21" s="74" t="s">
        <v>132</v>
      </c>
      <c r="I21" s="30">
        <v>9</v>
      </c>
      <c r="J21" s="30">
        <v>6</v>
      </c>
      <c r="K21" s="30"/>
      <c r="L21" s="30">
        <v>3</v>
      </c>
      <c r="M21" s="30">
        <v>4984</v>
      </c>
      <c r="N21" s="31">
        <v>12</v>
      </c>
    </row>
    <row r="22" spans="1:20" ht="15.75" customHeight="1" x14ac:dyDescent="0.3">
      <c r="H22" s="74" t="s">
        <v>131</v>
      </c>
      <c r="I22" s="30">
        <v>9</v>
      </c>
      <c r="J22" s="30">
        <v>4</v>
      </c>
      <c r="K22" s="30">
        <v>1</v>
      </c>
      <c r="L22" s="30">
        <v>4</v>
      </c>
      <c r="M22" s="30">
        <v>4932</v>
      </c>
      <c r="N22" s="31">
        <v>9</v>
      </c>
    </row>
    <row r="23" spans="1:20" ht="15.75" customHeight="1" x14ac:dyDescent="0.3">
      <c r="H23" s="336" t="s">
        <v>129</v>
      </c>
      <c r="I23" s="33">
        <v>9</v>
      </c>
      <c r="J23" s="33"/>
      <c r="K23" s="33"/>
      <c r="L23" s="33">
        <v>9</v>
      </c>
      <c r="M23" s="33">
        <v>4722</v>
      </c>
      <c r="N23" s="34">
        <v>0</v>
      </c>
    </row>
    <row r="24" spans="1:20" ht="15.75" customHeight="1" x14ac:dyDescent="0.3"/>
    <row r="25" spans="1:20" ht="15.75" customHeight="1" x14ac:dyDescent="0.3"/>
    <row r="26" spans="1:20" ht="15.75" customHeight="1" x14ac:dyDescent="0.3"/>
    <row r="27" spans="1:20" ht="15.75" customHeight="1" x14ac:dyDescent="0.3">
      <c r="A27" s="75"/>
      <c r="B27" s="75"/>
      <c r="C27" s="75"/>
      <c r="D27" s="75"/>
      <c r="E27" s="75"/>
      <c r="F27" s="75"/>
      <c r="G27" s="76"/>
      <c r="H27" s="75"/>
      <c r="I27" s="75"/>
      <c r="J27" s="75"/>
      <c r="K27" s="75"/>
      <c r="L27" s="75"/>
      <c r="M27" s="75"/>
      <c r="N27" s="75"/>
      <c r="P27" s="13"/>
    </row>
    <row r="28" spans="1:20" ht="15.75" customHeight="1" x14ac:dyDescent="0.3"/>
    <row r="29" spans="1:20" ht="15.75" customHeight="1" x14ac:dyDescent="0.3">
      <c r="A29" s="17" t="s">
        <v>3</v>
      </c>
      <c r="B29" s="17"/>
      <c r="C29" s="17"/>
      <c r="D29" s="17"/>
      <c r="E29" s="17"/>
      <c r="F29" s="17"/>
      <c r="G29" s="48"/>
      <c r="H29" s="17"/>
      <c r="I29" s="17"/>
      <c r="J29" s="17"/>
      <c r="K29" s="17"/>
      <c r="L29" s="17"/>
      <c r="M29" s="17"/>
      <c r="N29" s="17"/>
      <c r="O29" s="17"/>
    </row>
    <row r="30" spans="1:20" ht="15.75" customHeight="1" x14ac:dyDescent="0.3">
      <c r="A30" s="49" t="s">
        <v>139</v>
      </c>
      <c r="B30" s="50"/>
      <c r="C30" s="51">
        <v>513</v>
      </c>
      <c r="D30" s="50"/>
      <c r="E30" s="52" t="s">
        <v>9</v>
      </c>
      <c r="F30" s="53">
        <f>SUM(F31:F33)</f>
        <v>506</v>
      </c>
      <c r="G30" s="54" t="s">
        <v>130</v>
      </c>
      <c r="H30" s="38" t="s">
        <v>140</v>
      </c>
      <c r="I30" s="38"/>
      <c r="J30" s="77">
        <v>500</v>
      </c>
      <c r="K30" s="38"/>
      <c r="L30" s="38"/>
      <c r="M30" s="301">
        <v>500</v>
      </c>
      <c r="O30" s="38"/>
      <c r="P30" s="38"/>
      <c r="Q30" s="38"/>
      <c r="R30" s="38"/>
      <c r="S30" s="38"/>
      <c r="T30" s="38"/>
    </row>
    <row r="31" spans="1:20" ht="15.75" customHeight="1" x14ac:dyDescent="0.3">
      <c r="A31" s="56" t="s">
        <v>105</v>
      </c>
      <c r="B31" s="57"/>
      <c r="C31" s="58"/>
      <c r="D31" s="59">
        <v>77</v>
      </c>
      <c r="E31" s="59">
        <v>79</v>
      </c>
      <c r="F31" s="60">
        <f>SUM(D31:E31)</f>
        <v>156</v>
      </c>
      <c r="H31" s="38"/>
      <c r="I31" s="38"/>
      <c r="J31" s="38"/>
      <c r="K31" s="38"/>
      <c r="L31" s="38"/>
      <c r="M31" s="38"/>
      <c r="O31" s="38"/>
      <c r="P31" s="38"/>
      <c r="Q31" s="38"/>
      <c r="R31" s="38"/>
      <c r="S31" s="38"/>
      <c r="T31" s="38"/>
    </row>
    <row r="32" spans="1:20" ht="15.75" customHeight="1" x14ac:dyDescent="0.3">
      <c r="A32" s="61" t="s">
        <v>58</v>
      </c>
      <c r="B32" s="62"/>
      <c r="C32" s="63"/>
      <c r="D32" s="30">
        <v>88</v>
      </c>
      <c r="E32" s="30">
        <v>80</v>
      </c>
      <c r="F32" s="31">
        <f>SUM(D32:E32)</f>
        <v>168</v>
      </c>
      <c r="H32" s="38"/>
      <c r="I32" s="38"/>
      <c r="J32" s="38"/>
      <c r="K32" s="38"/>
      <c r="L32" s="38"/>
      <c r="M32" s="38"/>
      <c r="O32" s="38"/>
      <c r="P32" s="38"/>
      <c r="Q32" s="38"/>
      <c r="R32" s="38"/>
      <c r="S32" s="38"/>
      <c r="T32" s="38"/>
    </row>
    <row r="33" spans="1:20" ht="15.75" customHeight="1" x14ac:dyDescent="0.3">
      <c r="A33" s="64" t="s">
        <v>33</v>
      </c>
      <c r="B33" s="65"/>
      <c r="C33" s="66"/>
      <c r="D33" s="67">
        <v>94</v>
      </c>
      <c r="E33" s="67">
        <v>88</v>
      </c>
      <c r="F33" s="68">
        <f>SUM(D33:E33)</f>
        <v>182</v>
      </c>
      <c r="H33" s="38"/>
      <c r="I33" s="38"/>
      <c r="J33" s="38"/>
      <c r="K33" s="38"/>
      <c r="L33" s="38"/>
      <c r="M33" s="38"/>
      <c r="O33" s="38"/>
      <c r="P33" s="38"/>
      <c r="Q33" s="38"/>
      <c r="R33" s="38"/>
      <c r="S33" s="38"/>
      <c r="T33" s="38"/>
    </row>
    <row r="34" spans="1:20" ht="15.75" customHeight="1" x14ac:dyDescent="0.3">
      <c r="O34" s="38"/>
      <c r="P34" s="38"/>
      <c r="Q34" s="38"/>
      <c r="R34" s="38"/>
      <c r="S34" s="38"/>
      <c r="T34" s="38"/>
    </row>
    <row r="35" spans="1:20" ht="15.75" customHeight="1" x14ac:dyDescent="0.3">
      <c r="A35" s="49" t="s">
        <v>141</v>
      </c>
      <c r="B35" s="50"/>
      <c r="C35" s="51">
        <v>455</v>
      </c>
      <c r="D35" s="50"/>
      <c r="E35" s="52" t="s">
        <v>9</v>
      </c>
      <c r="F35" s="53">
        <f>SUM(F36:F38)</f>
        <v>491</v>
      </c>
      <c r="G35" s="54" t="s">
        <v>130</v>
      </c>
      <c r="H35" s="49" t="s">
        <v>142</v>
      </c>
      <c r="I35" s="50"/>
      <c r="J35" s="51">
        <v>510</v>
      </c>
      <c r="K35" s="50"/>
      <c r="L35" s="52" t="s">
        <v>9</v>
      </c>
      <c r="M35" s="53">
        <f>SUM(M36:M38)</f>
        <v>162</v>
      </c>
      <c r="O35" s="38"/>
      <c r="P35" s="38"/>
      <c r="Q35" s="38"/>
      <c r="R35" s="38"/>
      <c r="S35" s="38"/>
      <c r="T35" s="38"/>
    </row>
    <row r="36" spans="1:20" ht="15.75" customHeight="1" x14ac:dyDescent="0.3">
      <c r="A36" s="56" t="s">
        <v>143</v>
      </c>
      <c r="B36" s="57"/>
      <c r="C36" s="58"/>
      <c r="D36" s="59">
        <v>77</v>
      </c>
      <c r="E36" s="59">
        <v>81</v>
      </c>
      <c r="F36" s="60">
        <f>SUM(D36:E36)</f>
        <v>158</v>
      </c>
      <c r="H36" s="56" t="s">
        <v>93</v>
      </c>
      <c r="I36" s="57"/>
      <c r="J36" s="58"/>
      <c r="K36" s="59" t="s">
        <v>64</v>
      </c>
      <c r="L36" s="59" t="s">
        <v>64</v>
      </c>
      <c r="M36" s="60">
        <f>SUM(K36:L36)</f>
        <v>0</v>
      </c>
      <c r="O36" s="38"/>
      <c r="P36" s="38"/>
      <c r="Q36" s="38"/>
      <c r="R36" s="38"/>
      <c r="S36" s="38"/>
      <c r="T36" s="38"/>
    </row>
    <row r="37" spans="1:20" ht="15.75" customHeight="1" x14ac:dyDescent="0.3">
      <c r="A37" s="61" t="s">
        <v>122</v>
      </c>
      <c r="B37" s="62"/>
      <c r="C37" s="63"/>
      <c r="D37" s="30">
        <v>88</v>
      </c>
      <c r="E37" s="30">
        <v>74</v>
      </c>
      <c r="F37" s="31">
        <f>SUM(D37:E37)</f>
        <v>162</v>
      </c>
      <c r="H37" s="61" t="s">
        <v>106</v>
      </c>
      <c r="I37" s="62"/>
      <c r="J37" s="63"/>
      <c r="K37" s="30">
        <v>71</v>
      </c>
      <c r="L37" s="30" t="s">
        <v>27</v>
      </c>
      <c r="M37" s="31">
        <f>SUM(K37:L37)</f>
        <v>71</v>
      </c>
      <c r="O37" s="38"/>
      <c r="P37" s="38"/>
      <c r="Q37" s="38"/>
      <c r="R37" s="38"/>
      <c r="S37" s="38"/>
      <c r="T37" s="38"/>
    </row>
    <row r="38" spans="1:20" ht="15.75" customHeight="1" x14ac:dyDescent="0.3">
      <c r="A38" s="64" t="s">
        <v>144</v>
      </c>
      <c r="B38" s="65"/>
      <c r="C38" s="66"/>
      <c r="D38" s="67">
        <v>85</v>
      </c>
      <c r="E38" s="67">
        <v>86</v>
      </c>
      <c r="F38" s="68">
        <f>SUM(D38:E38)</f>
        <v>171</v>
      </c>
      <c r="H38" s="64" t="s">
        <v>35</v>
      </c>
      <c r="I38" s="65"/>
      <c r="J38" s="66"/>
      <c r="K38" s="67">
        <v>91</v>
      </c>
      <c r="L38" s="67" t="s">
        <v>27</v>
      </c>
      <c r="M38" s="68">
        <f>SUM(K38:L38)</f>
        <v>91</v>
      </c>
      <c r="O38" s="38"/>
      <c r="P38" s="38"/>
      <c r="Q38" s="38"/>
      <c r="R38" s="38"/>
      <c r="S38" s="38"/>
      <c r="T38" s="38"/>
    </row>
    <row r="39" spans="1:20" ht="15.75" customHeight="1" x14ac:dyDescent="0.3">
      <c r="O39" s="38"/>
      <c r="P39" s="38"/>
      <c r="Q39" s="38"/>
      <c r="R39" s="38"/>
      <c r="S39" s="38"/>
      <c r="T39" s="38"/>
    </row>
    <row r="40" spans="1:20" ht="15.75" customHeight="1" x14ac:dyDescent="0.3">
      <c r="O40" s="38"/>
      <c r="P40" s="38"/>
      <c r="Q40" s="38"/>
      <c r="R40" s="38"/>
      <c r="S40" s="38"/>
      <c r="T40" s="38"/>
    </row>
    <row r="41" spans="1:20" ht="15.75" customHeight="1" x14ac:dyDescent="0.3">
      <c r="O41" s="38"/>
      <c r="P41" s="38"/>
      <c r="Q41" s="38"/>
      <c r="R41" s="38"/>
      <c r="S41" s="38"/>
      <c r="T41" s="38"/>
    </row>
    <row r="42" spans="1:20" ht="15.75" customHeight="1" x14ac:dyDescent="0.3">
      <c r="O42" s="38"/>
      <c r="P42" s="38"/>
      <c r="Q42" s="38"/>
      <c r="R42" s="38"/>
      <c r="S42" s="38"/>
      <c r="T42" s="38"/>
    </row>
    <row r="43" spans="1:20" ht="15.75" customHeight="1" x14ac:dyDescent="0.3">
      <c r="O43" s="38"/>
      <c r="P43" s="38"/>
      <c r="Q43" s="38"/>
      <c r="R43" s="38"/>
      <c r="S43" s="38"/>
      <c r="T43" s="38"/>
    </row>
    <row r="44" spans="1:20" ht="15.75" customHeight="1" x14ac:dyDescent="0.3">
      <c r="O44" s="38"/>
      <c r="P44" s="38"/>
      <c r="Q44" s="38"/>
      <c r="R44" s="38"/>
      <c r="S44" s="38"/>
      <c r="T44" s="38"/>
    </row>
    <row r="45" spans="1:20" ht="15.75" customHeight="1" x14ac:dyDescent="0.3">
      <c r="H45" s="71" t="s">
        <v>3</v>
      </c>
      <c r="I45" s="72" t="s">
        <v>134</v>
      </c>
      <c r="J45" s="72" t="s">
        <v>135</v>
      </c>
      <c r="K45" s="72" t="s">
        <v>136</v>
      </c>
      <c r="L45" s="72" t="s">
        <v>137</v>
      </c>
      <c r="M45" s="72" t="s">
        <v>8</v>
      </c>
      <c r="N45" s="73" t="s">
        <v>138</v>
      </c>
    </row>
    <row r="46" spans="1:20" ht="15.75" customHeight="1" x14ac:dyDescent="0.3">
      <c r="H46" s="78" t="s">
        <v>139</v>
      </c>
      <c r="I46" s="79">
        <v>9</v>
      </c>
      <c r="J46" s="79">
        <v>7</v>
      </c>
      <c r="K46" s="79"/>
      <c r="L46" s="79">
        <v>2</v>
      </c>
      <c r="M46" s="79">
        <v>4568</v>
      </c>
      <c r="N46" s="80">
        <v>14</v>
      </c>
      <c r="O46" s="38"/>
      <c r="P46" s="38"/>
    </row>
    <row r="47" spans="1:20" ht="15.75" customHeight="1" x14ac:dyDescent="0.3">
      <c r="H47" s="81" t="s">
        <v>140</v>
      </c>
      <c r="I47" s="39">
        <v>9</v>
      </c>
      <c r="J47" s="39">
        <v>6</v>
      </c>
      <c r="K47" s="39">
        <v>1</v>
      </c>
      <c r="L47" s="39">
        <v>2</v>
      </c>
      <c r="M47" s="39">
        <v>4500</v>
      </c>
      <c r="N47" s="40">
        <v>13</v>
      </c>
      <c r="O47" s="38"/>
      <c r="P47" s="38"/>
    </row>
    <row r="48" spans="1:20" ht="15.75" customHeight="1" x14ac:dyDescent="0.3">
      <c r="H48" s="81" t="s">
        <v>141</v>
      </c>
      <c r="I48" s="39">
        <v>9</v>
      </c>
      <c r="J48" s="39">
        <v>3</v>
      </c>
      <c r="K48" s="39"/>
      <c r="L48" s="39">
        <v>6</v>
      </c>
      <c r="M48" s="39">
        <v>4226</v>
      </c>
      <c r="N48" s="40">
        <v>6</v>
      </c>
      <c r="O48" s="38"/>
      <c r="P48" s="38"/>
    </row>
    <row r="49" spans="1:16" ht="15.75" customHeight="1" x14ac:dyDescent="0.3">
      <c r="H49" s="82" t="s">
        <v>142</v>
      </c>
      <c r="I49" s="41">
        <v>9</v>
      </c>
      <c r="J49" s="41"/>
      <c r="K49" s="41"/>
      <c r="L49" s="41">
        <v>9</v>
      </c>
      <c r="M49" s="41">
        <v>1677</v>
      </c>
      <c r="N49" s="42">
        <v>0</v>
      </c>
      <c r="O49" s="38"/>
      <c r="P49" s="38"/>
    </row>
    <row r="50" spans="1:16" ht="15.75" customHeight="1" x14ac:dyDescent="0.3">
      <c r="H50" s="38"/>
      <c r="I50" s="38"/>
      <c r="J50" s="38"/>
      <c r="K50" s="38"/>
      <c r="L50" s="38"/>
      <c r="M50" s="38"/>
      <c r="N50" s="38"/>
      <c r="O50" s="38"/>
      <c r="P50" s="38"/>
    </row>
    <row r="51" spans="1:16" ht="15.75" customHeight="1" x14ac:dyDescent="0.3">
      <c r="A51" s="6" t="s">
        <v>124</v>
      </c>
      <c r="E51" s="7"/>
      <c r="G51" s="83" t="s">
        <v>656</v>
      </c>
      <c r="H51" s="38"/>
      <c r="I51" s="38"/>
      <c r="J51" s="38"/>
      <c r="K51" s="38"/>
      <c r="L51" s="38"/>
      <c r="M51" s="38"/>
      <c r="N51" s="38"/>
      <c r="O51" s="38"/>
      <c r="P51" s="38"/>
    </row>
    <row r="52" spans="1:16" ht="15.75" customHeight="1" x14ac:dyDescent="0.3">
      <c r="A52" s="6" t="s">
        <v>657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display="`" xr:uid="{7120A070-E89E-4BB4-BCEC-8D9ADBD8C982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A9C74-674F-4E85-81A5-1615D5253EF8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436</v>
      </c>
      <c r="D1" s="86"/>
      <c r="E1" s="86"/>
      <c r="F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K3" s="90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7">
        <v>6</v>
      </c>
      <c r="B5" s="228" t="s">
        <v>440</v>
      </c>
      <c r="C5" s="228" t="s">
        <v>243</v>
      </c>
      <c r="D5" s="269">
        <v>100.004</v>
      </c>
      <c r="E5" s="269">
        <v>99.003</v>
      </c>
      <c r="F5" s="269">
        <f>SUM(D5,E5)</f>
        <v>199.00700000000001</v>
      </c>
      <c r="G5" s="229">
        <v>8</v>
      </c>
      <c r="H5" s="269">
        <v>1787.0410000000002</v>
      </c>
      <c r="I5" s="308">
        <v>67</v>
      </c>
      <c r="K5" s="87"/>
    </row>
    <row r="6" spans="1:34" ht="15.75" customHeight="1" x14ac:dyDescent="0.3">
      <c r="A6" s="99">
        <v>1</v>
      </c>
      <c r="B6" s="100" t="s">
        <v>386</v>
      </c>
      <c r="C6" s="100" t="s">
        <v>345</v>
      </c>
      <c r="D6" s="156">
        <v>100.003</v>
      </c>
      <c r="E6" s="156">
        <v>98.001999999999995</v>
      </c>
      <c r="F6" s="156">
        <f>SUM(D6,E6)</f>
        <v>198.005</v>
      </c>
      <c r="G6" s="96">
        <v>7</v>
      </c>
      <c r="H6" s="156">
        <v>1780.0480000000002</v>
      </c>
      <c r="I6" s="103">
        <v>60</v>
      </c>
      <c r="N6" s="198"/>
      <c r="O6" s="198"/>
      <c r="P6" s="198"/>
      <c r="R6" s="198"/>
      <c r="S6" s="199"/>
    </row>
    <row r="7" spans="1:34" ht="15.75" customHeight="1" x14ac:dyDescent="0.3">
      <c r="A7" s="99">
        <v>3</v>
      </c>
      <c r="B7" s="100" t="s">
        <v>438</v>
      </c>
      <c r="C7" s="100" t="s">
        <v>263</v>
      </c>
      <c r="D7" s="156">
        <v>98.001999999999995</v>
      </c>
      <c r="E7" s="156">
        <v>98</v>
      </c>
      <c r="F7" s="156">
        <f>SUM(D7,E7)</f>
        <v>196.00200000000001</v>
      </c>
      <c r="G7" s="96">
        <v>6</v>
      </c>
      <c r="H7" s="156">
        <v>1781.0369999999998</v>
      </c>
      <c r="I7" s="104">
        <v>59</v>
      </c>
      <c r="J7" s="105"/>
      <c r="K7" s="87"/>
    </row>
    <row r="8" spans="1:34" ht="15.75" customHeight="1" x14ac:dyDescent="0.3">
      <c r="A8" s="99">
        <v>8</v>
      </c>
      <c r="B8" s="100" t="s">
        <v>441</v>
      </c>
      <c r="C8" s="100" t="s">
        <v>243</v>
      </c>
      <c r="D8" s="156">
        <v>97</v>
      </c>
      <c r="E8" s="156">
        <v>96.001000000000005</v>
      </c>
      <c r="F8" s="156">
        <f>SUM(D8,E8)</f>
        <v>193.001</v>
      </c>
      <c r="G8" s="96">
        <v>2</v>
      </c>
      <c r="H8" s="156">
        <v>1752.03</v>
      </c>
      <c r="I8" s="104">
        <v>38</v>
      </c>
    </row>
    <row r="9" spans="1:34" ht="15.75" customHeight="1" x14ac:dyDescent="0.3">
      <c r="A9" s="99">
        <v>5</v>
      </c>
      <c r="B9" s="100" t="s">
        <v>330</v>
      </c>
      <c r="C9" s="100" t="s">
        <v>17</v>
      </c>
      <c r="D9" s="156">
        <v>99.003</v>
      </c>
      <c r="E9" s="156">
        <v>96</v>
      </c>
      <c r="F9" s="156">
        <f>SUM(D9,E9)</f>
        <v>195.00299999999999</v>
      </c>
      <c r="G9" s="96">
        <v>5</v>
      </c>
      <c r="H9" s="156">
        <v>1747.028</v>
      </c>
      <c r="I9" s="104">
        <v>37</v>
      </c>
      <c r="P9" s="160"/>
      <c r="Q9" s="160"/>
      <c r="R9" s="160"/>
      <c r="S9" s="160"/>
    </row>
    <row r="10" spans="1:34" ht="15.75" customHeight="1" x14ac:dyDescent="0.3">
      <c r="A10" s="99">
        <v>7</v>
      </c>
      <c r="B10" s="100" t="s">
        <v>390</v>
      </c>
      <c r="C10" s="100" t="s">
        <v>243</v>
      </c>
      <c r="D10" s="156">
        <v>97.001999999999995</v>
      </c>
      <c r="E10" s="156">
        <v>96.001999999999995</v>
      </c>
      <c r="F10" s="156">
        <f>SUM(D10,E10)</f>
        <v>193.00399999999999</v>
      </c>
      <c r="G10" s="96">
        <v>4</v>
      </c>
      <c r="H10" s="156">
        <v>1747.0239999999997</v>
      </c>
      <c r="I10" s="104">
        <v>34</v>
      </c>
    </row>
    <row r="11" spans="1:34" ht="15.75" customHeight="1" x14ac:dyDescent="0.3">
      <c r="A11" s="99">
        <v>4</v>
      </c>
      <c r="B11" s="100" t="s">
        <v>439</v>
      </c>
      <c r="C11" s="100" t="s">
        <v>17</v>
      </c>
      <c r="D11" s="156">
        <v>97.001999999999995</v>
      </c>
      <c r="E11" s="156">
        <v>88</v>
      </c>
      <c r="F11" s="156">
        <f>SUM(D11,E11)</f>
        <v>185.00200000000001</v>
      </c>
      <c r="G11" s="96">
        <v>1</v>
      </c>
      <c r="H11" s="156">
        <v>1715.0159999999998</v>
      </c>
      <c r="I11" s="104">
        <v>20</v>
      </c>
    </row>
    <row r="12" spans="1:34" ht="15.75" customHeight="1" x14ac:dyDescent="0.3">
      <c r="A12" s="232">
        <v>2</v>
      </c>
      <c r="B12" s="233" t="s">
        <v>437</v>
      </c>
      <c r="C12" s="233" t="s">
        <v>237</v>
      </c>
      <c r="D12" s="270">
        <v>97.001999999999995</v>
      </c>
      <c r="E12" s="270">
        <v>96.001000000000005</v>
      </c>
      <c r="F12" s="270">
        <f>SUM(D12,E12)</f>
        <v>193.00299999999999</v>
      </c>
      <c r="G12" s="235">
        <v>3</v>
      </c>
      <c r="H12" s="158">
        <v>1677.0129999999997</v>
      </c>
      <c r="I12" s="310">
        <v>15</v>
      </c>
    </row>
    <row r="13" spans="1:34" ht="15.75" customHeight="1" x14ac:dyDescent="0.3"/>
    <row r="14" spans="1:34" ht="15.75" customHeight="1" x14ac:dyDescent="0.3">
      <c r="A14" s="90"/>
      <c r="B14" s="91" t="s">
        <v>3</v>
      </c>
      <c r="C14" s="91"/>
      <c r="D14" s="91"/>
      <c r="E14" s="91"/>
      <c r="F14" s="91"/>
      <c r="G14" s="91"/>
      <c r="H14" s="91"/>
      <c r="I14" s="91"/>
    </row>
    <row r="15" spans="1:34" ht="15.75" customHeight="1" x14ac:dyDescent="0.3">
      <c r="A15" s="153">
        <v>2</v>
      </c>
      <c r="B15" s="93" t="s">
        <v>4</v>
      </c>
      <c r="C15" s="154" t="s">
        <v>5</v>
      </c>
      <c r="D15" s="117"/>
      <c r="E15" s="155"/>
      <c r="F15" s="94" t="s">
        <v>6</v>
      </c>
      <c r="G15" s="94" t="s">
        <v>7</v>
      </c>
      <c r="H15" s="94" t="s">
        <v>8</v>
      </c>
      <c r="I15" s="95" t="s">
        <v>9</v>
      </c>
    </row>
    <row r="16" spans="1:34" ht="15.75" customHeight="1" x14ac:dyDescent="0.3">
      <c r="A16" s="227">
        <v>6</v>
      </c>
      <c r="B16" s="228" t="s">
        <v>445</v>
      </c>
      <c r="C16" s="228" t="s">
        <v>243</v>
      </c>
      <c r="D16" s="269">
        <v>98.001999999999995</v>
      </c>
      <c r="E16" s="269">
        <v>97.003</v>
      </c>
      <c r="F16" s="269">
        <f>SUM(D16,E16)</f>
        <v>195.005</v>
      </c>
      <c r="G16" s="229">
        <v>8</v>
      </c>
      <c r="H16" s="269">
        <v>1766.0300000000002</v>
      </c>
      <c r="I16" s="308">
        <v>70</v>
      </c>
    </row>
    <row r="17" spans="1:9" ht="15.75" customHeight="1" x14ac:dyDescent="0.3">
      <c r="A17" s="99">
        <v>4</v>
      </c>
      <c r="B17" s="100" t="s">
        <v>443</v>
      </c>
      <c r="C17" s="100" t="s">
        <v>57</v>
      </c>
      <c r="D17" s="156">
        <v>94.003</v>
      </c>
      <c r="E17" s="156">
        <v>94.001000000000005</v>
      </c>
      <c r="F17" s="156">
        <f>SUM(D17,E17)</f>
        <v>188.00400000000002</v>
      </c>
      <c r="G17" s="96">
        <v>4</v>
      </c>
      <c r="H17" s="156">
        <v>1727.0219299999999</v>
      </c>
      <c r="I17" s="104">
        <v>53</v>
      </c>
    </row>
    <row r="18" spans="1:9" ht="15.75" customHeight="1" x14ac:dyDescent="0.3">
      <c r="A18" s="99">
        <v>3</v>
      </c>
      <c r="B18" s="100" t="s">
        <v>78</v>
      </c>
      <c r="C18" s="100" t="s">
        <v>79</v>
      </c>
      <c r="D18" s="156">
        <v>96</v>
      </c>
      <c r="E18" s="156">
        <v>95.001000000000005</v>
      </c>
      <c r="F18" s="156">
        <f>SUM(D18,E18)</f>
        <v>191.001</v>
      </c>
      <c r="G18" s="96">
        <v>6</v>
      </c>
      <c r="H18" s="156">
        <v>1717.0179999999998</v>
      </c>
      <c r="I18" s="104">
        <v>52</v>
      </c>
    </row>
    <row r="19" spans="1:9" ht="15.75" customHeight="1" x14ac:dyDescent="0.3">
      <c r="A19" s="99">
        <v>5</v>
      </c>
      <c r="B19" s="100" t="s">
        <v>444</v>
      </c>
      <c r="C19" s="100" t="s">
        <v>345</v>
      </c>
      <c r="D19" s="156">
        <v>97.001000000000005</v>
      </c>
      <c r="E19" s="156">
        <v>95</v>
      </c>
      <c r="F19" s="156">
        <f>SUM(D19,E19)</f>
        <v>192.001</v>
      </c>
      <c r="G19" s="96">
        <v>7</v>
      </c>
      <c r="H19" s="156">
        <v>1721.0119999999999</v>
      </c>
      <c r="I19" s="104">
        <v>51</v>
      </c>
    </row>
    <row r="20" spans="1:9" ht="15.75" customHeight="1" x14ac:dyDescent="0.3">
      <c r="A20" s="99">
        <v>1</v>
      </c>
      <c r="B20" s="100" t="s">
        <v>199</v>
      </c>
      <c r="C20" s="100" t="s">
        <v>79</v>
      </c>
      <c r="D20" s="156">
        <v>94.003</v>
      </c>
      <c r="E20" s="156">
        <v>94.001999999999995</v>
      </c>
      <c r="F20" s="156">
        <f>SUM(D20,E20)</f>
        <v>188.005</v>
      </c>
      <c r="G20" s="96">
        <v>5</v>
      </c>
      <c r="H20" s="156">
        <v>1702.0140000000001</v>
      </c>
      <c r="I20" s="103">
        <v>44</v>
      </c>
    </row>
    <row r="21" spans="1:9" ht="15.75" customHeight="1" x14ac:dyDescent="0.3">
      <c r="A21" s="99">
        <v>8</v>
      </c>
      <c r="B21" s="100" t="s">
        <v>447</v>
      </c>
      <c r="C21" s="100" t="s">
        <v>54</v>
      </c>
      <c r="D21" s="156" t="s">
        <v>27</v>
      </c>
      <c r="E21" s="156"/>
      <c r="F21" s="156">
        <f>SUM(D21,E21)</f>
        <v>0</v>
      </c>
      <c r="G21" s="96">
        <v>0</v>
      </c>
      <c r="H21" s="156">
        <v>163</v>
      </c>
      <c r="I21" s="104">
        <v>3</v>
      </c>
    </row>
    <row r="22" spans="1:9" ht="15.75" customHeight="1" x14ac:dyDescent="0.3">
      <c r="A22" s="99">
        <v>2</v>
      </c>
      <c r="B22" s="100" t="s">
        <v>442</v>
      </c>
      <c r="C22" s="100" t="s">
        <v>345</v>
      </c>
      <c r="D22" s="156" t="s">
        <v>64</v>
      </c>
      <c r="E22" s="156"/>
      <c r="F22" s="156">
        <f>SUM(D22,E22)</f>
        <v>0</v>
      </c>
      <c r="G22" s="96">
        <v>0</v>
      </c>
      <c r="H22" s="156">
        <v>0</v>
      </c>
      <c r="I22" s="104">
        <v>0</v>
      </c>
    </row>
    <row r="23" spans="1:9" ht="15.75" customHeight="1" x14ac:dyDescent="0.3">
      <c r="A23" s="232">
        <v>7</v>
      </c>
      <c r="B23" s="233" t="s">
        <v>446</v>
      </c>
      <c r="C23" s="233" t="s">
        <v>79</v>
      </c>
      <c r="D23" s="270" t="s">
        <v>27</v>
      </c>
      <c r="E23" s="270"/>
      <c r="F23" s="270">
        <f>SUM(D23,E23)</f>
        <v>0</v>
      </c>
      <c r="G23" s="235">
        <v>0</v>
      </c>
      <c r="H23" s="158">
        <v>0</v>
      </c>
      <c r="I23" s="107">
        <v>0</v>
      </c>
    </row>
    <row r="24" spans="1:9" ht="15.75" customHeight="1" x14ac:dyDescent="0.3"/>
    <row r="25" spans="1:9" ht="15.75" customHeight="1" x14ac:dyDescent="0.3">
      <c r="A25" s="90"/>
      <c r="B25" s="91" t="s">
        <v>40</v>
      </c>
      <c r="C25" s="91"/>
      <c r="D25" s="91"/>
      <c r="E25" s="91"/>
      <c r="F25" s="91"/>
      <c r="G25" s="91"/>
      <c r="H25" s="91"/>
      <c r="I25" s="91"/>
    </row>
    <row r="26" spans="1:9" ht="15.75" customHeight="1" x14ac:dyDescent="0.3">
      <c r="A26" s="153">
        <v>2</v>
      </c>
      <c r="B26" s="93" t="s">
        <v>4</v>
      </c>
      <c r="C26" s="154" t="s">
        <v>5</v>
      </c>
      <c r="D26" s="117"/>
      <c r="E26" s="155"/>
      <c r="F26" s="94" t="s">
        <v>6</v>
      </c>
      <c r="G26" s="94" t="s">
        <v>7</v>
      </c>
      <c r="H26" s="94" t="s">
        <v>8</v>
      </c>
      <c r="I26" s="95" t="s">
        <v>9</v>
      </c>
    </row>
    <row r="27" spans="1:9" ht="15.75" customHeight="1" x14ac:dyDescent="0.3">
      <c r="A27" s="227">
        <v>5</v>
      </c>
      <c r="B27" s="228" t="s">
        <v>450</v>
      </c>
      <c r="C27" s="228" t="s">
        <v>345</v>
      </c>
      <c r="D27" s="269">
        <v>100.002</v>
      </c>
      <c r="E27" s="269">
        <v>96.004000000000005</v>
      </c>
      <c r="F27" s="269">
        <f>SUM(D27,E27)</f>
        <v>196.006</v>
      </c>
      <c r="G27" s="229">
        <v>6</v>
      </c>
      <c r="H27" s="269">
        <v>1760.0340000000003</v>
      </c>
      <c r="I27" s="308">
        <v>58</v>
      </c>
    </row>
    <row r="28" spans="1:9" ht="15.75" customHeight="1" x14ac:dyDescent="0.3">
      <c r="A28" s="99">
        <v>6</v>
      </c>
      <c r="B28" s="100" t="s">
        <v>451</v>
      </c>
      <c r="C28" s="100" t="s">
        <v>345</v>
      </c>
      <c r="D28" s="156">
        <v>97.001000000000005</v>
      </c>
      <c r="E28" s="156">
        <v>96</v>
      </c>
      <c r="F28" s="156">
        <f>SUM(D28,E28)</f>
        <v>193.001</v>
      </c>
      <c r="G28" s="96">
        <v>4</v>
      </c>
      <c r="H28" s="156">
        <v>1755.0179999999998</v>
      </c>
      <c r="I28" s="104">
        <v>54</v>
      </c>
    </row>
    <row r="29" spans="1:9" ht="15.75" customHeight="1" x14ac:dyDescent="0.3">
      <c r="A29" s="99">
        <v>7</v>
      </c>
      <c r="B29" s="100" t="s">
        <v>257</v>
      </c>
      <c r="C29" s="100" t="s">
        <v>255</v>
      </c>
      <c r="D29" s="156">
        <v>99.003</v>
      </c>
      <c r="E29" s="156">
        <v>98.001999999999995</v>
      </c>
      <c r="F29" s="156">
        <f>SUM(D29,E29)</f>
        <v>197.005</v>
      </c>
      <c r="G29" s="96">
        <v>7</v>
      </c>
      <c r="H29" s="156">
        <v>1742.0219999999999</v>
      </c>
      <c r="I29" s="104">
        <v>45</v>
      </c>
    </row>
    <row r="30" spans="1:9" ht="15.75" customHeight="1" x14ac:dyDescent="0.3">
      <c r="A30" s="99">
        <v>2</v>
      </c>
      <c r="B30" s="100" t="s">
        <v>448</v>
      </c>
      <c r="C30" s="100" t="s">
        <v>57</v>
      </c>
      <c r="D30" s="156">
        <v>98.001000000000005</v>
      </c>
      <c r="E30" s="156">
        <v>97</v>
      </c>
      <c r="F30" s="156">
        <f>SUM(D30,E30)</f>
        <v>195.001</v>
      </c>
      <c r="G30" s="96">
        <v>5</v>
      </c>
      <c r="H30" s="156">
        <v>1710.0119999999997</v>
      </c>
      <c r="I30" s="104">
        <v>40</v>
      </c>
    </row>
    <row r="31" spans="1:9" ht="15.75" customHeight="1" x14ac:dyDescent="0.3">
      <c r="A31" s="99">
        <v>4</v>
      </c>
      <c r="B31" s="100" t="s">
        <v>449</v>
      </c>
      <c r="C31" s="100" t="s">
        <v>349</v>
      </c>
      <c r="D31" s="156">
        <v>80</v>
      </c>
      <c r="E31" s="156">
        <v>70</v>
      </c>
      <c r="F31" s="156">
        <f>SUM(D31,E31)</f>
        <v>150</v>
      </c>
      <c r="G31" s="96">
        <v>1</v>
      </c>
      <c r="H31" s="156">
        <v>1618.0069999999998</v>
      </c>
      <c r="I31" s="104">
        <v>22</v>
      </c>
    </row>
    <row r="32" spans="1:9" ht="15.75" customHeight="1" x14ac:dyDescent="0.3">
      <c r="A32" s="99">
        <v>3</v>
      </c>
      <c r="B32" s="100" t="s">
        <v>75</v>
      </c>
      <c r="C32" s="100" t="s">
        <v>70</v>
      </c>
      <c r="D32" s="156">
        <v>93</v>
      </c>
      <c r="E32" s="156">
        <v>90</v>
      </c>
      <c r="F32" s="156">
        <f>SUM(D32,E32)</f>
        <v>183</v>
      </c>
      <c r="G32" s="96">
        <v>3</v>
      </c>
      <c r="H32" s="156">
        <v>1621.0049999999999</v>
      </c>
      <c r="I32" s="104">
        <v>18</v>
      </c>
    </row>
    <row r="33" spans="1:9" ht="15.75" customHeight="1" x14ac:dyDescent="0.3">
      <c r="A33" s="232">
        <v>1</v>
      </c>
      <c r="B33" s="233" t="s">
        <v>69</v>
      </c>
      <c r="C33" s="233" t="s">
        <v>70</v>
      </c>
      <c r="D33" s="270">
        <v>88.001000000000005</v>
      </c>
      <c r="E33" s="270">
        <v>88</v>
      </c>
      <c r="F33" s="270">
        <f>SUM(D33,E33)</f>
        <v>176.001</v>
      </c>
      <c r="G33" s="235">
        <v>2</v>
      </c>
      <c r="H33" s="158">
        <v>1612.008</v>
      </c>
      <c r="I33" s="310">
        <v>16</v>
      </c>
    </row>
    <row r="34" spans="1:9" ht="15.75" customHeight="1" x14ac:dyDescent="0.3"/>
    <row r="35" spans="1:9" ht="15.75" customHeight="1" x14ac:dyDescent="0.3">
      <c r="A35" s="90"/>
      <c r="B35" s="91" t="s">
        <v>41</v>
      </c>
      <c r="C35" s="91"/>
      <c r="D35" s="91"/>
      <c r="E35" s="91"/>
      <c r="F35" s="91"/>
      <c r="G35" s="91"/>
      <c r="H35" s="91"/>
      <c r="I35" s="91"/>
    </row>
    <row r="36" spans="1:9" ht="15.75" customHeight="1" x14ac:dyDescent="0.3">
      <c r="A36" s="153">
        <v>2</v>
      </c>
      <c r="B36" s="93" t="s">
        <v>4</v>
      </c>
      <c r="C36" s="154" t="s">
        <v>5</v>
      </c>
      <c r="D36" s="117"/>
      <c r="E36" s="155"/>
      <c r="F36" s="94" t="s">
        <v>6</v>
      </c>
      <c r="G36" s="94" t="s">
        <v>7</v>
      </c>
      <c r="H36" s="94" t="s">
        <v>8</v>
      </c>
      <c r="I36" s="95" t="s">
        <v>9</v>
      </c>
    </row>
    <row r="37" spans="1:9" ht="15.75" customHeight="1" x14ac:dyDescent="0.3">
      <c r="A37" s="227">
        <v>5</v>
      </c>
      <c r="B37" s="228" t="s">
        <v>242</v>
      </c>
      <c r="C37" s="228" t="s">
        <v>243</v>
      </c>
      <c r="D37" s="269">
        <v>96.001000000000005</v>
      </c>
      <c r="E37" s="269">
        <v>96</v>
      </c>
      <c r="F37" s="269">
        <f>SUM(D37,E37)</f>
        <v>192.001</v>
      </c>
      <c r="G37" s="229">
        <v>6</v>
      </c>
      <c r="H37" s="269">
        <v>1705.0162999999998</v>
      </c>
      <c r="I37" s="308">
        <v>58</v>
      </c>
    </row>
    <row r="38" spans="1:9" ht="15.75" customHeight="1" x14ac:dyDescent="0.3">
      <c r="A38" s="99">
        <v>1</v>
      </c>
      <c r="B38" s="100" t="s">
        <v>452</v>
      </c>
      <c r="C38" s="100" t="s">
        <v>151</v>
      </c>
      <c r="D38" s="156">
        <v>97.001999999999995</v>
      </c>
      <c r="E38" s="156">
        <v>96.003</v>
      </c>
      <c r="F38" s="156">
        <f>SUM(D38,E38)</f>
        <v>193.005</v>
      </c>
      <c r="G38" s="96">
        <v>7</v>
      </c>
      <c r="H38" s="156">
        <v>1702.0249999999996</v>
      </c>
      <c r="I38" s="103">
        <v>57</v>
      </c>
    </row>
    <row r="39" spans="1:9" ht="15.75" customHeight="1" x14ac:dyDescent="0.3">
      <c r="A39" s="99">
        <v>2</v>
      </c>
      <c r="B39" s="100" t="s">
        <v>453</v>
      </c>
      <c r="C39" s="100" t="s">
        <v>243</v>
      </c>
      <c r="D39" s="156">
        <v>92</v>
      </c>
      <c r="E39" s="156">
        <v>84</v>
      </c>
      <c r="F39" s="156">
        <f>SUM(D39,E39)</f>
        <v>176</v>
      </c>
      <c r="G39" s="96">
        <v>4</v>
      </c>
      <c r="H39" s="156">
        <v>1625.0049999999999</v>
      </c>
      <c r="I39" s="104">
        <v>41</v>
      </c>
    </row>
    <row r="40" spans="1:9" ht="15.75" customHeight="1" x14ac:dyDescent="0.3">
      <c r="A40" s="99">
        <v>4</v>
      </c>
      <c r="B40" s="100" t="s">
        <v>455</v>
      </c>
      <c r="C40" s="100" t="s">
        <v>57</v>
      </c>
      <c r="D40" s="156">
        <v>94.001000000000005</v>
      </c>
      <c r="E40" s="156">
        <v>92</v>
      </c>
      <c r="F40" s="156">
        <f>SUM(D40,E40)</f>
        <v>186.001</v>
      </c>
      <c r="G40" s="96">
        <v>5</v>
      </c>
      <c r="H40" s="156">
        <v>1585.0059999999999</v>
      </c>
      <c r="I40" s="104">
        <v>39</v>
      </c>
    </row>
    <row r="41" spans="1:9" ht="15.75" customHeight="1" x14ac:dyDescent="0.3">
      <c r="A41" s="99">
        <v>6</v>
      </c>
      <c r="B41" s="100" t="s">
        <v>456</v>
      </c>
      <c r="C41" s="100" t="s">
        <v>77</v>
      </c>
      <c r="D41" s="156">
        <v>83</v>
      </c>
      <c r="E41" s="156">
        <v>81</v>
      </c>
      <c r="F41" s="156">
        <f>SUM(D41,E41)</f>
        <v>164</v>
      </c>
      <c r="G41" s="96">
        <v>3</v>
      </c>
      <c r="H41" s="156">
        <v>1516</v>
      </c>
      <c r="I41" s="104">
        <v>27</v>
      </c>
    </row>
    <row r="42" spans="1:9" ht="15.75" customHeight="1" x14ac:dyDescent="0.3">
      <c r="A42" s="99">
        <v>7</v>
      </c>
      <c r="B42" s="100" t="s">
        <v>457</v>
      </c>
      <c r="C42" s="100" t="s">
        <v>57</v>
      </c>
      <c r="D42" s="331">
        <v>64</v>
      </c>
      <c r="E42" s="156">
        <v>64</v>
      </c>
      <c r="F42" s="156">
        <f>SUM(D42,E42)</f>
        <v>128</v>
      </c>
      <c r="G42" s="96">
        <v>2</v>
      </c>
      <c r="H42" s="156">
        <v>1433</v>
      </c>
      <c r="I42" s="104">
        <v>22</v>
      </c>
    </row>
    <row r="43" spans="1:9" ht="15.75" customHeight="1" x14ac:dyDescent="0.3">
      <c r="A43" s="232">
        <v>3</v>
      </c>
      <c r="B43" s="233" t="s">
        <v>454</v>
      </c>
      <c r="C43" s="233" t="s">
        <v>243</v>
      </c>
      <c r="D43" s="270" t="s">
        <v>27</v>
      </c>
      <c r="E43" s="270"/>
      <c r="F43" s="270">
        <f>SUM(D43,E43)</f>
        <v>0</v>
      </c>
      <c r="G43" s="235">
        <v>0</v>
      </c>
      <c r="H43" s="158">
        <v>0</v>
      </c>
      <c r="I43" s="107">
        <v>0</v>
      </c>
    </row>
    <row r="44" spans="1:9" ht="15.75" customHeight="1" x14ac:dyDescent="0.3"/>
    <row r="45" spans="1:9" ht="15.75" customHeight="1" x14ac:dyDescent="0.3">
      <c r="B45" s="87" t="s">
        <v>458</v>
      </c>
      <c r="E45" s="108" t="s">
        <v>656</v>
      </c>
    </row>
    <row r="46" spans="1:9" ht="15.75" customHeight="1" x14ac:dyDescent="0.3">
      <c r="B46" s="87" t="s">
        <v>657</v>
      </c>
    </row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ortState xmlns:xlrd2="http://schemas.microsoft.com/office/spreadsheetml/2017/richdata2" ref="A37:I43">
    <sortCondition descending="1" ref="I37"/>
    <sortCondition descending="1" ref="H37"/>
  </sortState>
  <hyperlinks>
    <hyperlink ref="B2" location="'Index'!A3" tooltip="Go to the Index sheet" display="`" xr:uid="{4637058F-F2BC-4866-8FF4-C1F2CB7F24D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94D8F-8CF8-4A42-8F56-0E2014064F84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436</v>
      </c>
      <c r="D1" s="86"/>
      <c r="E1" s="86"/>
      <c r="F1" s="86" t="s">
        <v>126</v>
      </c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 t="s">
        <v>394</v>
      </c>
      <c r="E4" s="155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314">
        <v>6</v>
      </c>
      <c r="B5" s="238" t="s">
        <v>438</v>
      </c>
      <c r="C5" s="238" t="s">
        <v>263</v>
      </c>
      <c r="D5" s="323">
        <v>98.001999999999995</v>
      </c>
      <c r="E5" s="323">
        <v>98</v>
      </c>
      <c r="F5" s="272">
        <v>196.00200000000001</v>
      </c>
      <c r="G5" s="239">
        <v>8</v>
      </c>
      <c r="H5" s="322">
        <v>1781.0369999999998</v>
      </c>
      <c r="I5" s="313">
        <v>78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0">
        <v>8</v>
      </c>
      <c r="B6" s="241" t="s">
        <v>445</v>
      </c>
      <c r="C6" s="241" t="s">
        <v>243</v>
      </c>
      <c r="D6" s="273">
        <v>98.001999999999995</v>
      </c>
      <c r="E6" s="273">
        <v>97.003</v>
      </c>
      <c r="F6" s="274">
        <v>195.005</v>
      </c>
      <c r="G6" s="243">
        <v>7</v>
      </c>
      <c r="H6" s="163">
        <v>1766.0300000000002</v>
      </c>
      <c r="I6" s="112">
        <v>71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4">
        <v>9</v>
      </c>
      <c r="B7" s="241" t="s">
        <v>257</v>
      </c>
      <c r="C7" s="241" t="s">
        <v>255</v>
      </c>
      <c r="D7" s="273">
        <v>99.003</v>
      </c>
      <c r="E7" s="273">
        <v>98.001999999999995</v>
      </c>
      <c r="F7" s="274">
        <v>197.005</v>
      </c>
      <c r="G7" s="243">
        <v>9</v>
      </c>
      <c r="H7" s="163">
        <v>1742.0219999999999</v>
      </c>
      <c r="I7" s="112">
        <v>61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0">
        <v>4</v>
      </c>
      <c r="B8" s="241" t="s">
        <v>78</v>
      </c>
      <c r="C8" s="241" t="s">
        <v>79</v>
      </c>
      <c r="D8" s="273">
        <v>96</v>
      </c>
      <c r="E8" s="273">
        <v>95.001000000000005</v>
      </c>
      <c r="F8" s="274">
        <v>191.001</v>
      </c>
      <c r="G8" s="243">
        <v>5</v>
      </c>
      <c r="H8" s="163">
        <v>1717.0179999999998</v>
      </c>
      <c r="I8" s="112">
        <v>49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0">
        <v>2</v>
      </c>
      <c r="B9" s="241" t="s">
        <v>199</v>
      </c>
      <c r="C9" s="241" t="s">
        <v>79</v>
      </c>
      <c r="D9" s="273">
        <v>94.003</v>
      </c>
      <c r="E9" s="273">
        <v>94.001999999999995</v>
      </c>
      <c r="F9" s="274">
        <v>188.005</v>
      </c>
      <c r="G9" s="243">
        <v>4</v>
      </c>
      <c r="H9" s="163">
        <v>1702.0140000000001</v>
      </c>
      <c r="I9" s="112">
        <v>45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44">
        <v>7</v>
      </c>
      <c r="B10" s="241" t="s">
        <v>242</v>
      </c>
      <c r="C10" s="241" t="s">
        <v>243</v>
      </c>
      <c r="D10" s="273">
        <v>96.001000000000005</v>
      </c>
      <c r="E10" s="273">
        <v>96</v>
      </c>
      <c r="F10" s="274">
        <v>192.001</v>
      </c>
      <c r="G10" s="243">
        <v>6</v>
      </c>
      <c r="H10" s="163">
        <v>1705.0162999999998</v>
      </c>
      <c r="I10" s="112">
        <v>44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244">
        <v>3</v>
      </c>
      <c r="B11" s="241" t="s">
        <v>75</v>
      </c>
      <c r="C11" s="241" t="s">
        <v>70</v>
      </c>
      <c r="D11" s="273">
        <v>93</v>
      </c>
      <c r="E11" s="273">
        <v>90</v>
      </c>
      <c r="F11" s="274">
        <v>183</v>
      </c>
      <c r="G11" s="243">
        <v>3</v>
      </c>
      <c r="H11" s="163">
        <v>1621.0049999999999</v>
      </c>
      <c r="I11" s="112">
        <v>20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244">
        <v>1</v>
      </c>
      <c r="B12" s="241" t="s">
        <v>69</v>
      </c>
      <c r="C12" s="241" t="s">
        <v>70</v>
      </c>
      <c r="D12" s="274">
        <v>88.001000000000005</v>
      </c>
      <c r="E12" s="274">
        <v>88</v>
      </c>
      <c r="F12" s="274">
        <v>176.001</v>
      </c>
      <c r="G12" s="243">
        <v>2</v>
      </c>
      <c r="H12" s="156">
        <v>1612.008</v>
      </c>
      <c r="I12" s="103">
        <v>19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249">
        <v>5</v>
      </c>
      <c r="B13" s="246" t="s">
        <v>453</v>
      </c>
      <c r="C13" s="246" t="s">
        <v>243</v>
      </c>
      <c r="D13" s="275">
        <v>92</v>
      </c>
      <c r="E13" s="275">
        <v>84</v>
      </c>
      <c r="F13" s="276">
        <v>176</v>
      </c>
      <c r="G13" s="248">
        <v>1</v>
      </c>
      <c r="H13" s="164">
        <v>1625.0049999999999</v>
      </c>
      <c r="I13" s="114">
        <v>18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09"/>
      <c r="B15" s="87" t="s">
        <v>127</v>
      </c>
      <c r="E15" s="108" t="s">
        <v>656</v>
      </c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09"/>
      <c r="B16" s="87" t="s">
        <v>657</v>
      </c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/>
    <row r="55" spans="1:26" ht="15.75" customHeight="1" x14ac:dyDescent="0.3"/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  <row r="63" spans="1:26" ht="15.75" customHeight="1" x14ac:dyDescent="0.3"/>
    <row r="64" spans="1:2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hyperlinks>
    <hyperlink ref="B2" location="'Index'!A3" tooltip="Go to the Index sheet" display="`" xr:uid="{877D9DEC-F454-4B01-8D63-5C4F04EC6B9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B66FD-D511-433F-9841-6CD67E7165F1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459</v>
      </c>
      <c r="D1" s="86"/>
      <c r="E1" s="86"/>
      <c r="F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K3" s="90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7">
        <v>2</v>
      </c>
      <c r="B5" s="228" t="s">
        <v>148</v>
      </c>
      <c r="C5" s="228" t="s">
        <v>147</v>
      </c>
      <c r="D5" s="269">
        <v>99</v>
      </c>
      <c r="E5" s="269">
        <v>98.001999999999995</v>
      </c>
      <c r="F5" s="269">
        <f>SUM(D5,E5)</f>
        <v>197.00200000000001</v>
      </c>
      <c r="G5" s="229">
        <v>9</v>
      </c>
      <c r="H5" s="269">
        <v>1776.0269999999998</v>
      </c>
      <c r="I5" s="231">
        <v>77</v>
      </c>
      <c r="K5" s="87"/>
    </row>
    <row r="6" spans="1:34" ht="15.75" customHeight="1" x14ac:dyDescent="0.3">
      <c r="A6" s="99">
        <v>3</v>
      </c>
      <c r="B6" s="100" t="s">
        <v>14</v>
      </c>
      <c r="C6" s="100" t="s">
        <v>15</v>
      </c>
      <c r="D6" s="156">
        <v>97.001000000000005</v>
      </c>
      <c r="E6" s="156">
        <v>90</v>
      </c>
      <c r="F6" s="156">
        <f>SUM(D6,E6)</f>
        <v>187.001</v>
      </c>
      <c r="G6" s="96">
        <v>8</v>
      </c>
      <c r="H6" s="156">
        <v>1623.0059999999999</v>
      </c>
      <c r="I6" s="104">
        <v>64</v>
      </c>
      <c r="N6" s="198"/>
      <c r="O6" s="198"/>
      <c r="P6" s="198"/>
      <c r="R6" s="198"/>
      <c r="S6" s="199"/>
    </row>
    <row r="7" spans="1:34" ht="15.75" customHeight="1" x14ac:dyDescent="0.3">
      <c r="A7" s="99">
        <v>9</v>
      </c>
      <c r="B7" s="100" t="s">
        <v>464</v>
      </c>
      <c r="C7" s="100" t="s">
        <v>72</v>
      </c>
      <c r="D7" s="156">
        <v>92</v>
      </c>
      <c r="E7" s="156">
        <v>88</v>
      </c>
      <c r="F7" s="156">
        <f>SUM(D7,E7)</f>
        <v>180</v>
      </c>
      <c r="G7" s="96">
        <v>7</v>
      </c>
      <c r="H7" s="156">
        <v>1616.008</v>
      </c>
      <c r="I7" s="104">
        <v>58</v>
      </c>
      <c r="J7" s="105"/>
      <c r="K7" s="87"/>
    </row>
    <row r="8" spans="1:34" ht="15.75" customHeight="1" x14ac:dyDescent="0.3">
      <c r="A8" s="99">
        <v>7</v>
      </c>
      <c r="B8" s="100" t="s">
        <v>248</v>
      </c>
      <c r="C8" s="100" t="s">
        <v>249</v>
      </c>
      <c r="D8" s="156" t="s">
        <v>27</v>
      </c>
      <c r="E8" s="156"/>
      <c r="F8" s="156">
        <f>SUM(D8,E8)</f>
        <v>0</v>
      </c>
      <c r="G8" s="96">
        <v>0</v>
      </c>
      <c r="H8" s="156">
        <v>990.01600000000008</v>
      </c>
      <c r="I8" s="104">
        <v>44</v>
      </c>
    </row>
    <row r="9" spans="1:34" ht="15.75" customHeight="1" x14ac:dyDescent="0.3">
      <c r="A9" s="99">
        <v>1</v>
      </c>
      <c r="B9" s="100" t="s">
        <v>460</v>
      </c>
      <c r="C9" s="100" t="s">
        <v>72</v>
      </c>
      <c r="D9" s="156" t="s">
        <v>27</v>
      </c>
      <c r="E9" s="156"/>
      <c r="F9" s="156">
        <f>SUM(D9,E9)</f>
        <v>0</v>
      </c>
      <c r="G9" s="96">
        <v>0</v>
      </c>
      <c r="H9" s="156">
        <v>735.00199999999995</v>
      </c>
      <c r="I9" s="103">
        <v>23</v>
      </c>
      <c r="P9" s="160"/>
      <c r="Q9" s="160"/>
      <c r="R9" s="160"/>
      <c r="S9" s="160"/>
    </row>
    <row r="10" spans="1:34" ht="15.75" customHeight="1" x14ac:dyDescent="0.3">
      <c r="A10" s="99">
        <v>4</v>
      </c>
      <c r="B10" s="100" t="s">
        <v>461</v>
      </c>
      <c r="C10" s="100" t="s">
        <v>48</v>
      </c>
      <c r="D10" s="156">
        <v>0</v>
      </c>
      <c r="E10" s="156">
        <v>0</v>
      </c>
      <c r="F10" s="156">
        <f>SUM(D10,E10)</f>
        <v>0</v>
      </c>
      <c r="G10" s="96">
        <v>0</v>
      </c>
      <c r="H10" s="156">
        <v>0</v>
      </c>
      <c r="I10" s="104">
        <v>0</v>
      </c>
    </row>
    <row r="11" spans="1:34" ht="15.75" customHeight="1" x14ac:dyDescent="0.3">
      <c r="A11" s="99">
        <v>5</v>
      </c>
      <c r="B11" s="100" t="s">
        <v>323</v>
      </c>
      <c r="C11" s="100" t="s">
        <v>98</v>
      </c>
      <c r="D11" s="156" t="s">
        <v>27</v>
      </c>
      <c r="E11" s="156"/>
      <c r="F11" s="156">
        <f>SUM(D11,E11)</f>
        <v>0</v>
      </c>
      <c r="G11" s="96">
        <v>0</v>
      </c>
      <c r="H11" s="156">
        <v>0</v>
      </c>
      <c r="I11" s="104">
        <v>0</v>
      </c>
    </row>
    <row r="12" spans="1:34" ht="15.75" customHeight="1" x14ac:dyDescent="0.3">
      <c r="A12" s="99">
        <v>6</v>
      </c>
      <c r="B12" s="100" t="s">
        <v>462</v>
      </c>
      <c r="C12" s="100" t="s">
        <v>48</v>
      </c>
      <c r="D12" s="156" t="s">
        <v>27</v>
      </c>
      <c r="E12" s="156"/>
      <c r="F12" s="156">
        <f>SUM(D12,E12)</f>
        <v>0</v>
      </c>
      <c r="G12" s="96">
        <v>0</v>
      </c>
      <c r="H12" s="156">
        <v>0</v>
      </c>
      <c r="I12" s="104">
        <v>0</v>
      </c>
    </row>
    <row r="13" spans="1:34" ht="15.75" customHeight="1" x14ac:dyDescent="0.3">
      <c r="A13" s="232">
        <v>8</v>
      </c>
      <c r="B13" s="233" t="s">
        <v>463</v>
      </c>
      <c r="C13" s="233" t="s">
        <v>48</v>
      </c>
      <c r="D13" s="270" t="s">
        <v>27</v>
      </c>
      <c r="E13" s="270"/>
      <c r="F13" s="270">
        <f>SUM(D13,E13)</f>
        <v>0</v>
      </c>
      <c r="G13" s="235">
        <v>0</v>
      </c>
      <c r="H13" s="158">
        <v>0</v>
      </c>
      <c r="I13" s="107">
        <v>0</v>
      </c>
    </row>
    <row r="14" spans="1:34" ht="15.75" customHeight="1" x14ac:dyDescent="0.3"/>
    <row r="15" spans="1:34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</row>
    <row r="16" spans="1:34" ht="15.75" customHeight="1" x14ac:dyDescent="0.3">
      <c r="A16" s="153">
        <v>2</v>
      </c>
      <c r="B16" s="93" t="s">
        <v>4</v>
      </c>
      <c r="C16" s="154" t="s">
        <v>5</v>
      </c>
      <c r="D16" s="117"/>
      <c r="E16" s="155"/>
      <c r="F16" s="94" t="s">
        <v>6</v>
      </c>
      <c r="G16" s="94" t="s">
        <v>7</v>
      </c>
      <c r="H16" s="94" t="s">
        <v>8</v>
      </c>
      <c r="I16" s="95" t="s">
        <v>9</v>
      </c>
    </row>
    <row r="17" spans="1:9" ht="15.75" customHeight="1" x14ac:dyDescent="0.3">
      <c r="A17" s="227">
        <v>8</v>
      </c>
      <c r="B17" s="228" t="s">
        <v>469</v>
      </c>
      <c r="C17" s="228" t="s">
        <v>151</v>
      </c>
      <c r="D17" s="269">
        <v>100.002</v>
      </c>
      <c r="E17" s="269">
        <v>99</v>
      </c>
      <c r="F17" s="269">
        <f>SUM(D17,E17)</f>
        <v>199.00200000000001</v>
      </c>
      <c r="G17" s="229">
        <v>8</v>
      </c>
      <c r="H17" s="269">
        <v>1795.0520000000001</v>
      </c>
      <c r="I17" s="308">
        <v>78</v>
      </c>
    </row>
    <row r="18" spans="1:9" ht="15.75" customHeight="1" x14ac:dyDescent="0.3">
      <c r="A18" s="99">
        <v>1</v>
      </c>
      <c r="B18" s="100" t="s">
        <v>178</v>
      </c>
      <c r="C18" s="100" t="s">
        <v>161</v>
      </c>
      <c r="D18" s="156">
        <v>100.004</v>
      </c>
      <c r="E18" s="156">
        <v>100.002</v>
      </c>
      <c r="F18" s="156">
        <f>SUM(D18,E18)</f>
        <v>200.006</v>
      </c>
      <c r="G18" s="96">
        <v>9</v>
      </c>
      <c r="H18" s="156">
        <v>1787.0430000000003</v>
      </c>
      <c r="I18" s="103">
        <v>68</v>
      </c>
    </row>
    <row r="19" spans="1:9" ht="15.75" customHeight="1" x14ac:dyDescent="0.3">
      <c r="A19" s="99">
        <v>7</v>
      </c>
      <c r="B19" s="100" t="s">
        <v>333</v>
      </c>
      <c r="C19" s="100" t="s">
        <v>26</v>
      </c>
      <c r="D19" s="156">
        <v>100</v>
      </c>
      <c r="E19" s="156">
        <v>98</v>
      </c>
      <c r="F19" s="156">
        <f>SUM(D19,E19)</f>
        <v>198</v>
      </c>
      <c r="G19" s="96">
        <v>7</v>
      </c>
      <c r="H19" s="156">
        <v>1785.037</v>
      </c>
      <c r="I19" s="104">
        <v>66</v>
      </c>
    </row>
    <row r="20" spans="1:9" ht="15.75" customHeight="1" x14ac:dyDescent="0.3">
      <c r="A20" s="99">
        <v>4</v>
      </c>
      <c r="B20" s="100" t="s">
        <v>467</v>
      </c>
      <c r="C20" s="100" t="s">
        <v>349</v>
      </c>
      <c r="D20" s="156">
        <v>100.001</v>
      </c>
      <c r="E20" s="200">
        <v>97.001999999999995</v>
      </c>
      <c r="F20" s="156">
        <f>SUM(D20,E20)</f>
        <v>197.00299999999999</v>
      </c>
      <c r="G20" s="96">
        <v>6</v>
      </c>
      <c r="H20" s="156">
        <v>1771.0409999999997</v>
      </c>
      <c r="I20" s="104">
        <v>54</v>
      </c>
    </row>
    <row r="21" spans="1:9" ht="15.75" customHeight="1" x14ac:dyDescent="0.3">
      <c r="A21" s="99">
        <v>6</v>
      </c>
      <c r="B21" s="100" t="s">
        <v>468</v>
      </c>
      <c r="C21" s="100" t="s">
        <v>233</v>
      </c>
      <c r="D21" s="156">
        <v>98.001999999999995</v>
      </c>
      <c r="E21" s="156">
        <v>98.001999999999995</v>
      </c>
      <c r="F21" s="156">
        <f>SUM(D21,E21)</f>
        <v>196.00399999999999</v>
      </c>
      <c r="G21" s="96">
        <v>5</v>
      </c>
      <c r="H21" s="156">
        <v>1770.038</v>
      </c>
      <c r="I21" s="104">
        <v>48</v>
      </c>
    </row>
    <row r="22" spans="1:9" ht="15.75" customHeight="1" x14ac:dyDescent="0.3">
      <c r="A22" s="99">
        <v>9</v>
      </c>
      <c r="B22" s="100" t="s">
        <v>470</v>
      </c>
      <c r="C22" s="100" t="s">
        <v>57</v>
      </c>
      <c r="D22" s="156">
        <v>97.001000000000005</v>
      </c>
      <c r="E22" s="156">
        <v>96.001000000000005</v>
      </c>
      <c r="F22" s="156">
        <f>SUM(D22,E22)</f>
        <v>193.00200000000001</v>
      </c>
      <c r="G22" s="96">
        <v>4</v>
      </c>
      <c r="H22" s="156">
        <v>1736.0139999999999</v>
      </c>
      <c r="I22" s="104">
        <v>40</v>
      </c>
    </row>
    <row r="23" spans="1:9" ht="15.75" customHeight="1" x14ac:dyDescent="0.3">
      <c r="A23" s="99">
        <v>2</v>
      </c>
      <c r="B23" s="100" t="s">
        <v>465</v>
      </c>
      <c r="C23" s="100" t="s">
        <v>151</v>
      </c>
      <c r="D23" s="156" t="s">
        <v>27</v>
      </c>
      <c r="E23" s="156"/>
      <c r="F23" s="156">
        <f>SUM(D23,E23)</f>
        <v>0</v>
      </c>
      <c r="G23" s="96">
        <v>0</v>
      </c>
      <c r="H23" s="156">
        <v>0</v>
      </c>
      <c r="I23" s="104">
        <v>0</v>
      </c>
    </row>
    <row r="24" spans="1:9" ht="15.75" customHeight="1" x14ac:dyDescent="0.3">
      <c r="A24" s="99">
        <v>3</v>
      </c>
      <c r="B24" s="100" t="s">
        <v>466</v>
      </c>
      <c r="C24" s="100" t="s">
        <v>72</v>
      </c>
      <c r="D24" s="156" t="s">
        <v>64</v>
      </c>
      <c r="E24" s="156"/>
      <c r="F24" s="156">
        <f>SUM(D24,E24)</f>
        <v>0</v>
      </c>
      <c r="G24" s="96">
        <v>0</v>
      </c>
      <c r="H24" s="156">
        <v>0</v>
      </c>
      <c r="I24" s="104">
        <v>0</v>
      </c>
    </row>
    <row r="25" spans="1:9" ht="15.75" customHeight="1" x14ac:dyDescent="0.3">
      <c r="A25" s="232">
        <v>5</v>
      </c>
      <c r="B25" s="233" t="s">
        <v>332</v>
      </c>
      <c r="C25" s="233" t="s">
        <v>98</v>
      </c>
      <c r="D25" s="270" t="s">
        <v>27</v>
      </c>
      <c r="E25" s="270"/>
      <c r="F25" s="270">
        <f>SUM(D25,E25)</f>
        <v>0</v>
      </c>
      <c r="G25" s="235">
        <v>0</v>
      </c>
      <c r="H25" s="158">
        <v>0</v>
      </c>
      <c r="I25" s="107">
        <v>0</v>
      </c>
    </row>
    <row r="26" spans="1:9" ht="15.75" customHeight="1" x14ac:dyDescent="0.3"/>
    <row r="27" spans="1:9" ht="15.75" customHeight="1" x14ac:dyDescent="0.3">
      <c r="A27" s="90"/>
      <c r="B27" s="91" t="s">
        <v>40</v>
      </c>
      <c r="C27" s="91"/>
      <c r="D27" s="91"/>
      <c r="E27" s="91"/>
      <c r="F27" s="91"/>
      <c r="G27" s="91"/>
      <c r="H27" s="91"/>
      <c r="I27" s="91"/>
    </row>
    <row r="28" spans="1:9" ht="15.75" customHeight="1" x14ac:dyDescent="0.3">
      <c r="A28" s="153">
        <v>2</v>
      </c>
      <c r="B28" s="93" t="s">
        <v>4</v>
      </c>
      <c r="C28" s="154" t="s">
        <v>5</v>
      </c>
      <c r="D28" s="117"/>
      <c r="E28" s="155"/>
      <c r="F28" s="94" t="s">
        <v>6</v>
      </c>
      <c r="G28" s="94" t="s">
        <v>7</v>
      </c>
      <c r="H28" s="94" t="s">
        <v>8</v>
      </c>
      <c r="I28" s="95" t="s">
        <v>9</v>
      </c>
    </row>
    <row r="29" spans="1:9" ht="15.75" customHeight="1" x14ac:dyDescent="0.3">
      <c r="A29" s="227">
        <v>5</v>
      </c>
      <c r="B29" s="228" t="s">
        <v>324</v>
      </c>
      <c r="C29" s="228" t="s">
        <v>26</v>
      </c>
      <c r="D29" s="269">
        <v>100.003</v>
      </c>
      <c r="E29" s="269">
        <v>98.001999999999995</v>
      </c>
      <c r="F29" s="269">
        <f>SUM(D29,E29)</f>
        <v>198.005</v>
      </c>
      <c r="G29" s="229">
        <v>6</v>
      </c>
      <c r="H29" s="269">
        <v>1781.0279999999998</v>
      </c>
      <c r="I29" s="308">
        <v>58</v>
      </c>
    </row>
    <row r="30" spans="1:9" ht="15.75" customHeight="1" x14ac:dyDescent="0.3">
      <c r="A30" s="99">
        <v>1</v>
      </c>
      <c r="B30" s="100" t="s">
        <v>471</v>
      </c>
      <c r="C30" s="100" t="s">
        <v>349</v>
      </c>
      <c r="D30" s="156">
        <v>100.002</v>
      </c>
      <c r="E30" s="156">
        <v>99.001999999999995</v>
      </c>
      <c r="F30" s="156">
        <f>SUM(D30,E30)</f>
        <v>199.00399999999999</v>
      </c>
      <c r="G30" s="96">
        <v>8</v>
      </c>
      <c r="H30" s="156">
        <v>1779.0359999999996</v>
      </c>
      <c r="I30" s="103">
        <v>52</v>
      </c>
    </row>
    <row r="31" spans="1:9" ht="15.75" customHeight="1" x14ac:dyDescent="0.3">
      <c r="A31" s="99">
        <v>3</v>
      </c>
      <c r="B31" s="100" t="s">
        <v>241</v>
      </c>
      <c r="C31" s="100" t="s">
        <v>237</v>
      </c>
      <c r="D31" s="156">
        <v>100</v>
      </c>
      <c r="E31" s="156">
        <v>98.001999999999995</v>
      </c>
      <c r="F31" s="156">
        <f>SUM(D31,E31)</f>
        <v>198.00200000000001</v>
      </c>
      <c r="G31" s="96">
        <v>5</v>
      </c>
      <c r="H31" s="156">
        <v>1774.0259999999998</v>
      </c>
      <c r="I31" s="104">
        <v>52</v>
      </c>
    </row>
    <row r="32" spans="1:9" ht="15.75" customHeight="1" x14ac:dyDescent="0.3">
      <c r="A32" s="99">
        <v>2</v>
      </c>
      <c r="B32" s="100" t="s">
        <v>348</v>
      </c>
      <c r="C32" s="100" t="s">
        <v>349</v>
      </c>
      <c r="D32" s="156">
        <v>98</v>
      </c>
      <c r="E32" s="156">
        <v>97.001999999999995</v>
      </c>
      <c r="F32" s="156">
        <f>SUM(D32,E32)</f>
        <v>195.00200000000001</v>
      </c>
      <c r="G32" s="96">
        <v>1</v>
      </c>
      <c r="H32" s="156">
        <v>1773.0230000000001</v>
      </c>
      <c r="I32" s="104">
        <v>49</v>
      </c>
    </row>
    <row r="33" spans="1:9" ht="15.75" customHeight="1" x14ac:dyDescent="0.3">
      <c r="A33" s="99">
        <v>6</v>
      </c>
      <c r="B33" s="100" t="s">
        <v>339</v>
      </c>
      <c r="C33" s="100" t="s">
        <v>191</v>
      </c>
      <c r="D33" s="156">
        <v>98.004999999999995</v>
      </c>
      <c r="E33" s="156">
        <v>97</v>
      </c>
      <c r="F33" s="156">
        <f>SUM(D33,E33)</f>
        <v>195.005</v>
      </c>
      <c r="G33" s="96">
        <v>2</v>
      </c>
      <c r="H33" s="156">
        <v>1771.027</v>
      </c>
      <c r="I33" s="104">
        <v>41</v>
      </c>
    </row>
    <row r="34" spans="1:9" ht="15.75" customHeight="1" x14ac:dyDescent="0.3">
      <c r="A34" s="99">
        <v>7</v>
      </c>
      <c r="B34" s="100" t="s">
        <v>473</v>
      </c>
      <c r="C34" s="100" t="s">
        <v>26</v>
      </c>
      <c r="D34" s="156">
        <v>99.003</v>
      </c>
      <c r="E34" s="156">
        <v>97</v>
      </c>
      <c r="F34" s="156">
        <f>SUM(D34,E34)</f>
        <v>196.00299999999999</v>
      </c>
      <c r="G34" s="96">
        <v>3</v>
      </c>
      <c r="H34" s="156">
        <v>1769.0329999999999</v>
      </c>
      <c r="I34" s="104">
        <v>40</v>
      </c>
    </row>
    <row r="35" spans="1:9" ht="15.75" customHeight="1" x14ac:dyDescent="0.3">
      <c r="A35" s="99">
        <v>4</v>
      </c>
      <c r="B35" s="100" t="s">
        <v>472</v>
      </c>
      <c r="C35" s="100" t="s">
        <v>191</v>
      </c>
      <c r="D35" s="156">
        <v>100.001</v>
      </c>
      <c r="E35" s="156">
        <v>99.001999999999995</v>
      </c>
      <c r="F35" s="156">
        <f>SUM(D35,E35)</f>
        <v>199.00299999999999</v>
      </c>
      <c r="G35" s="96">
        <v>7</v>
      </c>
      <c r="H35" s="156">
        <v>1753.03</v>
      </c>
      <c r="I35" s="104">
        <v>39</v>
      </c>
    </row>
    <row r="36" spans="1:9" ht="15.75" customHeight="1" x14ac:dyDescent="0.3">
      <c r="A36" s="99">
        <v>8</v>
      </c>
      <c r="B36" s="100" t="s">
        <v>474</v>
      </c>
      <c r="C36" s="100" t="s">
        <v>57</v>
      </c>
      <c r="D36" s="156">
        <v>99.001000000000005</v>
      </c>
      <c r="E36" s="156">
        <v>98.001000000000005</v>
      </c>
      <c r="F36" s="156">
        <f>SUM(D36,E36)</f>
        <v>197.00200000000001</v>
      </c>
      <c r="G36" s="96">
        <v>4</v>
      </c>
      <c r="H36" s="156">
        <v>1764.0249999999999</v>
      </c>
      <c r="I36" s="104">
        <v>38</v>
      </c>
    </row>
    <row r="37" spans="1:9" ht="15.75" customHeight="1" x14ac:dyDescent="0.3">
      <c r="A37" s="232">
        <v>9</v>
      </c>
      <c r="B37" s="233" t="s">
        <v>475</v>
      </c>
      <c r="C37" s="233" t="s">
        <v>26</v>
      </c>
      <c r="D37" s="270">
        <v>100.005</v>
      </c>
      <c r="E37" s="270">
        <v>100.004</v>
      </c>
      <c r="F37" s="270">
        <f>SUM(D37,E37)</f>
        <v>200.00900000000001</v>
      </c>
      <c r="G37" s="235">
        <v>9</v>
      </c>
      <c r="H37" s="158">
        <v>1383.0320000000002</v>
      </c>
      <c r="I37" s="107">
        <v>38</v>
      </c>
    </row>
    <row r="38" spans="1:9" ht="15.75" customHeight="1" x14ac:dyDescent="0.3"/>
    <row r="39" spans="1:9" ht="15.75" customHeight="1" x14ac:dyDescent="0.3">
      <c r="A39" s="90"/>
      <c r="B39" s="91" t="s">
        <v>41</v>
      </c>
      <c r="C39" s="91"/>
      <c r="D39" s="91"/>
      <c r="E39" s="91"/>
      <c r="F39" s="91"/>
      <c r="G39" s="91"/>
      <c r="H39" s="91"/>
      <c r="I39" s="91"/>
    </row>
    <row r="40" spans="1:9" ht="15.75" customHeight="1" x14ac:dyDescent="0.3">
      <c r="A40" s="153">
        <v>2</v>
      </c>
      <c r="B40" s="93" t="s">
        <v>4</v>
      </c>
      <c r="C40" s="154" t="s">
        <v>5</v>
      </c>
      <c r="D40" s="117"/>
      <c r="E40" s="155"/>
      <c r="F40" s="94" t="s">
        <v>6</v>
      </c>
      <c r="G40" s="94" t="s">
        <v>7</v>
      </c>
      <c r="H40" s="94" t="s">
        <v>8</v>
      </c>
      <c r="I40" s="95" t="s">
        <v>9</v>
      </c>
    </row>
    <row r="41" spans="1:9" ht="15.75" customHeight="1" x14ac:dyDescent="0.3">
      <c r="A41" s="227">
        <v>5</v>
      </c>
      <c r="B41" s="228" t="s">
        <v>103</v>
      </c>
      <c r="C41" s="228" t="s">
        <v>104</v>
      </c>
      <c r="D41" s="269">
        <v>99.003</v>
      </c>
      <c r="E41" s="269">
        <v>97.001000000000005</v>
      </c>
      <c r="F41" s="269">
        <f>SUM(D41,E41)</f>
        <v>196.00400000000002</v>
      </c>
      <c r="G41" s="229">
        <v>7</v>
      </c>
      <c r="H41" s="269">
        <v>1773.0390000000002</v>
      </c>
      <c r="I41" s="308">
        <v>67</v>
      </c>
    </row>
    <row r="42" spans="1:9" ht="15.75" customHeight="1" x14ac:dyDescent="0.3">
      <c r="A42" s="99">
        <v>7</v>
      </c>
      <c r="B42" s="100" t="s">
        <v>479</v>
      </c>
      <c r="C42" s="100" t="s">
        <v>26</v>
      </c>
      <c r="D42" s="156">
        <v>100.003</v>
      </c>
      <c r="E42" s="156">
        <v>97</v>
      </c>
      <c r="F42" s="156">
        <f>SUM(D42,E42)</f>
        <v>197.00299999999999</v>
      </c>
      <c r="G42" s="96">
        <v>8</v>
      </c>
      <c r="H42" s="156">
        <v>1771.0249999999996</v>
      </c>
      <c r="I42" s="104">
        <v>63</v>
      </c>
    </row>
    <row r="43" spans="1:9" ht="15.75" customHeight="1" x14ac:dyDescent="0.3">
      <c r="A43" s="99">
        <v>3</v>
      </c>
      <c r="B43" s="100" t="s">
        <v>43</v>
      </c>
      <c r="C43" s="100" t="s">
        <v>26</v>
      </c>
      <c r="D43" s="156">
        <v>100.004</v>
      </c>
      <c r="E43" s="156">
        <v>100.003</v>
      </c>
      <c r="F43" s="156">
        <f>SUM(D43,E43)</f>
        <v>200.00700000000001</v>
      </c>
      <c r="G43" s="96">
        <v>9</v>
      </c>
      <c r="H43" s="156">
        <v>1578.0320000000002</v>
      </c>
      <c r="I43" s="104">
        <v>61</v>
      </c>
    </row>
    <row r="44" spans="1:9" ht="15.75" customHeight="1" x14ac:dyDescent="0.3">
      <c r="A44" s="99">
        <v>6</v>
      </c>
      <c r="B44" s="100" t="s">
        <v>360</v>
      </c>
      <c r="C44" s="100" t="s">
        <v>349</v>
      </c>
      <c r="D44" s="156">
        <v>96.003</v>
      </c>
      <c r="E44" s="156">
        <v>94.001000000000005</v>
      </c>
      <c r="F44" s="156">
        <f>SUM(D44,E44)</f>
        <v>190.00400000000002</v>
      </c>
      <c r="G44" s="96">
        <v>4</v>
      </c>
      <c r="H44" s="156">
        <v>1764.0210000000002</v>
      </c>
      <c r="I44" s="104">
        <v>60</v>
      </c>
    </row>
    <row r="45" spans="1:9" ht="15.75" customHeight="1" x14ac:dyDescent="0.3">
      <c r="A45" s="99">
        <v>2</v>
      </c>
      <c r="B45" s="100" t="s">
        <v>477</v>
      </c>
      <c r="C45" s="100" t="s">
        <v>147</v>
      </c>
      <c r="D45" s="156">
        <v>99.001000000000005</v>
      </c>
      <c r="E45" s="156">
        <v>97.001000000000005</v>
      </c>
      <c r="F45" s="156">
        <f>SUM(D45,E45)</f>
        <v>196.00200000000001</v>
      </c>
      <c r="G45" s="96">
        <v>6</v>
      </c>
      <c r="H45" s="156">
        <v>1760.0229999999997</v>
      </c>
      <c r="I45" s="104">
        <v>50</v>
      </c>
    </row>
    <row r="46" spans="1:9" ht="15.75" customHeight="1" x14ac:dyDescent="0.3">
      <c r="A46" s="99">
        <v>9</v>
      </c>
      <c r="B46" s="100" t="s">
        <v>481</v>
      </c>
      <c r="C46" s="100" t="s">
        <v>11</v>
      </c>
      <c r="D46" s="156">
        <v>97.001999999999995</v>
      </c>
      <c r="E46" s="156">
        <v>95.001999999999995</v>
      </c>
      <c r="F46" s="156">
        <f>SUM(D46,E46)</f>
        <v>192.00399999999999</v>
      </c>
      <c r="G46" s="96">
        <v>5</v>
      </c>
      <c r="H46" s="156">
        <v>1740.0209999999997</v>
      </c>
      <c r="I46" s="104">
        <v>42</v>
      </c>
    </row>
    <row r="47" spans="1:9" ht="15.75" customHeight="1" x14ac:dyDescent="0.3">
      <c r="A47" s="99">
        <v>1</v>
      </c>
      <c r="B47" s="100" t="s">
        <v>476</v>
      </c>
      <c r="C47" s="100" t="s">
        <v>57</v>
      </c>
      <c r="D47" s="156">
        <v>92</v>
      </c>
      <c r="E47" s="156">
        <v>90</v>
      </c>
      <c r="F47" s="156">
        <f>SUM(D47,E47)</f>
        <v>182</v>
      </c>
      <c r="G47" s="96">
        <v>2</v>
      </c>
      <c r="H47" s="156">
        <v>1697.009</v>
      </c>
      <c r="I47" s="103">
        <v>28</v>
      </c>
    </row>
    <row r="48" spans="1:9" ht="15.75" customHeight="1" x14ac:dyDescent="0.3">
      <c r="A48" s="99">
        <v>8</v>
      </c>
      <c r="B48" s="100" t="s">
        <v>480</v>
      </c>
      <c r="C48" s="100" t="s">
        <v>273</v>
      </c>
      <c r="D48" s="156">
        <v>94</v>
      </c>
      <c r="E48" s="156">
        <v>94</v>
      </c>
      <c r="F48" s="156">
        <f>SUM(D48,E48)</f>
        <v>188</v>
      </c>
      <c r="G48" s="96">
        <v>3</v>
      </c>
      <c r="H48" s="156">
        <v>1518.0059999999999</v>
      </c>
      <c r="I48" s="104">
        <v>25</v>
      </c>
    </row>
    <row r="49" spans="1:9" ht="15.75" customHeight="1" x14ac:dyDescent="0.3">
      <c r="A49" s="232">
        <v>4</v>
      </c>
      <c r="B49" s="233" t="s">
        <v>478</v>
      </c>
      <c r="C49" s="233" t="s">
        <v>29</v>
      </c>
      <c r="D49" s="270" t="s">
        <v>64</v>
      </c>
      <c r="E49" s="270"/>
      <c r="F49" s="270">
        <f>SUM(D49,E49)</f>
        <v>0</v>
      </c>
      <c r="G49" s="235">
        <v>0</v>
      </c>
      <c r="H49" s="158">
        <v>0</v>
      </c>
      <c r="I49" s="107">
        <v>0</v>
      </c>
    </row>
    <row r="50" spans="1:9" ht="15.75" customHeight="1" x14ac:dyDescent="0.3"/>
    <row r="51" spans="1:9" ht="15.75" customHeight="1" x14ac:dyDescent="0.3">
      <c r="A51" s="90"/>
      <c r="B51" s="91" t="s">
        <v>67</v>
      </c>
      <c r="C51" s="91"/>
      <c r="D51" s="91"/>
      <c r="E51" s="91"/>
      <c r="F51" s="91"/>
      <c r="G51" s="91"/>
      <c r="H51" s="91"/>
      <c r="I51" s="91"/>
    </row>
    <row r="52" spans="1:9" ht="15.75" customHeight="1" x14ac:dyDescent="0.3">
      <c r="A52" s="153">
        <v>2</v>
      </c>
      <c r="B52" s="93" t="s">
        <v>4</v>
      </c>
      <c r="C52" s="154" t="s">
        <v>5</v>
      </c>
      <c r="D52" s="117"/>
      <c r="E52" s="155"/>
      <c r="F52" s="94" t="s">
        <v>6</v>
      </c>
      <c r="G52" s="94" t="s">
        <v>7</v>
      </c>
      <c r="H52" s="94" t="s">
        <v>8</v>
      </c>
      <c r="I52" s="95" t="s">
        <v>9</v>
      </c>
    </row>
    <row r="53" spans="1:9" ht="15.75" customHeight="1" x14ac:dyDescent="0.3">
      <c r="A53" s="227">
        <v>1</v>
      </c>
      <c r="B53" s="228" t="s">
        <v>482</v>
      </c>
      <c r="C53" s="228" t="s">
        <v>191</v>
      </c>
      <c r="D53" s="269">
        <v>99.001000000000005</v>
      </c>
      <c r="E53" s="269">
        <v>97.001000000000005</v>
      </c>
      <c r="F53" s="269">
        <f>SUM(D53,E53)</f>
        <v>196.00200000000001</v>
      </c>
      <c r="G53" s="229">
        <v>8</v>
      </c>
      <c r="H53" s="269">
        <v>1762.028</v>
      </c>
      <c r="I53" s="231">
        <v>69</v>
      </c>
    </row>
    <row r="54" spans="1:9" ht="15.75" customHeight="1" x14ac:dyDescent="0.3">
      <c r="A54" s="99">
        <v>9</v>
      </c>
      <c r="B54" s="100" t="s">
        <v>487</v>
      </c>
      <c r="C54" s="100" t="s">
        <v>77</v>
      </c>
      <c r="D54" s="156">
        <v>98</v>
      </c>
      <c r="E54" s="156">
        <v>96</v>
      </c>
      <c r="F54" s="156">
        <f>SUM(D54,E54)</f>
        <v>194</v>
      </c>
      <c r="G54" s="96">
        <v>6</v>
      </c>
      <c r="H54" s="156">
        <v>1761.021</v>
      </c>
      <c r="I54" s="104">
        <v>67</v>
      </c>
    </row>
    <row r="55" spans="1:9" ht="15.75" customHeight="1" x14ac:dyDescent="0.3">
      <c r="A55" s="99">
        <v>3</v>
      </c>
      <c r="B55" s="100" t="s">
        <v>44</v>
      </c>
      <c r="C55" s="100" t="s">
        <v>26</v>
      </c>
      <c r="D55" s="156">
        <v>99.004000000000005</v>
      </c>
      <c r="E55" s="156">
        <v>99.001999999999995</v>
      </c>
      <c r="F55" s="156">
        <f>SUM(D55,E55)</f>
        <v>198.006</v>
      </c>
      <c r="G55" s="96">
        <v>9</v>
      </c>
      <c r="H55" s="156">
        <v>1755.0229999999999</v>
      </c>
      <c r="I55" s="104">
        <v>66</v>
      </c>
    </row>
    <row r="56" spans="1:9" ht="15.75" customHeight="1" x14ac:dyDescent="0.3">
      <c r="A56" s="99">
        <v>8</v>
      </c>
      <c r="B56" s="100" t="s">
        <v>102</v>
      </c>
      <c r="C56" s="100" t="s">
        <v>77</v>
      </c>
      <c r="D56" s="332">
        <v>98.001999999999995</v>
      </c>
      <c r="E56" s="156">
        <v>97.001000000000005</v>
      </c>
      <c r="F56" s="156">
        <f>SUM(D56,E56)</f>
        <v>195.00299999999999</v>
      </c>
      <c r="G56" s="96">
        <v>7</v>
      </c>
      <c r="H56" s="156">
        <v>1763.0219999999997</v>
      </c>
      <c r="I56" s="104">
        <v>65</v>
      </c>
    </row>
    <row r="57" spans="1:9" ht="15.75" customHeight="1" x14ac:dyDescent="0.3">
      <c r="A57" s="99">
        <v>7</v>
      </c>
      <c r="B57" s="100" t="s">
        <v>486</v>
      </c>
      <c r="C57" s="100" t="s">
        <v>191</v>
      </c>
      <c r="D57" s="156">
        <v>97.001999999999995</v>
      </c>
      <c r="E57" s="156">
        <v>92</v>
      </c>
      <c r="F57" s="156">
        <f>SUM(D57,E57)</f>
        <v>189.00200000000001</v>
      </c>
      <c r="G57" s="96">
        <v>5</v>
      </c>
      <c r="H57" s="156">
        <v>1720.0149999999999</v>
      </c>
      <c r="I57" s="104">
        <v>49</v>
      </c>
    </row>
    <row r="58" spans="1:9" ht="15.75" customHeight="1" x14ac:dyDescent="0.3">
      <c r="A58" s="99">
        <v>2</v>
      </c>
      <c r="B58" s="100" t="s">
        <v>483</v>
      </c>
      <c r="C58" s="100" t="s">
        <v>104</v>
      </c>
      <c r="D58" s="156" t="s">
        <v>27</v>
      </c>
      <c r="E58" s="156"/>
      <c r="F58" s="156">
        <f>SUM(D58,E58)</f>
        <v>0</v>
      </c>
      <c r="G58" s="96">
        <v>0</v>
      </c>
      <c r="H58" s="156">
        <v>0</v>
      </c>
      <c r="I58" s="104">
        <v>0</v>
      </c>
    </row>
    <row r="59" spans="1:9" ht="15.75" customHeight="1" x14ac:dyDescent="0.3">
      <c r="A59" s="99">
        <v>4</v>
      </c>
      <c r="B59" s="100" t="s">
        <v>386</v>
      </c>
      <c r="C59" s="100" t="s">
        <v>345</v>
      </c>
      <c r="D59" s="333" t="s">
        <v>64</v>
      </c>
      <c r="E59" s="156"/>
      <c r="F59" s="156">
        <f>SUM(D59,E59)</f>
        <v>0</v>
      </c>
      <c r="G59" s="96">
        <v>0</v>
      </c>
      <c r="H59" s="156">
        <v>0</v>
      </c>
      <c r="I59" s="104">
        <v>0</v>
      </c>
    </row>
    <row r="60" spans="1:9" ht="15.75" customHeight="1" x14ac:dyDescent="0.3">
      <c r="A60" s="99">
        <v>5</v>
      </c>
      <c r="B60" s="100" t="s">
        <v>484</v>
      </c>
      <c r="C60" s="100" t="s">
        <v>72</v>
      </c>
      <c r="D60" s="156" t="s">
        <v>64</v>
      </c>
      <c r="E60" s="156"/>
      <c r="F60" s="156">
        <f>SUM(D60,E60)</f>
        <v>0</v>
      </c>
      <c r="G60" s="96">
        <v>0</v>
      </c>
      <c r="H60" s="156">
        <v>0</v>
      </c>
      <c r="I60" s="104">
        <v>0</v>
      </c>
    </row>
    <row r="61" spans="1:9" ht="15.75" customHeight="1" x14ac:dyDescent="0.3">
      <c r="A61" s="232">
        <v>6</v>
      </c>
      <c r="B61" s="233" t="s">
        <v>485</v>
      </c>
      <c r="C61" s="233" t="s">
        <v>17</v>
      </c>
      <c r="D61" s="270" t="s">
        <v>27</v>
      </c>
      <c r="E61" s="270"/>
      <c r="F61" s="270">
        <f>SUM(D61,E61)</f>
        <v>0</v>
      </c>
      <c r="G61" s="235">
        <v>0</v>
      </c>
      <c r="H61" s="158">
        <v>0</v>
      </c>
      <c r="I61" s="107">
        <v>0</v>
      </c>
    </row>
    <row r="62" spans="1:9" ht="15.75" customHeight="1" x14ac:dyDescent="0.3"/>
    <row r="63" spans="1:9" ht="15.75" customHeight="1" x14ac:dyDescent="0.3">
      <c r="B63" s="87" t="s">
        <v>458</v>
      </c>
      <c r="E63" s="108" t="s">
        <v>656</v>
      </c>
    </row>
    <row r="64" spans="1:9" ht="15.75" customHeight="1" x14ac:dyDescent="0.3">
      <c r="B64" s="87" t="s">
        <v>125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`" xr:uid="{C239F544-A9B5-472D-AC68-1C84812E6B4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A28ED-3C3E-4065-8B4C-D77EC050715B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459</v>
      </c>
      <c r="D1" s="86"/>
      <c r="E1" s="86"/>
      <c r="F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68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/>
      <c r="E4" s="155"/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27">
        <v>5</v>
      </c>
      <c r="B5" s="228" t="s">
        <v>205</v>
      </c>
      <c r="C5" s="228" t="s">
        <v>77</v>
      </c>
      <c r="D5" s="322">
        <v>97.004000000000005</v>
      </c>
      <c r="E5" s="322">
        <v>95</v>
      </c>
      <c r="F5" s="269">
        <f>SUM(D5,E5)</f>
        <v>192.00400000000002</v>
      </c>
      <c r="G5" s="229">
        <v>8</v>
      </c>
      <c r="H5" s="322">
        <v>1749.0219999999999</v>
      </c>
      <c r="I5" s="313">
        <v>77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110">
        <v>6</v>
      </c>
      <c r="B6" s="100" t="s">
        <v>490</v>
      </c>
      <c r="C6" s="100" t="s">
        <v>191</v>
      </c>
      <c r="D6" s="163">
        <v>97</v>
      </c>
      <c r="E6" s="163">
        <v>94.001000000000005</v>
      </c>
      <c r="F6" s="156">
        <f>SUM(D6,E6)</f>
        <v>191.001</v>
      </c>
      <c r="G6" s="96">
        <v>6</v>
      </c>
      <c r="H6" s="163">
        <v>1734.0179999999998</v>
      </c>
      <c r="I6" s="112">
        <v>68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99">
        <v>1</v>
      </c>
      <c r="B7" s="100" t="s">
        <v>146</v>
      </c>
      <c r="C7" s="100" t="s">
        <v>147</v>
      </c>
      <c r="D7" s="156">
        <v>92</v>
      </c>
      <c r="E7" s="156">
        <v>88</v>
      </c>
      <c r="F7" s="156">
        <f>SUM(D7,E7)</f>
        <v>180</v>
      </c>
      <c r="G7" s="96">
        <v>4</v>
      </c>
      <c r="H7" s="156">
        <v>1688.011</v>
      </c>
      <c r="I7" s="103">
        <v>51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110">
        <v>2</v>
      </c>
      <c r="B8" s="100" t="s">
        <v>488</v>
      </c>
      <c r="C8" s="100" t="s">
        <v>46</v>
      </c>
      <c r="D8" s="163">
        <v>95</v>
      </c>
      <c r="E8" s="163">
        <v>93.001999999999995</v>
      </c>
      <c r="F8" s="156">
        <f>SUM(D8,E8)</f>
        <v>188.00200000000001</v>
      </c>
      <c r="G8" s="96">
        <v>5</v>
      </c>
      <c r="H8" s="163">
        <v>1693.018</v>
      </c>
      <c r="I8" s="112">
        <v>50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110">
        <v>8</v>
      </c>
      <c r="B9" s="100" t="s">
        <v>31</v>
      </c>
      <c r="C9" s="100" t="s">
        <v>26</v>
      </c>
      <c r="D9" s="163" t="s">
        <v>27</v>
      </c>
      <c r="E9" s="163"/>
      <c r="F9" s="156">
        <f>SUM(D9,E9)</f>
        <v>0</v>
      </c>
      <c r="G9" s="96">
        <v>0</v>
      </c>
      <c r="H9" s="163">
        <v>1490.009</v>
      </c>
      <c r="I9" s="112">
        <v>41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110">
        <v>4</v>
      </c>
      <c r="B10" s="100" t="s">
        <v>489</v>
      </c>
      <c r="C10" s="100" t="s">
        <v>98</v>
      </c>
      <c r="D10" s="163">
        <v>97.001000000000005</v>
      </c>
      <c r="E10" s="163">
        <v>95.001000000000005</v>
      </c>
      <c r="F10" s="156">
        <f>SUM(D10,E10)</f>
        <v>192.00200000000001</v>
      </c>
      <c r="G10" s="96">
        <v>7</v>
      </c>
      <c r="H10" s="163">
        <v>1667.0099999999998</v>
      </c>
      <c r="I10" s="112">
        <v>40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99">
        <v>9</v>
      </c>
      <c r="B11" s="100" t="s">
        <v>492</v>
      </c>
      <c r="C11" s="100" t="s">
        <v>26</v>
      </c>
      <c r="D11" s="163">
        <v>98.001999999999995</v>
      </c>
      <c r="E11" s="163">
        <v>97.001000000000005</v>
      </c>
      <c r="F11" s="156">
        <f>SUM(D11,E11)</f>
        <v>195.00299999999999</v>
      </c>
      <c r="G11" s="96">
        <v>9</v>
      </c>
      <c r="H11" s="163">
        <v>1244.011</v>
      </c>
      <c r="I11" s="112">
        <v>38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99">
        <v>7</v>
      </c>
      <c r="B12" s="100" t="s">
        <v>491</v>
      </c>
      <c r="C12" s="100" t="s">
        <v>233</v>
      </c>
      <c r="D12" s="163" t="s">
        <v>27</v>
      </c>
      <c r="E12" s="163"/>
      <c r="F12" s="156">
        <f>SUM(D12,E12)</f>
        <v>0</v>
      </c>
      <c r="G12" s="96">
        <v>0</v>
      </c>
      <c r="H12" s="163">
        <v>390.00900000000001</v>
      </c>
      <c r="I12" s="112">
        <v>17</v>
      </c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232">
        <v>3</v>
      </c>
      <c r="B13" s="233" t="s">
        <v>329</v>
      </c>
      <c r="C13" s="233" t="s">
        <v>17</v>
      </c>
      <c r="D13" s="271" t="s">
        <v>64</v>
      </c>
      <c r="E13" s="271"/>
      <c r="F13" s="270">
        <f>SUM(D13,E13)</f>
        <v>0</v>
      </c>
      <c r="G13" s="235">
        <v>0</v>
      </c>
      <c r="H13" s="164">
        <v>0</v>
      </c>
      <c r="I13" s="114">
        <v>0</v>
      </c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90"/>
      <c r="B15" s="91" t="s">
        <v>91</v>
      </c>
      <c r="C15" s="91"/>
      <c r="D15" s="91"/>
      <c r="E15" s="91"/>
      <c r="F15" s="91"/>
      <c r="G15" s="91"/>
      <c r="H15" s="91"/>
      <c r="I15" s="91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53">
        <v>2</v>
      </c>
      <c r="B16" s="93" t="s">
        <v>4</v>
      </c>
      <c r="C16" s="154" t="s">
        <v>5</v>
      </c>
      <c r="D16" s="117"/>
      <c r="E16" s="155"/>
      <c r="F16" s="94" t="s">
        <v>6</v>
      </c>
      <c r="G16" s="94" t="s">
        <v>7</v>
      </c>
      <c r="H16" s="94" t="s">
        <v>8</v>
      </c>
      <c r="I16" s="95" t="s">
        <v>9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321">
        <v>8</v>
      </c>
      <c r="B17" s="228" t="s">
        <v>497</v>
      </c>
      <c r="C17" s="228" t="s">
        <v>17</v>
      </c>
      <c r="D17" s="322">
        <v>100.004</v>
      </c>
      <c r="E17" s="322">
        <v>99.001999999999995</v>
      </c>
      <c r="F17" s="269">
        <f>SUM(D17,E17)</f>
        <v>199.006</v>
      </c>
      <c r="G17" s="229">
        <v>8</v>
      </c>
      <c r="H17" s="322">
        <v>1792.037</v>
      </c>
      <c r="I17" s="313">
        <v>72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99">
        <v>1</v>
      </c>
      <c r="B18" s="100" t="s">
        <v>42</v>
      </c>
      <c r="C18" s="100" t="s">
        <v>26</v>
      </c>
      <c r="D18" s="156">
        <v>96</v>
      </c>
      <c r="E18" s="156">
        <v>95.001000000000005</v>
      </c>
      <c r="F18" s="156">
        <f>SUM(D18,E18)</f>
        <v>191.001</v>
      </c>
      <c r="G18" s="96">
        <v>7</v>
      </c>
      <c r="H18" s="156">
        <v>1759.0309999999999</v>
      </c>
      <c r="I18" s="103">
        <v>61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99">
        <v>5</v>
      </c>
      <c r="B19" s="100" t="s">
        <v>495</v>
      </c>
      <c r="C19" s="100" t="s">
        <v>57</v>
      </c>
      <c r="D19" s="163">
        <v>97</v>
      </c>
      <c r="E19" s="163">
        <v>94</v>
      </c>
      <c r="F19" s="156">
        <f>SUM(D19,E19)</f>
        <v>191</v>
      </c>
      <c r="G19" s="96">
        <v>6</v>
      </c>
      <c r="H19" s="163">
        <v>1733.0149999999999</v>
      </c>
      <c r="I19" s="112">
        <v>50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99">
        <v>7</v>
      </c>
      <c r="B20" s="100" t="s">
        <v>496</v>
      </c>
      <c r="C20" s="100" t="s">
        <v>11</v>
      </c>
      <c r="D20" s="163">
        <v>96.001999999999995</v>
      </c>
      <c r="E20" s="163">
        <v>92</v>
      </c>
      <c r="F20" s="156">
        <f>SUM(D20,E20)</f>
        <v>188.00200000000001</v>
      </c>
      <c r="G20" s="96">
        <v>5</v>
      </c>
      <c r="H20" s="163">
        <v>1705.0159999999998</v>
      </c>
      <c r="I20" s="112">
        <v>43</v>
      </c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10">
        <v>6</v>
      </c>
      <c r="B21" s="100" t="s">
        <v>392</v>
      </c>
      <c r="C21" s="100" t="s">
        <v>54</v>
      </c>
      <c r="D21" s="163">
        <v>95</v>
      </c>
      <c r="E21" s="163">
        <v>92.001000000000005</v>
      </c>
      <c r="F21" s="156">
        <f>SUM(D21,E21)</f>
        <v>187.001</v>
      </c>
      <c r="G21" s="96">
        <v>4</v>
      </c>
      <c r="H21" s="163">
        <v>1689.01</v>
      </c>
      <c r="I21" s="112">
        <v>39</v>
      </c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10">
        <v>4</v>
      </c>
      <c r="B22" s="100" t="s">
        <v>494</v>
      </c>
      <c r="C22" s="100" t="s">
        <v>57</v>
      </c>
      <c r="D22" s="163">
        <v>97</v>
      </c>
      <c r="E22" s="163">
        <v>89</v>
      </c>
      <c r="F22" s="156">
        <f>SUM(D22,E22)</f>
        <v>186</v>
      </c>
      <c r="G22" s="96">
        <v>3</v>
      </c>
      <c r="H22" s="163">
        <v>1656.0039999999999</v>
      </c>
      <c r="I22" s="112">
        <v>28</v>
      </c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99">
        <v>3</v>
      </c>
      <c r="B23" s="100" t="s">
        <v>388</v>
      </c>
      <c r="C23" s="100" t="s">
        <v>54</v>
      </c>
      <c r="D23" s="163" t="s">
        <v>27</v>
      </c>
      <c r="E23" s="163"/>
      <c r="F23" s="156">
        <f>SUM(D23,E23)</f>
        <v>0</v>
      </c>
      <c r="G23" s="96">
        <v>0</v>
      </c>
      <c r="H23" s="163">
        <v>378</v>
      </c>
      <c r="I23" s="112">
        <v>8</v>
      </c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236">
        <v>2</v>
      </c>
      <c r="B24" s="233" t="s">
        <v>493</v>
      </c>
      <c r="C24" s="233" t="s">
        <v>26</v>
      </c>
      <c r="D24" s="271" t="s">
        <v>27</v>
      </c>
      <c r="E24" s="271"/>
      <c r="F24" s="270">
        <f>SUM(D24,E24)</f>
        <v>0</v>
      </c>
      <c r="G24" s="235">
        <v>0</v>
      </c>
      <c r="H24" s="164">
        <v>0</v>
      </c>
      <c r="I24" s="114">
        <v>0</v>
      </c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90"/>
      <c r="B26" s="91" t="s">
        <v>92</v>
      </c>
      <c r="C26" s="91"/>
      <c r="D26" s="91"/>
      <c r="E26" s="91"/>
      <c r="F26" s="91"/>
      <c r="G26" s="91"/>
      <c r="H26" s="91"/>
      <c r="I26" s="91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53">
        <v>2</v>
      </c>
      <c r="B27" s="93" t="s">
        <v>4</v>
      </c>
      <c r="C27" s="154" t="s">
        <v>5</v>
      </c>
      <c r="D27" s="117"/>
      <c r="E27" s="155"/>
      <c r="F27" s="94" t="s">
        <v>6</v>
      </c>
      <c r="G27" s="94" t="s">
        <v>7</v>
      </c>
      <c r="H27" s="94" t="s">
        <v>8</v>
      </c>
      <c r="I27" s="95" t="s">
        <v>9</v>
      </c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227">
        <v>5</v>
      </c>
      <c r="B28" s="228" t="s">
        <v>501</v>
      </c>
      <c r="C28" s="228" t="s">
        <v>77</v>
      </c>
      <c r="D28" s="322">
        <v>92.001000000000005</v>
      </c>
      <c r="E28" s="322">
        <v>92.001000000000005</v>
      </c>
      <c r="F28" s="269">
        <f>SUM(D28,E28)</f>
        <v>184.00200000000001</v>
      </c>
      <c r="G28" s="229">
        <v>7</v>
      </c>
      <c r="H28" s="322">
        <v>1686.0119999999999</v>
      </c>
      <c r="I28" s="313">
        <v>62</v>
      </c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10">
        <v>4</v>
      </c>
      <c r="B29" s="100" t="s">
        <v>24</v>
      </c>
      <c r="C29" s="100" t="s">
        <v>11</v>
      </c>
      <c r="D29" s="163">
        <v>91</v>
      </c>
      <c r="E29" s="163">
        <v>88</v>
      </c>
      <c r="F29" s="156">
        <f>SUM(D29,E29)</f>
        <v>179</v>
      </c>
      <c r="G29" s="96">
        <v>6</v>
      </c>
      <c r="H29" s="163">
        <v>1610.0059999999999</v>
      </c>
      <c r="I29" s="112">
        <v>54</v>
      </c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99">
        <v>7</v>
      </c>
      <c r="B30" s="100" t="s">
        <v>391</v>
      </c>
      <c r="C30" s="100" t="s">
        <v>54</v>
      </c>
      <c r="D30" s="163">
        <v>85</v>
      </c>
      <c r="E30" s="163">
        <v>84.001000000000005</v>
      </c>
      <c r="F30" s="156">
        <f>SUM(D30,E30)</f>
        <v>169.001</v>
      </c>
      <c r="G30" s="96">
        <v>5</v>
      </c>
      <c r="H30" s="163">
        <v>1517.0059999999999</v>
      </c>
      <c r="I30" s="112">
        <v>46</v>
      </c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99">
        <v>1</v>
      </c>
      <c r="B31" s="100" t="s">
        <v>498</v>
      </c>
      <c r="C31" s="100" t="s">
        <v>26</v>
      </c>
      <c r="D31" s="156" t="s">
        <v>27</v>
      </c>
      <c r="E31" s="156"/>
      <c r="F31" s="156">
        <f>SUM(D31,E31)</f>
        <v>0</v>
      </c>
      <c r="G31" s="96">
        <v>0</v>
      </c>
      <c r="H31" s="156">
        <v>0</v>
      </c>
      <c r="I31" s="103">
        <v>0</v>
      </c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10">
        <v>2</v>
      </c>
      <c r="B32" s="100" t="s">
        <v>499</v>
      </c>
      <c r="C32" s="100" t="s">
        <v>195</v>
      </c>
      <c r="D32" s="163" t="s">
        <v>27</v>
      </c>
      <c r="E32" s="163"/>
      <c r="F32" s="156">
        <f>SUM(D32,E32)</f>
        <v>0</v>
      </c>
      <c r="G32" s="96">
        <v>0</v>
      </c>
      <c r="H32" s="163">
        <v>0</v>
      </c>
      <c r="I32" s="112">
        <v>0</v>
      </c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99">
        <v>3</v>
      </c>
      <c r="B33" s="100" t="s">
        <v>500</v>
      </c>
      <c r="C33" s="100" t="s">
        <v>77</v>
      </c>
      <c r="D33" s="163" t="s">
        <v>27</v>
      </c>
      <c r="E33" s="163"/>
      <c r="F33" s="156">
        <f>SUM(D33,E33)</f>
        <v>0</v>
      </c>
      <c r="G33" s="96">
        <v>0</v>
      </c>
      <c r="H33" s="163">
        <v>0</v>
      </c>
      <c r="I33" s="112">
        <v>0</v>
      </c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236">
        <v>6</v>
      </c>
      <c r="B34" s="233" t="s">
        <v>502</v>
      </c>
      <c r="C34" s="233" t="s">
        <v>54</v>
      </c>
      <c r="D34" s="271" t="s">
        <v>27</v>
      </c>
      <c r="E34" s="271"/>
      <c r="F34" s="270">
        <f>SUM(D34,E34)</f>
        <v>0</v>
      </c>
      <c r="G34" s="235">
        <v>0</v>
      </c>
      <c r="H34" s="164">
        <v>0</v>
      </c>
      <c r="I34" s="114">
        <v>0</v>
      </c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90"/>
      <c r="B36" s="91" t="s">
        <v>114</v>
      </c>
      <c r="C36" s="91"/>
      <c r="D36" s="91"/>
      <c r="E36" s="91"/>
      <c r="F36" s="91"/>
      <c r="G36" s="91"/>
      <c r="H36" s="91"/>
      <c r="I36" s="91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53">
        <v>2</v>
      </c>
      <c r="B37" s="93" t="s">
        <v>4</v>
      </c>
      <c r="C37" s="154" t="s">
        <v>5</v>
      </c>
      <c r="D37" s="117"/>
      <c r="E37" s="155"/>
      <c r="F37" s="94" t="s">
        <v>6</v>
      </c>
      <c r="G37" s="94" t="s">
        <v>7</v>
      </c>
      <c r="H37" s="94" t="s">
        <v>8</v>
      </c>
      <c r="I37" s="95" t="s">
        <v>9</v>
      </c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227">
        <v>7</v>
      </c>
      <c r="B38" s="228" t="s">
        <v>393</v>
      </c>
      <c r="C38" s="228" t="s">
        <v>46</v>
      </c>
      <c r="D38" s="322">
        <v>96.003</v>
      </c>
      <c r="E38" s="322">
        <v>93</v>
      </c>
      <c r="F38" s="269">
        <f>SUM(D38,E38)</f>
        <v>189.00299999999999</v>
      </c>
      <c r="G38" s="229">
        <v>7</v>
      </c>
      <c r="H38" s="322">
        <v>1700.0139999999999</v>
      </c>
      <c r="I38" s="313">
        <v>59</v>
      </c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10">
        <v>6</v>
      </c>
      <c r="B39" s="100" t="s">
        <v>506</v>
      </c>
      <c r="C39" s="100" t="s">
        <v>54</v>
      </c>
      <c r="D39" s="163">
        <v>92</v>
      </c>
      <c r="E39" s="163">
        <v>88</v>
      </c>
      <c r="F39" s="156">
        <f>SUM(D39,E39)</f>
        <v>180</v>
      </c>
      <c r="G39" s="96">
        <v>4</v>
      </c>
      <c r="H39" s="163">
        <v>1655.008</v>
      </c>
      <c r="I39" s="112">
        <v>47</v>
      </c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99">
        <v>5</v>
      </c>
      <c r="B40" s="100" t="s">
        <v>505</v>
      </c>
      <c r="C40" s="100" t="s">
        <v>77</v>
      </c>
      <c r="D40" s="163">
        <v>96</v>
      </c>
      <c r="E40" s="163">
        <v>93</v>
      </c>
      <c r="F40" s="156">
        <f>SUM(D40,E40)</f>
        <v>189</v>
      </c>
      <c r="G40" s="96">
        <v>6</v>
      </c>
      <c r="H40" s="163">
        <v>1648.0079999999998</v>
      </c>
      <c r="I40" s="112">
        <v>46</v>
      </c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99">
        <v>1</v>
      </c>
      <c r="B41" s="100" t="s">
        <v>379</v>
      </c>
      <c r="C41" s="100" t="s">
        <v>46</v>
      </c>
      <c r="D41" s="156">
        <v>90.001000000000005</v>
      </c>
      <c r="E41" s="156">
        <v>84.001000000000005</v>
      </c>
      <c r="F41" s="156">
        <f>SUM(D41,E41)</f>
        <v>174.00200000000001</v>
      </c>
      <c r="G41" s="96">
        <v>3</v>
      </c>
      <c r="H41" s="156">
        <v>1552.011</v>
      </c>
      <c r="I41" s="103">
        <v>44</v>
      </c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99">
        <v>3</v>
      </c>
      <c r="B42" s="100" t="s">
        <v>503</v>
      </c>
      <c r="C42" s="100" t="s">
        <v>54</v>
      </c>
      <c r="D42" s="163">
        <v>96</v>
      </c>
      <c r="E42" s="163">
        <v>88</v>
      </c>
      <c r="F42" s="156">
        <f>SUM(D42,E42)</f>
        <v>184</v>
      </c>
      <c r="G42" s="96">
        <v>5</v>
      </c>
      <c r="H42" s="163">
        <v>1465.002</v>
      </c>
      <c r="I42" s="112">
        <v>30</v>
      </c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10">
        <v>2</v>
      </c>
      <c r="B43" s="100" t="s">
        <v>96</v>
      </c>
      <c r="C43" s="100" t="s">
        <v>54</v>
      </c>
      <c r="D43" s="163" t="s">
        <v>27</v>
      </c>
      <c r="E43" s="163"/>
      <c r="F43" s="156">
        <f>SUM(D43,E43)</f>
        <v>0</v>
      </c>
      <c r="G43" s="96">
        <v>0</v>
      </c>
      <c r="H43" s="163">
        <v>0</v>
      </c>
      <c r="I43" s="112">
        <v>0</v>
      </c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236">
        <v>4</v>
      </c>
      <c r="B44" s="233" t="s">
        <v>504</v>
      </c>
      <c r="C44" s="233" t="s">
        <v>77</v>
      </c>
      <c r="D44" s="271" t="s">
        <v>27</v>
      </c>
      <c r="E44" s="271"/>
      <c r="F44" s="270">
        <f>SUM(D44,E44)</f>
        <v>0</v>
      </c>
      <c r="G44" s="235">
        <v>0</v>
      </c>
      <c r="H44" s="164">
        <v>0</v>
      </c>
      <c r="I44" s="114">
        <v>0</v>
      </c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87" t="s">
        <v>458</v>
      </c>
      <c r="E46" s="108" t="s">
        <v>656</v>
      </c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87" t="s">
        <v>657</v>
      </c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5.75" customHeight="1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5.75" customHeight="1" x14ac:dyDescent="0.3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spans="1:26" ht="15.75" customHeight="1" x14ac:dyDescent="0.3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spans="1:26" ht="15.75" customHeight="1" x14ac:dyDescent="0.3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spans="1:26" ht="15.75" customHeight="1" x14ac:dyDescent="0.3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spans="1:26" ht="15.75" customHeight="1" x14ac:dyDescent="0.3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spans="1:26" ht="15.75" customHeight="1" x14ac:dyDescent="0.3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spans="1:26" ht="15.75" customHeight="1" x14ac:dyDescent="0.3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 ht="15.75" customHeight="1" x14ac:dyDescent="0.3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spans="1:26" ht="15.75" customHeight="1" x14ac:dyDescent="0.3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spans="1:26" ht="15.75" customHeight="1" x14ac:dyDescent="0.3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spans="1:26" ht="15.75" customHeight="1" x14ac:dyDescent="0.3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spans="1:26" ht="15.75" customHeight="1" x14ac:dyDescent="0.3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</row>
    <row r="70" spans="1:26" ht="15.75" customHeight="1" x14ac:dyDescent="0.3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</row>
    <row r="71" spans="1:26" ht="15.75" customHeight="1" x14ac:dyDescent="0.3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A38:I44">
    <sortCondition descending="1" ref="I38"/>
    <sortCondition descending="1" ref="H38"/>
  </sortState>
  <hyperlinks>
    <hyperlink ref="B2" location="'Index'!A3" tooltip="Go to the Index sheet" display="`" xr:uid="{834AC406-518B-431B-8730-5AC4D6799A4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A21F3-0EC4-4C59-8949-F8868D830203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459</v>
      </c>
      <c r="D1" s="86"/>
      <c r="E1" s="86"/>
      <c r="F1" s="86" t="s">
        <v>126</v>
      </c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109"/>
      <c r="AH1" s="109"/>
    </row>
    <row r="2" spans="1:34" ht="15.75" customHeight="1" x14ac:dyDescent="0.3">
      <c r="B2" s="89" t="s">
        <v>1</v>
      </c>
      <c r="AG2" s="109"/>
      <c r="AH2" s="109"/>
    </row>
    <row r="3" spans="1:34" s="91" customFormat="1" ht="15.75" customHeight="1" x14ac:dyDescent="0.3">
      <c r="A3" s="90"/>
      <c r="B3" s="91" t="s">
        <v>2</v>
      </c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 t="s">
        <v>394</v>
      </c>
      <c r="E4" s="155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237">
        <v>7</v>
      </c>
      <c r="B5" s="238" t="s">
        <v>469</v>
      </c>
      <c r="C5" s="238" t="s">
        <v>151</v>
      </c>
      <c r="D5" s="323">
        <v>100.002</v>
      </c>
      <c r="E5" s="323">
        <v>99</v>
      </c>
      <c r="F5" s="272">
        <v>199.00200000000001</v>
      </c>
      <c r="G5" s="239">
        <v>6</v>
      </c>
      <c r="H5" s="322">
        <v>1795.0520000000001</v>
      </c>
      <c r="I5" s="313">
        <v>60</v>
      </c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4">
        <v>1</v>
      </c>
      <c r="B6" s="241" t="s">
        <v>178</v>
      </c>
      <c r="C6" s="241" t="s">
        <v>161</v>
      </c>
      <c r="D6" s="274">
        <v>100.004</v>
      </c>
      <c r="E6" s="274">
        <v>100.002</v>
      </c>
      <c r="F6" s="274">
        <v>200.006</v>
      </c>
      <c r="G6" s="243">
        <v>7</v>
      </c>
      <c r="H6" s="156">
        <v>1787.0430000000003</v>
      </c>
      <c r="I6" s="103">
        <v>52</v>
      </c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4">
        <v>5</v>
      </c>
      <c r="B7" s="241" t="s">
        <v>333</v>
      </c>
      <c r="C7" s="241" t="s">
        <v>26</v>
      </c>
      <c r="D7" s="273">
        <v>100</v>
      </c>
      <c r="E7" s="273">
        <v>98</v>
      </c>
      <c r="F7" s="274">
        <v>198</v>
      </c>
      <c r="G7" s="243">
        <v>5</v>
      </c>
      <c r="H7" s="163">
        <v>1785.037</v>
      </c>
      <c r="I7" s="112">
        <v>49</v>
      </c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0">
        <v>6</v>
      </c>
      <c r="B8" s="241" t="s">
        <v>248</v>
      </c>
      <c r="C8" s="241" t="s">
        <v>249</v>
      </c>
      <c r="D8" s="273" t="s">
        <v>27</v>
      </c>
      <c r="E8" s="273" t="s">
        <v>394</v>
      </c>
      <c r="F8" s="274">
        <v>0</v>
      </c>
      <c r="G8" s="243">
        <v>0</v>
      </c>
      <c r="H8" s="163">
        <v>990.01600000000008</v>
      </c>
      <c r="I8" s="112">
        <v>22</v>
      </c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0">
        <v>2</v>
      </c>
      <c r="B9" s="241" t="s">
        <v>465</v>
      </c>
      <c r="C9" s="241" t="s">
        <v>151</v>
      </c>
      <c r="D9" s="273" t="s">
        <v>27</v>
      </c>
      <c r="E9" s="273" t="s">
        <v>394</v>
      </c>
      <c r="F9" s="274">
        <v>0</v>
      </c>
      <c r="G9" s="243">
        <v>0</v>
      </c>
      <c r="H9" s="163">
        <v>0</v>
      </c>
      <c r="I9" s="112">
        <v>0</v>
      </c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244">
        <v>3</v>
      </c>
      <c r="B10" s="241" t="s">
        <v>323</v>
      </c>
      <c r="C10" s="241" t="s">
        <v>98</v>
      </c>
      <c r="D10" s="273" t="s">
        <v>27</v>
      </c>
      <c r="E10" s="273" t="s">
        <v>394</v>
      </c>
      <c r="F10" s="274">
        <v>0</v>
      </c>
      <c r="G10" s="243">
        <v>0</v>
      </c>
      <c r="H10" s="163">
        <v>0</v>
      </c>
      <c r="I10" s="112">
        <v>0</v>
      </c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245">
        <v>4</v>
      </c>
      <c r="B11" s="246" t="s">
        <v>332</v>
      </c>
      <c r="C11" s="246" t="s">
        <v>98</v>
      </c>
      <c r="D11" s="275" t="s">
        <v>27</v>
      </c>
      <c r="E11" s="275" t="s">
        <v>394</v>
      </c>
      <c r="F11" s="276">
        <v>0</v>
      </c>
      <c r="G11" s="248">
        <v>0</v>
      </c>
      <c r="H11" s="164">
        <v>0</v>
      </c>
      <c r="I11" s="114">
        <v>0</v>
      </c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  <c r="H13" s="91"/>
      <c r="I13" s="91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53">
        <v>2</v>
      </c>
      <c r="B14" s="93" t="s">
        <v>4</v>
      </c>
      <c r="C14" s="154" t="s">
        <v>5</v>
      </c>
      <c r="D14" s="117" t="s">
        <v>394</v>
      </c>
      <c r="E14" s="155" t="s">
        <v>394</v>
      </c>
      <c r="F14" s="94" t="s">
        <v>6</v>
      </c>
      <c r="G14" s="94" t="s">
        <v>7</v>
      </c>
      <c r="H14" s="94" t="s">
        <v>8</v>
      </c>
      <c r="I14" s="95" t="s">
        <v>9</v>
      </c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314">
        <v>4</v>
      </c>
      <c r="B15" s="238" t="s">
        <v>324</v>
      </c>
      <c r="C15" s="238" t="s">
        <v>26</v>
      </c>
      <c r="D15" s="323">
        <v>100.003</v>
      </c>
      <c r="E15" s="323">
        <v>98.001999999999995</v>
      </c>
      <c r="F15" s="272">
        <v>198.005</v>
      </c>
      <c r="G15" s="239">
        <v>6</v>
      </c>
      <c r="H15" s="322">
        <v>1781.0279999999998</v>
      </c>
      <c r="I15" s="313">
        <v>51</v>
      </c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244">
        <v>5</v>
      </c>
      <c r="B16" s="241" t="s">
        <v>339</v>
      </c>
      <c r="C16" s="241" t="s">
        <v>191</v>
      </c>
      <c r="D16" s="273">
        <v>98.004999999999995</v>
      </c>
      <c r="E16" s="273">
        <v>97</v>
      </c>
      <c r="F16" s="274">
        <v>195.005</v>
      </c>
      <c r="G16" s="243">
        <v>5</v>
      </c>
      <c r="H16" s="163">
        <v>1771.027</v>
      </c>
      <c r="I16" s="112">
        <v>44</v>
      </c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244">
        <v>3</v>
      </c>
      <c r="B17" s="241" t="s">
        <v>102</v>
      </c>
      <c r="C17" s="241" t="s">
        <v>77</v>
      </c>
      <c r="D17" s="273">
        <v>98.001999999999995</v>
      </c>
      <c r="E17" s="273">
        <v>97.001000000000005</v>
      </c>
      <c r="F17" s="274">
        <v>195.00299999999999</v>
      </c>
      <c r="G17" s="243">
        <v>4</v>
      </c>
      <c r="H17" s="163">
        <v>1763.0219999999997</v>
      </c>
      <c r="I17" s="112">
        <v>40</v>
      </c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240">
        <v>6</v>
      </c>
      <c r="B18" s="241" t="s">
        <v>480</v>
      </c>
      <c r="C18" s="241" t="s">
        <v>273</v>
      </c>
      <c r="D18" s="273">
        <v>94</v>
      </c>
      <c r="E18" s="273">
        <v>94</v>
      </c>
      <c r="F18" s="274">
        <v>188</v>
      </c>
      <c r="G18" s="243">
        <v>2</v>
      </c>
      <c r="H18" s="163">
        <v>1518.0059999999999</v>
      </c>
      <c r="I18" s="112">
        <v>23</v>
      </c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240">
        <v>2</v>
      </c>
      <c r="B19" s="241" t="s">
        <v>489</v>
      </c>
      <c r="C19" s="241" t="s">
        <v>98</v>
      </c>
      <c r="D19" s="273">
        <v>97.001000000000005</v>
      </c>
      <c r="E19" s="273">
        <v>95.001000000000005</v>
      </c>
      <c r="F19" s="274">
        <v>192.00200000000001</v>
      </c>
      <c r="G19" s="243">
        <v>3</v>
      </c>
      <c r="H19" s="163">
        <v>1667.0099999999998</v>
      </c>
      <c r="I19" s="112">
        <v>20</v>
      </c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249">
        <v>1</v>
      </c>
      <c r="B20" s="246" t="s">
        <v>478</v>
      </c>
      <c r="C20" s="246" t="s">
        <v>29</v>
      </c>
      <c r="D20" s="276" t="s">
        <v>64</v>
      </c>
      <c r="E20" s="276" t="s">
        <v>394</v>
      </c>
      <c r="F20" s="276">
        <v>0</v>
      </c>
      <c r="G20" s="248">
        <v>0</v>
      </c>
      <c r="H20" s="158">
        <v>0</v>
      </c>
      <c r="I20" s="310">
        <v>0</v>
      </c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87" t="s">
        <v>127</v>
      </c>
      <c r="E22" s="108" t="s">
        <v>656</v>
      </c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87" t="s">
        <v>657</v>
      </c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5.75" customHeight="1" x14ac:dyDescent="0.3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5.75" customHeight="1" x14ac:dyDescent="0.3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5.75" customHeight="1" x14ac:dyDescent="0.3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5.75" customHeight="1" x14ac:dyDescent="0.3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5.75" customHeight="1" x14ac:dyDescent="0.3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spans="1:26" ht="15.75" customHeight="1" x14ac:dyDescent="0.3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spans="1:26" ht="15.75" customHeight="1" x14ac:dyDescent="0.3">
      <c r="A39" s="109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spans="1:26" ht="15.75" customHeight="1" x14ac:dyDescent="0.3">
      <c r="A40" s="109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spans="1:26" ht="15.75" customHeight="1" x14ac:dyDescent="0.3">
      <c r="A41" s="109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spans="1:26" ht="15.75" customHeight="1" x14ac:dyDescent="0.3">
      <c r="A42" s="109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spans="1:26" ht="15.75" customHeight="1" x14ac:dyDescent="0.3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spans="1:26" ht="15.75" customHeight="1" x14ac:dyDescent="0.3">
      <c r="A44" s="109"/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spans="1:26" ht="15.75" customHeight="1" x14ac:dyDescent="0.3">
      <c r="A45" s="109"/>
      <c r="B45" s="109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  <row r="46" spans="1:26" ht="15.75" customHeight="1" x14ac:dyDescent="0.3">
      <c r="A46" s="109"/>
      <c r="B46" s="109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</row>
    <row r="47" spans="1:26" ht="15.75" customHeight="1" x14ac:dyDescent="0.3">
      <c r="A47" s="109"/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</row>
    <row r="48" spans="1:26" ht="15.75" customHeight="1" x14ac:dyDescent="0.3">
      <c r="A48" s="109"/>
      <c r="B48" s="109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</row>
    <row r="49" spans="1:26" ht="15.75" customHeight="1" x14ac:dyDescent="0.3">
      <c r="A49" s="109"/>
      <c r="B49" s="109"/>
      <c r="C49" s="109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</row>
    <row r="50" spans="1:26" ht="15.75" customHeight="1" x14ac:dyDescent="0.3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</row>
    <row r="51" spans="1:26" ht="15.75" customHeight="1" x14ac:dyDescent="0.3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</row>
    <row r="52" spans="1:26" ht="15.75" customHeight="1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</row>
    <row r="53" spans="1:26" ht="15.75" customHeight="1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5.75" customHeight="1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5.75" customHeight="1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5.75" customHeight="1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5.75" customHeight="1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15.75" customHeight="1" x14ac:dyDescent="0.3">
      <c r="A58" s="109"/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spans="1:26" ht="15.75" customHeight="1" x14ac:dyDescent="0.3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</row>
    <row r="60" spans="1:26" ht="15.75" customHeight="1" x14ac:dyDescent="0.3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</row>
    <row r="61" spans="1:26" ht="15.75" customHeight="1" x14ac:dyDescent="0.3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</row>
    <row r="62" spans="1:26" ht="15.75" customHeight="1" x14ac:dyDescent="0.3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</row>
    <row r="63" spans="1:26" ht="15.75" customHeight="1" x14ac:dyDescent="0.3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</row>
    <row r="64" spans="1:26" ht="15.75" customHeight="1" x14ac:dyDescent="0.3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</row>
    <row r="65" spans="1:26" ht="15.75" customHeight="1" x14ac:dyDescent="0.3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</row>
    <row r="66" spans="1:26" ht="15.75" customHeight="1" x14ac:dyDescent="0.3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  <c r="Z66" s="109"/>
    </row>
    <row r="67" spans="1:26" ht="15.75" customHeight="1" x14ac:dyDescent="0.3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</row>
    <row r="68" spans="1:26" ht="15.75" customHeight="1" x14ac:dyDescent="0.3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</row>
    <row r="69" spans="1:26" ht="15.75" customHeight="1" x14ac:dyDescent="0.3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</row>
    <row r="70" spans="1:26" ht="15.75" customHeight="1" x14ac:dyDescent="0.3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</row>
    <row r="71" spans="1:26" ht="15.75" customHeight="1" x14ac:dyDescent="0.3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  <c r="Z71" s="109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5:I20">
    <sortCondition descending="1" ref="I15"/>
    <sortCondition descending="1" ref="H15"/>
  </sortState>
  <hyperlinks>
    <hyperlink ref="B2" location="'Index'!A3" tooltip="Go to the Index sheet" display="`" xr:uid="{B7261298-0569-4882-9EDF-F4F0223C704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E004B-C6FE-462A-BF63-8F1D6FB70182}">
  <sheetPr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87" customWidth="1"/>
    <col min="2" max="3" width="5" style="87" customWidth="1"/>
    <col min="4" max="4" width="8.7109375" style="87" customWidth="1"/>
    <col min="5" max="5" width="8.7109375" style="88" customWidth="1"/>
    <col min="6" max="6" width="8.7109375" style="87" customWidth="1"/>
    <col min="7" max="7" width="4.7109375" style="88" customWidth="1"/>
    <col min="8" max="8" width="20.7109375" style="87" customWidth="1"/>
    <col min="9" max="10" width="5" style="87" customWidth="1"/>
    <col min="11" max="12" width="7.7109375" style="87" customWidth="1"/>
    <col min="13" max="13" width="9.7109375" style="87" customWidth="1"/>
    <col min="14" max="14" width="5" style="87" customWidth="1"/>
    <col min="15" max="20" width="4.140625" style="87" customWidth="1"/>
    <col min="21" max="254" width="10.28515625" style="87" customWidth="1"/>
    <col min="255" max="255" width="17.85546875" style="87" customWidth="1"/>
    <col min="256" max="16384" width="5" style="87"/>
  </cols>
  <sheetData>
    <row r="1" spans="1:34" s="85" customFormat="1" ht="18" x14ac:dyDescent="0.35">
      <c r="A1" s="85" t="s">
        <v>507</v>
      </c>
      <c r="D1" s="86"/>
      <c r="E1" s="86"/>
      <c r="F1" s="86"/>
      <c r="G1" s="115"/>
      <c r="H1" s="86"/>
      <c r="I1" s="86"/>
      <c r="J1" s="86" t="s">
        <v>655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H1" s="87"/>
    </row>
    <row r="2" spans="1:34" ht="15.75" customHeight="1" x14ac:dyDescent="0.3">
      <c r="A2" s="89" t="s">
        <v>1</v>
      </c>
    </row>
    <row r="3" spans="1:34" s="91" customFormat="1" ht="15.75" customHeight="1" x14ac:dyDescent="0.3">
      <c r="A3" s="91" t="s">
        <v>2</v>
      </c>
      <c r="E3" s="90"/>
      <c r="G3" s="90"/>
      <c r="AA3" s="87"/>
      <c r="AB3" s="87"/>
      <c r="AC3" s="87"/>
      <c r="AD3" s="87"/>
      <c r="AE3" s="87"/>
      <c r="AF3" s="87"/>
    </row>
    <row r="4" spans="1:34" ht="15.75" customHeight="1" x14ac:dyDescent="0.3">
      <c r="A4" s="116" t="s">
        <v>303</v>
      </c>
      <c r="B4" s="117"/>
      <c r="C4" s="118">
        <v>587</v>
      </c>
      <c r="D4" s="117"/>
      <c r="E4" s="119" t="s">
        <v>9</v>
      </c>
      <c r="F4" s="201">
        <f>SUM(F5:F7)</f>
        <v>592.01099999999997</v>
      </c>
      <c r="G4" s="121" t="s">
        <v>130</v>
      </c>
      <c r="H4" s="116" t="s">
        <v>508</v>
      </c>
      <c r="I4" s="117"/>
      <c r="J4" s="118">
        <v>592</v>
      </c>
      <c r="K4" s="117"/>
      <c r="L4" s="119" t="s">
        <v>9</v>
      </c>
      <c r="M4" s="201">
        <f>SUM(M5:M7)</f>
        <v>591.00900000000001</v>
      </c>
      <c r="N4"/>
    </row>
    <row r="5" spans="1:34" ht="15.75" customHeight="1" x14ac:dyDescent="0.3">
      <c r="A5" s="122" t="s">
        <v>509</v>
      </c>
      <c r="B5" s="123"/>
      <c r="C5" s="124"/>
      <c r="D5" s="202">
        <v>99.004000000000005</v>
      </c>
      <c r="E5" s="202">
        <v>99</v>
      </c>
      <c r="F5" s="203">
        <f>SUM(D5:E5)</f>
        <v>198.00400000000002</v>
      </c>
      <c r="G5"/>
      <c r="H5" s="122" t="s">
        <v>471</v>
      </c>
      <c r="I5" s="123"/>
      <c r="J5" s="124"/>
      <c r="K5" s="202">
        <v>100.002</v>
      </c>
      <c r="L5" s="202">
        <v>99.001999999999995</v>
      </c>
      <c r="M5" s="203">
        <f>SUM(K5:L5)</f>
        <v>199.00399999999999</v>
      </c>
      <c r="N5"/>
    </row>
    <row r="6" spans="1:34" ht="15.75" customHeight="1" x14ac:dyDescent="0.3">
      <c r="A6" s="126" t="s">
        <v>510</v>
      </c>
      <c r="B6" s="127"/>
      <c r="C6" s="128"/>
      <c r="D6" s="202">
        <v>100</v>
      </c>
      <c r="E6" s="202">
        <v>99.001999999999995</v>
      </c>
      <c r="F6" s="204">
        <f>SUM(D6:E6)</f>
        <v>199.00200000000001</v>
      </c>
      <c r="G6"/>
      <c r="H6" s="126" t="s">
        <v>348</v>
      </c>
      <c r="I6" s="127"/>
      <c r="J6" s="128"/>
      <c r="K6" s="202">
        <v>98</v>
      </c>
      <c r="L6" s="202">
        <v>97.001999999999995</v>
      </c>
      <c r="M6" s="204">
        <f>SUM(K6:L6)</f>
        <v>195.00200000000001</v>
      </c>
      <c r="N6"/>
    </row>
    <row r="7" spans="1:34" ht="15.75" customHeight="1" x14ac:dyDescent="0.3">
      <c r="A7" s="129" t="s">
        <v>226</v>
      </c>
      <c r="B7" s="130"/>
      <c r="C7" s="131"/>
      <c r="D7" s="205">
        <v>98.001999999999995</v>
      </c>
      <c r="E7" s="205">
        <v>97.003</v>
      </c>
      <c r="F7" s="206">
        <f>SUM(D7:E7)</f>
        <v>195.005</v>
      </c>
      <c r="G7"/>
      <c r="H7" s="129" t="s">
        <v>467</v>
      </c>
      <c r="I7" s="130"/>
      <c r="J7" s="131"/>
      <c r="K7" s="205">
        <v>100.001</v>
      </c>
      <c r="L7" s="205">
        <v>97.001999999999995</v>
      </c>
      <c r="M7" s="206">
        <f>SUM(K7:L7)</f>
        <v>197.00299999999999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49"/>
    </row>
    <row r="9" spans="1:34" ht="15.75" customHeight="1" x14ac:dyDescent="0.3">
      <c r="A9" s="116" t="s">
        <v>511</v>
      </c>
      <c r="B9" s="117"/>
      <c r="C9" s="118">
        <v>579</v>
      </c>
      <c r="D9" s="117"/>
      <c r="E9" s="119" t="s">
        <v>9</v>
      </c>
      <c r="F9" s="201">
        <f>SUM(F10:F12)</f>
        <v>394.00900000000001</v>
      </c>
      <c r="G9" s="121" t="s">
        <v>130</v>
      </c>
      <c r="H9" t="s">
        <v>308</v>
      </c>
      <c r="I9"/>
      <c r="J9"/>
      <c r="K9"/>
      <c r="L9"/>
      <c r="M9">
        <v>579</v>
      </c>
      <c r="N9"/>
    </row>
    <row r="10" spans="1:34" ht="15.75" customHeight="1" x14ac:dyDescent="0.3">
      <c r="A10" s="122" t="s">
        <v>512</v>
      </c>
      <c r="B10" s="123"/>
      <c r="C10" s="124"/>
      <c r="D10" s="202">
        <v>99.003</v>
      </c>
      <c r="E10" s="202">
        <v>0</v>
      </c>
      <c r="F10" s="203">
        <f>SUM(D10:E10)</f>
        <v>99.003</v>
      </c>
      <c r="G10"/>
      <c r="H10"/>
      <c r="I10"/>
      <c r="J10"/>
      <c r="K10"/>
      <c r="L10"/>
      <c r="M10"/>
      <c r="N10"/>
      <c r="AA10" s="132"/>
      <c r="AB10" s="132"/>
      <c r="AC10" s="132"/>
      <c r="AD10" s="132"/>
      <c r="AE10" s="132"/>
      <c r="AF10" s="132"/>
    </row>
    <row r="11" spans="1:34" ht="15.75" customHeight="1" x14ac:dyDescent="0.3">
      <c r="A11" s="126" t="s">
        <v>513</v>
      </c>
      <c r="B11" s="127"/>
      <c r="C11" s="128"/>
      <c r="D11" s="202">
        <v>100.002</v>
      </c>
      <c r="E11" s="202">
        <v>0</v>
      </c>
      <c r="F11" s="204">
        <f>SUM(D11:E11)</f>
        <v>100.002</v>
      </c>
      <c r="G11"/>
      <c r="H11"/>
      <c r="I11"/>
      <c r="J11"/>
      <c r="K11"/>
      <c r="L11"/>
      <c r="M11"/>
      <c r="N11"/>
      <c r="AA11" s="132"/>
      <c r="AB11" s="132"/>
      <c r="AC11" s="132"/>
      <c r="AD11" s="132"/>
      <c r="AE11" s="132"/>
      <c r="AF11" s="132"/>
    </row>
    <row r="12" spans="1:34" ht="15.75" customHeight="1" x14ac:dyDescent="0.3">
      <c r="A12" s="129" t="s">
        <v>514</v>
      </c>
      <c r="B12" s="130"/>
      <c r="C12" s="131"/>
      <c r="D12" s="205">
        <v>98.004000000000005</v>
      </c>
      <c r="E12" s="205">
        <v>97</v>
      </c>
      <c r="F12" s="206">
        <f>SUM(D12:E12)</f>
        <v>195.00400000000002</v>
      </c>
      <c r="G12"/>
      <c r="H12"/>
      <c r="I12"/>
      <c r="J12"/>
      <c r="K12"/>
      <c r="L12"/>
      <c r="M12"/>
      <c r="N12"/>
      <c r="AA12" s="132"/>
      <c r="AB12" s="132"/>
      <c r="AC12" s="132"/>
      <c r="AD12" s="132"/>
      <c r="AE12" s="132"/>
      <c r="AF12" s="132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2"/>
      <c r="AB13" s="132"/>
      <c r="AC13" s="132"/>
      <c r="AD13" s="132"/>
      <c r="AE13" s="132"/>
      <c r="AF13" s="132"/>
    </row>
    <row r="14" spans="1:34" ht="15.75" customHeight="1" x14ac:dyDescent="0.3">
      <c r="A14" s="116" t="s">
        <v>515</v>
      </c>
      <c r="B14" s="117"/>
      <c r="C14" s="118">
        <v>587</v>
      </c>
      <c r="D14" s="117"/>
      <c r="E14" s="119" t="s">
        <v>9</v>
      </c>
      <c r="F14" s="201">
        <f>SUM(F15:F17)</f>
        <v>597.01900000000001</v>
      </c>
      <c r="G14" s="121" t="s">
        <v>130</v>
      </c>
      <c r="H14" s="149" t="s">
        <v>516</v>
      </c>
      <c r="I14" s="149"/>
      <c r="J14" s="207">
        <v>584</v>
      </c>
      <c r="K14" s="149"/>
      <c r="L14" s="149"/>
      <c r="M14" s="297">
        <v>584</v>
      </c>
      <c r="N14"/>
    </row>
    <row r="15" spans="1:34" ht="15.75" customHeight="1" x14ac:dyDescent="0.3">
      <c r="A15" s="122" t="s">
        <v>43</v>
      </c>
      <c r="B15" s="123"/>
      <c r="C15" s="124"/>
      <c r="D15" s="202">
        <v>100.004</v>
      </c>
      <c r="E15" s="202">
        <v>100.003</v>
      </c>
      <c r="F15" s="203">
        <f>SUM(D15:E15)</f>
        <v>200.00700000000001</v>
      </c>
      <c r="G15"/>
      <c r="H15" s="149"/>
      <c r="I15" s="149"/>
      <c r="J15" s="149"/>
      <c r="K15" s="149"/>
      <c r="L15" s="149"/>
      <c r="M15" s="149"/>
      <c r="N15"/>
    </row>
    <row r="16" spans="1:34" ht="15.75" customHeight="1" x14ac:dyDescent="0.3">
      <c r="A16" s="126" t="s">
        <v>475</v>
      </c>
      <c r="B16" s="127"/>
      <c r="C16" s="128"/>
      <c r="D16" s="202">
        <v>100.005</v>
      </c>
      <c r="E16" s="202">
        <v>100.004</v>
      </c>
      <c r="F16" s="204">
        <f>SUM(D16:E16)</f>
        <v>200.00900000000001</v>
      </c>
      <c r="G16"/>
      <c r="H16" s="149"/>
      <c r="I16" s="149"/>
      <c r="J16" s="149"/>
      <c r="K16" s="149"/>
      <c r="L16" s="149"/>
      <c r="M16" s="149"/>
      <c r="N16"/>
    </row>
    <row r="17" spans="1:20" ht="15.75" customHeight="1" x14ac:dyDescent="0.3">
      <c r="A17" s="129" t="s">
        <v>479</v>
      </c>
      <c r="B17" s="130"/>
      <c r="C17" s="131"/>
      <c r="D17" s="205">
        <v>100.003</v>
      </c>
      <c r="E17" s="205">
        <v>97</v>
      </c>
      <c r="F17" s="206">
        <f>SUM(D17:E17)</f>
        <v>197.00299999999999</v>
      </c>
      <c r="G17"/>
      <c r="H17" s="149"/>
      <c r="I17" s="149"/>
      <c r="J17" s="149"/>
      <c r="K17" s="149"/>
      <c r="L17" s="149"/>
      <c r="M17" s="149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87"/>
      <c r="H19" s="133" t="s">
        <v>2</v>
      </c>
      <c r="I19" s="94" t="s">
        <v>134</v>
      </c>
      <c r="J19" s="94" t="s">
        <v>135</v>
      </c>
      <c r="K19" s="94" t="s">
        <v>136</v>
      </c>
      <c r="L19" s="94" t="s">
        <v>137</v>
      </c>
      <c r="M19" s="94" t="s">
        <v>8</v>
      </c>
      <c r="N19" s="95" t="s">
        <v>138</v>
      </c>
    </row>
    <row r="20" spans="1:20" ht="15.75" customHeight="1" x14ac:dyDescent="0.3">
      <c r="E20" s="87"/>
      <c r="H20" s="208" t="s">
        <v>303</v>
      </c>
      <c r="I20" s="97">
        <v>9</v>
      </c>
      <c r="J20" s="97">
        <v>7</v>
      </c>
      <c r="K20" s="97"/>
      <c r="L20" s="97">
        <v>2</v>
      </c>
      <c r="M20" s="302">
        <v>5318.0730000000003</v>
      </c>
      <c r="N20" s="98">
        <v>14</v>
      </c>
    </row>
    <row r="21" spans="1:20" ht="15.75" customHeight="1" x14ac:dyDescent="0.3">
      <c r="E21" s="87"/>
      <c r="H21" s="136" t="s">
        <v>508</v>
      </c>
      <c r="I21" s="101">
        <v>9</v>
      </c>
      <c r="J21" s="101">
        <v>6</v>
      </c>
      <c r="K21" s="101"/>
      <c r="L21" s="101">
        <v>3</v>
      </c>
      <c r="M21" s="303">
        <v>5323.0990000000002</v>
      </c>
      <c r="N21" s="104">
        <v>12</v>
      </c>
    </row>
    <row r="22" spans="1:20" ht="15.75" customHeight="1" x14ac:dyDescent="0.3">
      <c r="E22" s="87"/>
      <c r="H22" s="209" t="s">
        <v>515</v>
      </c>
      <c r="I22" s="101">
        <v>9</v>
      </c>
      <c r="J22" s="101">
        <v>5</v>
      </c>
      <c r="K22" s="101"/>
      <c r="L22" s="101">
        <v>4</v>
      </c>
      <c r="M22" s="303">
        <v>4927.0910000000003</v>
      </c>
      <c r="N22" s="104">
        <v>10</v>
      </c>
    </row>
    <row r="23" spans="1:20" ht="15.75" customHeight="1" x14ac:dyDescent="0.3">
      <c r="H23" s="135" t="s">
        <v>516</v>
      </c>
      <c r="I23" s="101">
        <v>9</v>
      </c>
      <c r="J23" s="101">
        <v>3</v>
      </c>
      <c r="K23" s="101">
        <v>2</v>
      </c>
      <c r="L23" s="101">
        <v>4</v>
      </c>
      <c r="M23" s="303">
        <v>5256</v>
      </c>
      <c r="N23" s="104">
        <v>8</v>
      </c>
    </row>
    <row r="24" spans="1:20" ht="15.75" customHeight="1" x14ac:dyDescent="0.3">
      <c r="H24" s="137" t="s">
        <v>511</v>
      </c>
      <c r="I24" s="106">
        <v>9</v>
      </c>
      <c r="J24" s="106">
        <v>1</v>
      </c>
      <c r="K24" s="106"/>
      <c r="L24" s="106">
        <v>8</v>
      </c>
      <c r="M24" s="304">
        <v>4781.0749999999998</v>
      </c>
      <c r="N24" s="107">
        <v>2</v>
      </c>
    </row>
    <row r="25" spans="1:20" ht="15.75" customHeight="1" x14ac:dyDescent="0.3"/>
    <row r="26" spans="1:20" ht="15.75" customHeight="1" x14ac:dyDescent="0.3"/>
    <row r="27" spans="1:20" ht="15.75" customHeight="1" x14ac:dyDescent="0.3">
      <c r="A27" s="140"/>
      <c r="B27" s="140"/>
      <c r="C27" s="140"/>
      <c r="D27" s="140"/>
      <c r="E27" s="140"/>
      <c r="F27" s="140"/>
      <c r="G27" s="141"/>
      <c r="H27" s="140"/>
      <c r="I27" s="140"/>
      <c r="J27" s="140"/>
      <c r="K27" s="140"/>
      <c r="L27" s="140"/>
      <c r="M27" s="140"/>
      <c r="N27" s="140"/>
      <c r="P27" s="139"/>
    </row>
    <row r="28" spans="1:20" ht="15.75" customHeight="1" x14ac:dyDescent="0.3">
      <c r="E28" s="87"/>
    </row>
    <row r="29" spans="1:20" ht="15.75" customHeight="1" x14ac:dyDescent="0.3">
      <c r="A29" s="91" t="s">
        <v>3</v>
      </c>
      <c r="B29" s="91"/>
      <c r="C29" s="91"/>
      <c r="D29" s="91"/>
      <c r="E29" s="90"/>
      <c r="F29" s="91"/>
      <c r="G29" s="90"/>
      <c r="H29" s="91"/>
      <c r="I29" s="91"/>
      <c r="J29" s="91"/>
      <c r="K29" s="91"/>
      <c r="L29" s="91"/>
      <c r="M29" s="91"/>
      <c r="N29" s="91"/>
      <c r="O29" s="91"/>
    </row>
    <row r="30" spans="1:20" ht="15.75" customHeight="1" x14ac:dyDescent="0.3">
      <c r="A30" s="116" t="s">
        <v>517</v>
      </c>
      <c r="B30" s="117"/>
      <c r="C30" s="118">
        <v>559</v>
      </c>
      <c r="D30" s="117"/>
      <c r="E30" s="119" t="s">
        <v>9</v>
      </c>
      <c r="F30" s="201">
        <f>SUM(F31:F33)-17</f>
        <v>568.00500000000011</v>
      </c>
      <c r="G30" s="121" t="s">
        <v>130</v>
      </c>
      <c r="H30" s="116" t="s">
        <v>518</v>
      </c>
      <c r="I30" s="117"/>
      <c r="J30" s="118">
        <v>567</v>
      </c>
      <c r="K30" s="117"/>
      <c r="L30" s="119" t="s">
        <v>9</v>
      </c>
      <c r="M30" s="201">
        <f>SUM(M31:M33)</f>
        <v>559.00600000000009</v>
      </c>
      <c r="N30"/>
      <c r="O30" s="109"/>
      <c r="P30" s="109"/>
      <c r="Q30" s="109"/>
      <c r="R30" s="109"/>
      <c r="S30" s="109"/>
      <c r="T30" s="109"/>
    </row>
    <row r="31" spans="1:20" ht="15.75" customHeight="1" x14ac:dyDescent="0.3">
      <c r="A31" s="122" t="s">
        <v>519</v>
      </c>
      <c r="B31" s="123"/>
      <c r="C31" s="124"/>
      <c r="D31" s="202">
        <v>100</v>
      </c>
      <c r="E31" s="202">
        <v>98.001999999999995</v>
      </c>
      <c r="F31" s="203">
        <f>SUM(D31:E31)</f>
        <v>198.00200000000001</v>
      </c>
      <c r="G31"/>
      <c r="H31" s="122" t="s">
        <v>24</v>
      </c>
      <c r="I31" s="123"/>
      <c r="J31" s="124"/>
      <c r="K31" s="202">
        <v>91</v>
      </c>
      <c r="L31" s="202">
        <v>88</v>
      </c>
      <c r="M31" s="203">
        <f>SUM(K31:L31)</f>
        <v>179</v>
      </c>
      <c r="N31"/>
      <c r="O31" s="109"/>
      <c r="P31" s="109"/>
      <c r="Q31" s="109"/>
      <c r="R31" s="109"/>
      <c r="S31" s="109"/>
      <c r="T31" s="109"/>
    </row>
    <row r="32" spans="1:20" ht="15.75" customHeight="1" x14ac:dyDescent="0.3">
      <c r="A32" s="109" t="s">
        <v>520</v>
      </c>
      <c r="B32" s="127"/>
      <c r="C32" s="128"/>
      <c r="D32" s="202">
        <v>97</v>
      </c>
      <c r="E32" s="202">
        <v>96.001000000000005</v>
      </c>
      <c r="F32" s="204">
        <f>SUM(D32:E32)</f>
        <v>193.001</v>
      </c>
      <c r="G32"/>
      <c r="H32" s="126" t="s">
        <v>481</v>
      </c>
      <c r="I32" s="127"/>
      <c r="J32" s="128"/>
      <c r="K32" s="202">
        <v>97.001999999999995</v>
      </c>
      <c r="L32" s="202">
        <v>95.001999999999995</v>
      </c>
      <c r="M32" s="204">
        <f>SUM(K32:L32)</f>
        <v>192.00399999999999</v>
      </c>
      <c r="N32"/>
      <c r="O32" s="109"/>
      <c r="P32" s="109"/>
      <c r="Q32" s="109"/>
      <c r="R32" s="109"/>
      <c r="S32" s="109"/>
      <c r="T32" s="109"/>
    </row>
    <row r="33" spans="1:20" ht="15.75" customHeight="1" x14ac:dyDescent="0.3">
      <c r="A33" s="129" t="s">
        <v>521</v>
      </c>
      <c r="B33" s="130"/>
      <c r="C33" s="131"/>
      <c r="D33" s="205">
        <v>98.001999999999995</v>
      </c>
      <c r="E33" s="205">
        <v>96</v>
      </c>
      <c r="F33" s="206">
        <f>SUM(D33:E33)</f>
        <v>194.00200000000001</v>
      </c>
      <c r="G33"/>
      <c r="H33" s="129" t="s">
        <v>496</v>
      </c>
      <c r="I33" s="130"/>
      <c r="J33" s="131"/>
      <c r="K33" s="205">
        <v>96.001999999999995</v>
      </c>
      <c r="L33" s="205">
        <v>92</v>
      </c>
      <c r="M33" s="206">
        <f>SUM(K33:L33)</f>
        <v>188.00200000000001</v>
      </c>
      <c r="N33"/>
      <c r="O33" s="109"/>
      <c r="P33" s="109"/>
      <c r="Q33" s="109"/>
      <c r="R33" s="109"/>
      <c r="S33" s="109"/>
      <c r="T33" s="109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09"/>
      <c r="P34" s="109"/>
      <c r="Q34" s="109"/>
      <c r="R34" s="109"/>
      <c r="S34" s="109"/>
      <c r="T34" s="109"/>
    </row>
    <row r="35" spans="1:20" ht="15.75" customHeight="1" x14ac:dyDescent="0.3">
      <c r="A35" s="116" t="s">
        <v>522</v>
      </c>
      <c r="B35" s="117"/>
      <c r="C35" s="118">
        <v>572</v>
      </c>
      <c r="D35" s="117"/>
      <c r="E35" s="119" t="s">
        <v>9</v>
      </c>
      <c r="F35" s="201">
        <f>SUM(F36:F38)</f>
        <v>580.00600000000009</v>
      </c>
      <c r="G35" s="121" t="s">
        <v>130</v>
      </c>
      <c r="H35" t="s">
        <v>308</v>
      </c>
      <c r="I35"/>
      <c r="J35"/>
      <c r="K35"/>
      <c r="L35"/>
      <c r="M35">
        <v>572</v>
      </c>
      <c r="N35"/>
      <c r="O35" s="109"/>
      <c r="P35" s="109"/>
      <c r="Q35" s="109"/>
      <c r="R35" s="109"/>
      <c r="S35" s="109"/>
      <c r="T35" s="109"/>
    </row>
    <row r="36" spans="1:20" ht="15.75" customHeight="1" x14ac:dyDescent="0.3">
      <c r="A36" s="122" t="s">
        <v>523</v>
      </c>
      <c r="B36" s="123"/>
      <c r="C36" s="124"/>
      <c r="D36" s="202">
        <v>98.001999999999995</v>
      </c>
      <c r="E36" s="202">
        <v>96</v>
      </c>
      <c r="F36" s="203">
        <f>SUM(D36:E36)</f>
        <v>194.00200000000001</v>
      </c>
      <c r="G36"/>
      <c r="H36"/>
      <c r="I36"/>
      <c r="J36"/>
      <c r="K36"/>
      <c r="L36"/>
      <c r="M36"/>
      <c r="N36"/>
      <c r="O36" s="109"/>
      <c r="P36" s="109"/>
      <c r="Q36" s="109"/>
      <c r="R36" s="109"/>
      <c r="S36" s="109"/>
      <c r="T36" s="109"/>
    </row>
    <row r="37" spans="1:20" ht="15.75" customHeight="1" x14ac:dyDescent="0.3">
      <c r="A37" s="126" t="s">
        <v>524</v>
      </c>
      <c r="B37" s="127"/>
      <c r="C37" s="128"/>
      <c r="D37" s="202">
        <v>98.001000000000005</v>
      </c>
      <c r="E37" s="202">
        <v>98.001000000000005</v>
      </c>
      <c r="F37" s="204">
        <f>SUM(D37:E37)</f>
        <v>196.00200000000001</v>
      </c>
      <c r="G37"/>
      <c r="H37"/>
      <c r="I37"/>
      <c r="J37"/>
      <c r="K37"/>
      <c r="L37"/>
      <c r="M37"/>
      <c r="N37"/>
      <c r="O37" s="109"/>
      <c r="P37" s="109"/>
      <c r="Q37" s="109"/>
      <c r="R37" s="109"/>
      <c r="S37" s="109"/>
      <c r="T37" s="109"/>
    </row>
    <row r="38" spans="1:20" ht="15.75" customHeight="1" x14ac:dyDescent="0.3">
      <c r="A38" s="129" t="s">
        <v>525</v>
      </c>
      <c r="B38" s="130"/>
      <c r="C38" s="131"/>
      <c r="D38" s="205">
        <v>95.001000000000005</v>
      </c>
      <c r="E38" s="205">
        <v>95.001000000000005</v>
      </c>
      <c r="F38" s="206">
        <f>SUM(D38:E38)</f>
        <v>190.00200000000001</v>
      </c>
      <c r="G38"/>
      <c r="H38"/>
      <c r="I38"/>
      <c r="J38"/>
      <c r="K38"/>
      <c r="L38"/>
      <c r="M38"/>
      <c r="N38"/>
      <c r="O38" s="109"/>
      <c r="P38" s="109"/>
      <c r="Q38" s="109"/>
      <c r="R38" s="109"/>
      <c r="S38" s="109"/>
      <c r="T38" s="109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09"/>
      <c r="P39" s="109"/>
      <c r="Q39" s="109"/>
      <c r="R39" s="109"/>
      <c r="S39" s="109"/>
      <c r="T39" s="109"/>
    </row>
    <row r="40" spans="1:20" ht="15.75" customHeight="1" x14ac:dyDescent="0.3">
      <c r="A40" s="116" t="s">
        <v>526</v>
      </c>
      <c r="B40" s="117"/>
      <c r="C40" s="118">
        <v>576</v>
      </c>
      <c r="D40" s="117"/>
      <c r="E40" s="119" t="s">
        <v>9</v>
      </c>
      <c r="F40" s="201">
        <f>SUM(F41:F43)</f>
        <v>584.01</v>
      </c>
      <c r="G40" s="121" t="s">
        <v>130</v>
      </c>
      <c r="H40" s="109" t="s">
        <v>527</v>
      </c>
      <c r="I40" s="109"/>
      <c r="J40" s="142">
        <v>564</v>
      </c>
      <c r="K40" s="109"/>
      <c r="L40" s="109"/>
      <c r="M40" s="299">
        <v>564</v>
      </c>
      <c r="N40"/>
      <c r="O40" s="109"/>
      <c r="P40" s="109"/>
      <c r="Q40" s="109"/>
      <c r="R40" s="109"/>
      <c r="S40" s="109"/>
      <c r="T40" s="109"/>
    </row>
    <row r="41" spans="1:20" ht="15.75" customHeight="1" x14ac:dyDescent="0.3">
      <c r="A41" s="122" t="s">
        <v>42</v>
      </c>
      <c r="B41" s="123"/>
      <c r="C41" s="124"/>
      <c r="D41" s="202">
        <v>96</v>
      </c>
      <c r="E41" s="202">
        <v>95.001000000000005</v>
      </c>
      <c r="F41" s="203">
        <f>SUM(D41:E41)</f>
        <v>191.001</v>
      </c>
      <c r="G41"/>
      <c r="H41" s="109"/>
      <c r="I41" s="109"/>
      <c r="J41" s="109"/>
      <c r="K41" s="109"/>
      <c r="L41" s="109"/>
      <c r="M41" s="109"/>
      <c r="N41"/>
      <c r="O41" s="109"/>
      <c r="P41" s="109"/>
      <c r="Q41" s="109"/>
      <c r="R41" s="109"/>
      <c r="S41" s="109"/>
      <c r="T41" s="109"/>
    </row>
    <row r="42" spans="1:20" ht="15.75" customHeight="1" x14ac:dyDescent="0.3">
      <c r="A42" s="126" t="s">
        <v>44</v>
      </c>
      <c r="B42" s="127"/>
      <c r="C42" s="128"/>
      <c r="D42" s="202">
        <v>99.004000000000005</v>
      </c>
      <c r="E42" s="202">
        <v>99.001999999999995</v>
      </c>
      <c r="F42" s="204">
        <f>SUM(D42:E42)</f>
        <v>198.006</v>
      </c>
      <c r="G42"/>
      <c r="H42" s="109"/>
      <c r="I42" s="109"/>
      <c r="J42" s="109"/>
      <c r="K42" s="109"/>
      <c r="L42" s="109"/>
      <c r="M42" s="109"/>
      <c r="N42"/>
      <c r="O42" s="109"/>
      <c r="P42" s="109"/>
      <c r="Q42" s="109"/>
      <c r="R42" s="109"/>
      <c r="S42" s="109"/>
      <c r="T42" s="109"/>
    </row>
    <row r="43" spans="1:20" ht="15.75" customHeight="1" x14ac:dyDescent="0.3">
      <c r="A43" s="129" t="s">
        <v>492</v>
      </c>
      <c r="B43" s="130"/>
      <c r="C43" s="131"/>
      <c r="D43" s="205">
        <v>98.001999999999995</v>
      </c>
      <c r="E43" s="205">
        <v>97.001000000000005</v>
      </c>
      <c r="F43" s="206">
        <f>SUM(D43:E43)</f>
        <v>195.00299999999999</v>
      </c>
      <c r="G43"/>
      <c r="H43" s="109"/>
      <c r="I43" s="109"/>
      <c r="J43" s="109"/>
      <c r="K43" s="109"/>
      <c r="L43" s="109"/>
      <c r="M43" s="109"/>
      <c r="N43"/>
      <c r="O43" s="109"/>
      <c r="P43" s="109"/>
      <c r="Q43" s="109"/>
      <c r="R43" s="109"/>
      <c r="S43" s="109"/>
      <c r="T43" s="109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09"/>
      <c r="P44" s="109"/>
      <c r="Q44" s="109"/>
      <c r="R44" s="109"/>
      <c r="S44" s="109"/>
      <c r="T44" s="109"/>
    </row>
    <row r="45" spans="1:20" ht="15.75" customHeight="1" x14ac:dyDescent="0.3">
      <c r="E45" s="87"/>
      <c r="H45" s="133" t="s">
        <v>3</v>
      </c>
      <c r="I45" s="94" t="s">
        <v>134</v>
      </c>
      <c r="J45" s="94" t="s">
        <v>135</v>
      </c>
      <c r="K45" s="94" t="s">
        <v>136</v>
      </c>
      <c r="L45" s="94" t="s">
        <v>137</v>
      </c>
      <c r="M45" s="94" t="s">
        <v>8</v>
      </c>
      <c r="N45" s="95" t="s">
        <v>138</v>
      </c>
    </row>
    <row r="46" spans="1:20" ht="15.75" customHeight="1" x14ac:dyDescent="0.3">
      <c r="E46" s="87"/>
      <c r="H46" s="143" t="s">
        <v>517</v>
      </c>
      <c r="I46" s="144">
        <v>9</v>
      </c>
      <c r="J46" s="144">
        <v>6</v>
      </c>
      <c r="K46" s="144"/>
      <c r="L46" s="144">
        <v>3</v>
      </c>
      <c r="M46" s="305">
        <v>5032.0549999999994</v>
      </c>
      <c r="N46" s="145">
        <v>12</v>
      </c>
      <c r="O46" s="109"/>
      <c r="P46" s="109"/>
    </row>
    <row r="47" spans="1:20" ht="15.75" customHeight="1" x14ac:dyDescent="0.3">
      <c r="E47" s="87"/>
      <c r="H47" s="146" t="s">
        <v>527</v>
      </c>
      <c r="I47" s="111">
        <v>9</v>
      </c>
      <c r="J47" s="111">
        <v>4</v>
      </c>
      <c r="K47" s="111">
        <v>2</v>
      </c>
      <c r="L47" s="111">
        <v>3</v>
      </c>
      <c r="M47" s="306">
        <v>5076</v>
      </c>
      <c r="N47" s="112">
        <v>10</v>
      </c>
      <c r="O47" s="109"/>
      <c r="P47" s="109"/>
    </row>
    <row r="48" spans="1:20" ht="15.75" customHeight="1" x14ac:dyDescent="0.3">
      <c r="E48" s="87"/>
      <c r="H48" s="146" t="s">
        <v>522</v>
      </c>
      <c r="I48" s="111">
        <v>9</v>
      </c>
      <c r="J48" s="111">
        <v>5</v>
      </c>
      <c r="K48" s="111"/>
      <c r="L48" s="111">
        <v>4</v>
      </c>
      <c r="M48" s="306">
        <v>4788.049</v>
      </c>
      <c r="N48" s="112">
        <v>10</v>
      </c>
      <c r="O48" s="109"/>
      <c r="P48" s="109"/>
    </row>
    <row r="49" spans="1:16" ht="15.75" customHeight="1" x14ac:dyDescent="0.3">
      <c r="H49" s="146" t="s">
        <v>526</v>
      </c>
      <c r="I49" s="111">
        <v>9</v>
      </c>
      <c r="J49" s="111">
        <v>4</v>
      </c>
      <c r="K49" s="111"/>
      <c r="L49" s="111">
        <v>5</v>
      </c>
      <c r="M49" s="306">
        <v>4758.0640000000003</v>
      </c>
      <c r="N49" s="112">
        <v>8</v>
      </c>
      <c r="O49" s="109"/>
      <c r="P49" s="109"/>
    </row>
    <row r="50" spans="1:16" ht="15.75" customHeight="1" x14ac:dyDescent="0.3">
      <c r="H50" s="147" t="s">
        <v>518</v>
      </c>
      <c r="I50" s="113">
        <v>9</v>
      </c>
      <c r="J50" s="113">
        <v>3</v>
      </c>
      <c r="K50" s="113"/>
      <c r="L50" s="113">
        <v>6</v>
      </c>
      <c r="M50" s="307">
        <v>5055.0430000000006</v>
      </c>
      <c r="N50" s="114">
        <v>6</v>
      </c>
      <c r="O50" s="109"/>
      <c r="P50" s="109"/>
    </row>
    <row r="51" spans="1:16" ht="15.75" customHeight="1" x14ac:dyDescent="0.3">
      <c r="H51" s="109"/>
      <c r="I51" s="109"/>
      <c r="J51" s="109"/>
      <c r="K51" s="109"/>
      <c r="L51" s="109"/>
      <c r="M51" s="109"/>
      <c r="N51" s="109"/>
      <c r="O51" s="109"/>
      <c r="P51" s="109"/>
    </row>
    <row r="52" spans="1:16" ht="15.75" customHeight="1" x14ac:dyDescent="0.3">
      <c r="A52" s="87" t="s">
        <v>458</v>
      </c>
      <c r="E52" s="105" t="s">
        <v>656</v>
      </c>
      <c r="G52" s="87"/>
      <c r="H52" s="149"/>
      <c r="I52" s="149"/>
      <c r="J52" s="149"/>
      <c r="K52" s="149"/>
      <c r="L52" s="149"/>
      <c r="M52" s="149"/>
      <c r="N52" s="149"/>
    </row>
    <row r="53" spans="1:16" ht="15.75" customHeight="1" x14ac:dyDescent="0.3">
      <c r="A53" s="87" t="s">
        <v>657</v>
      </c>
      <c r="E53" s="87"/>
      <c r="H53" s="149"/>
      <c r="I53" s="149"/>
      <c r="J53" s="149"/>
      <c r="K53" s="149"/>
      <c r="L53" s="149"/>
      <c r="M53" s="149"/>
      <c r="N53" s="149"/>
    </row>
    <row r="54" spans="1:16" ht="15.75" customHeight="1" x14ac:dyDescent="0.3">
      <c r="A54" s="149"/>
      <c r="B54" s="149"/>
      <c r="C54" s="149"/>
      <c r="D54" s="149"/>
      <c r="E54" s="149"/>
      <c r="F54" s="149"/>
      <c r="G54" s="210"/>
      <c r="H54" s="149"/>
      <c r="I54" s="149"/>
      <c r="J54" s="149"/>
      <c r="K54" s="149"/>
      <c r="L54" s="149"/>
      <c r="M54" s="149"/>
      <c r="N54" s="149"/>
    </row>
    <row r="55" spans="1:16" ht="15.75" customHeight="1" x14ac:dyDescent="0.3">
      <c r="A55" s="149"/>
      <c r="B55" s="149"/>
      <c r="C55" s="149"/>
      <c r="D55" s="149"/>
      <c r="E55" s="149"/>
      <c r="F55" s="149"/>
      <c r="G55" s="210"/>
      <c r="H55" s="149"/>
      <c r="I55" s="149"/>
      <c r="J55" s="149"/>
      <c r="K55" s="149"/>
      <c r="L55" s="149"/>
      <c r="M55" s="149"/>
      <c r="N55" s="149"/>
    </row>
    <row r="56" spans="1:16" ht="15.75" customHeight="1" x14ac:dyDescent="0.3">
      <c r="A56" s="149"/>
      <c r="B56" s="149"/>
      <c r="C56" s="149"/>
      <c r="D56" s="149"/>
      <c r="E56" s="149"/>
      <c r="F56" s="149"/>
      <c r="G56" s="210"/>
      <c r="H56" s="149"/>
      <c r="I56" s="149"/>
      <c r="J56" s="149"/>
      <c r="K56" s="149"/>
      <c r="L56" s="149"/>
      <c r="M56" s="149"/>
      <c r="N56" s="149"/>
    </row>
    <row r="57" spans="1:16" ht="15.75" customHeight="1" x14ac:dyDescent="0.3">
      <c r="A57" s="149"/>
      <c r="B57" s="149"/>
      <c r="C57" s="149"/>
      <c r="D57" s="149"/>
      <c r="E57" s="149"/>
      <c r="F57" s="149"/>
      <c r="G57" s="210"/>
      <c r="H57" s="149"/>
      <c r="I57" s="149"/>
      <c r="J57" s="149"/>
      <c r="K57" s="149"/>
      <c r="L57" s="149"/>
      <c r="M57" s="149"/>
      <c r="N57" s="149"/>
    </row>
    <row r="58" spans="1:16" ht="15.75" customHeight="1" x14ac:dyDescent="0.3">
      <c r="A58" s="149"/>
      <c r="B58" s="149"/>
      <c r="C58" s="149"/>
      <c r="D58" s="149"/>
      <c r="E58" s="149"/>
      <c r="F58" s="149"/>
      <c r="G58" s="210"/>
      <c r="H58" s="149"/>
      <c r="I58" s="149"/>
      <c r="J58" s="149"/>
      <c r="K58" s="149"/>
      <c r="L58" s="149"/>
      <c r="M58" s="149"/>
      <c r="N58" s="149"/>
    </row>
    <row r="59" spans="1:16" ht="15.75" customHeight="1" x14ac:dyDescent="0.3">
      <c r="A59" s="149"/>
      <c r="B59" s="149"/>
      <c r="C59" s="149"/>
      <c r="D59" s="149"/>
      <c r="E59" s="149"/>
      <c r="F59" s="149"/>
      <c r="G59" s="210"/>
      <c r="H59" s="149"/>
      <c r="I59" s="149"/>
      <c r="J59" s="149"/>
      <c r="K59" s="149"/>
      <c r="L59" s="149"/>
      <c r="M59" s="149"/>
      <c r="N59" s="149"/>
    </row>
    <row r="60" spans="1:16" ht="15.75" customHeight="1" x14ac:dyDescent="0.3">
      <c r="A60" s="149"/>
      <c r="B60" s="149"/>
      <c r="C60" s="149"/>
      <c r="D60" s="149"/>
      <c r="E60" s="149"/>
      <c r="F60" s="149"/>
      <c r="G60" s="210"/>
      <c r="H60" s="149"/>
      <c r="I60" s="149"/>
      <c r="J60" s="149"/>
      <c r="K60" s="149"/>
      <c r="L60" s="149"/>
      <c r="M60" s="149"/>
      <c r="N60" s="149"/>
    </row>
    <row r="61" spans="1:16" ht="15.75" customHeight="1" x14ac:dyDescent="0.3">
      <c r="A61" s="149"/>
      <c r="B61" s="149"/>
      <c r="C61" s="149"/>
      <c r="D61" s="149"/>
      <c r="E61" s="149"/>
      <c r="F61" s="149"/>
      <c r="G61" s="210"/>
      <c r="H61" s="149"/>
      <c r="I61" s="149"/>
      <c r="J61" s="149"/>
      <c r="K61" s="149"/>
      <c r="L61" s="149"/>
      <c r="M61" s="149"/>
      <c r="N61" s="149"/>
    </row>
    <row r="62" spans="1:16" ht="15.75" customHeight="1" x14ac:dyDescent="0.3">
      <c r="A62" s="149"/>
      <c r="B62" s="149"/>
      <c r="C62" s="149"/>
      <c r="D62" s="149"/>
      <c r="E62" s="149"/>
      <c r="F62" s="149"/>
      <c r="G62" s="210"/>
      <c r="H62" s="149"/>
      <c r="I62" s="149"/>
      <c r="J62" s="149"/>
      <c r="K62" s="149"/>
      <c r="L62" s="149"/>
      <c r="M62" s="149"/>
      <c r="N62" s="149"/>
    </row>
    <row r="63" spans="1:16" ht="15.75" customHeight="1" x14ac:dyDescent="0.3">
      <c r="A63" s="149"/>
      <c r="B63" s="149"/>
      <c r="C63" s="149"/>
      <c r="D63" s="149"/>
      <c r="E63" s="149"/>
      <c r="F63" s="149"/>
      <c r="G63" s="210"/>
      <c r="H63" s="149"/>
      <c r="I63" s="149"/>
      <c r="J63" s="149"/>
      <c r="K63" s="149"/>
      <c r="L63" s="149"/>
      <c r="M63" s="149"/>
      <c r="N63" s="149"/>
    </row>
    <row r="64" spans="1:16" ht="15.75" customHeight="1" x14ac:dyDescent="0.3">
      <c r="A64" s="149"/>
      <c r="B64" s="149"/>
      <c r="C64" s="149"/>
      <c r="D64" s="149"/>
      <c r="E64" s="149"/>
      <c r="F64" s="149"/>
      <c r="G64" s="210"/>
      <c r="H64" s="149"/>
      <c r="I64" s="149"/>
      <c r="J64" s="149"/>
      <c r="K64" s="149"/>
      <c r="L64" s="149"/>
      <c r="M64" s="149"/>
      <c r="N64" s="149"/>
    </row>
    <row r="65" spans="1:14" ht="15.75" customHeight="1" x14ac:dyDescent="0.3">
      <c r="A65" s="149"/>
      <c r="B65" s="149"/>
      <c r="C65" s="149"/>
      <c r="D65" s="149"/>
      <c r="E65" s="149"/>
      <c r="F65" s="149"/>
      <c r="G65" s="210"/>
      <c r="H65" s="149"/>
      <c r="I65" s="149"/>
      <c r="J65" s="149"/>
      <c r="K65" s="149"/>
      <c r="L65" s="149"/>
      <c r="M65" s="149"/>
      <c r="N65" s="149"/>
    </row>
    <row r="66" spans="1:14" ht="15.75" customHeight="1" x14ac:dyDescent="0.3">
      <c r="A66" s="149"/>
      <c r="B66" s="149"/>
      <c r="C66" s="149"/>
      <c r="D66" s="149"/>
      <c r="E66" s="149"/>
      <c r="F66" s="149"/>
      <c r="G66" s="210"/>
      <c r="H66" s="149"/>
      <c r="I66" s="149"/>
      <c r="J66" s="149"/>
      <c r="K66" s="149"/>
      <c r="L66" s="149"/>
      <c r="M66" s="149"/>
      <c r="N66" s="149"/>
    </row>
    <row r="67" spans="1:14" ht="15.75" customHeight="1" x14ac:dyDescent="0.3">
      <c r="A67" s="149"/>
      <c r="B67" s="149"/>
      <c r="C67" s="149"/>
      <c r="D67" s="149"/>
      <c r="E67" s="149"/>
      <c r="F67" s="149"/>
      <c r="G67" s="210"/>
      <c r="H67" s="149"/>
      <c r="I67" s="149"/>
      <c r="J67" s="149"/>
      <c r="K67" s="149"/>
      <c r="L67" s="149"/>
      <c r="M67" s="149"/>
      <c r="N67" s="149"/>
    </row>
    <row r="68" spans="1:14" ht="15.75" customHeight="1" x14ac:dyDescent="0.3">
      <c r="A68" s="149"/>
      <c r="B68" s="149"/>
      <c r="C68" s="149"/>
      <c r="D68" s="149"/>
      <c r="E68" s="149"/>
      <c r="F68" s="149"/>
      <c r="G68" s="210"/>
      <c r="H68" s="149"/>
      <c r="I68" s="149"/>
      <c r="J68" s="149"/>
      <c r="K68" s="149"/>
      <c r="L68" s="149"/>
      <c r="M68" s="149"/>
      <c r="N68" s="149"/>
    </row>
    <row r="69" spans="1:14" ht="15.75" customHeight="1" x14ac:dyDescent="0.3">
      <c r="A69" s="149"/>
      <c r="B69" s="149"/>
      <c r="C69" s="149"/>
      <c r="D69" s="149"/>
      <c r="E69" s="149"/>
      <c r="F69" s="149"/>
      <c r="G69" s="210"/>
      <c r="H69" s="149"/>
      <c r="I69" s="149"/>
      <c r="J69" s="149"/>
      <c r="K69" s="149"/>
      <c r="L69" s="149"/>
      <c r="M69" s="149"/>
      <c r="N69" s="149"/>
    </row>
    <row r="70" spans="1:14" ht="15.75" customHeight="1" x14ac:dyDescent="0.3">
      <c r="A70" s="149"/>
      <c r="B70" s="149"/>
      <c r="C70" s="149"/>
      <c r="D70" s="149"/>
      <c r="E70" s="149"/>
      <c r="F70" s="149"/>
      <c r="G70" s="210"/>
      <c r="H70" s="149"/>
      <c r="I70" s="149"/>
      <c r="J70" s="149"/>
      <c r="K70" s="149"/>
      <c r="L70" s="149"/>
      <c r="M70" s="149"/>
      <c r="N70" s="149"/>
    </row>
    <row r="71" spans="1:14" ht="15.75" customHeight="1" x14ac:dyDescent="0.3">
      <c r="A71" s="149"/>
      <c r="B71" s="149"/>
      <c r="C71" s="149"/>
      <c r="D71" s="149"/>
      <c r="E71" s="149"/>
      <c r="F71" s="149"/>
      <c r="G71" s="210"/>
      <c r="H71" s="149"/>
      <c r="I71" s="149"/>
      <c r="J71" s="149"/>
      <c r="K71" s="149"/>
      <c r="L71" s="149"/>
      <c r="M71" s="149"/>
      <c r="N71" s="149"/>
    </row>
    <row r="72" spans="1:14" ht="15.75" customHeight="1" x14ac:dyDescent="0.3">
      <c r="A72" s="149"/>
      <c r="B72" s="149"/>
      <c r="C72" s="149"/>
      <c r="D72" s="149"/>
      <c r="E72" s="149"/>
      <c r="F72" s="149"/>
      <c r="G72" s="210"/>
      <c r="H72" s="149"/>
      <c r="I72" s="149"/>
      <c r="J72" s="149"/>
      <c r="K72" s="149"/>
      <c r="L72" s="149"/>
      <c r="M72" s="149"/>
      <c r="N72" s="149"/>
    </row>
    <row r="73" spans="1:14" ht="15.75" customHeight="1" x14ac:dyDescent="0.3">
      <c r="A73" s="149"/>
      <c r="B73" s="149"/>
      <c r="C73" s="149"/>
      <c r="D73" s="149"/>
      <c r="E73" s="149"/>
      <c r="F73" s="149"/>
      <c r="G73" s="210"/>
      <c r="H73" s="149"/>
      <c r="I73" s="149"/>
      <c r="J73" s="149"/>
      <c r="K73" s="149"/>
      <c r="L73" s="149"/>
      <c r="M73" s="149"/>
      <c r="N73" s="149"/>
    </row>
    <row r="74" spans="1:14" ht="15.75" customHeight="1" x14ac:dyDescent="0.3">
      <c r="A74" s="149"/>
      <c r="B74" s="149"/>
      <c r="C74" s="149"/>
      <c r="D74" s="149"/>
      <c r="E74" s="149"/>
      <c r="F74" s="149"/>
      <c r="G74" s="210"/>
      <c r="H74" s="149"/>
      <c r="I74" s="149"/>
      <c r="J74" s="149"/>
      <c r="K74" s="149"/>
      <c r="L74" s="149"/>
      <c r="M74" s="149"/>
      <c r="N74" s="149"/>
    </row>
    <row r="75" spans="1:14" ht="15.75" customHeight="1" x14ac:dyDescent="0.3">
      <c r="A75" s="149"/>
      <c r="B75" s="149"/>
      <c r="C75" s="149"/>
      <c r="D75" s="149"/>
      <c r="E75" s="149"/>
      <c r="F75" s="149"/>
      <c r="G75" s="210"/>
      <c r="H75" s="149"/>
      <c r="I75" s="149"/>
      <c r="J75" s="149"/>
      <c r="K75" s="149"/>
      <c r="L75" s="149"/>
      <c r="M75" s="149"/>
      <c r="N75" s="149"/>
    </row>
    <row r="76" spans="1:14" ht="15.75" customHeight="1" x14ac:dyDescent="0.3">
      <c r="A76" s="149"/>
      <c r="B76" s="149"/>
      <c r="C76" s="149"/>
      <c r="D76" s="149"/>
      <c r="E76" s="149"/>
      <c r="F76" s="149"/>
      <c r="G76" s="210"/>
      <c r="H76" s="149"/>
      <c r="I76" s="149"/>
      <c r="J76" s="149"/>
      <c r="K76" s="149"/>
      <c r="L76" s="149"/>
      <c r="M76" s="149"/>
      <c r="N76" s="149"/>
    </row>
    <row r="77" spans="1:14" ht="15.75" customHeight="1" x14ac:dyDescent="0.3">
      <c r="A77" s="149"/>
      <c r="B77" s="149"/>
      <c r="C77" s="149"/>
      <c r="D77" s="149"/>
      <c r="E77" s="149"/>
      <c r="F77" s="149"/>
      <c r="G77" s="210"/>
      <c r="H77" s="149"/>
      <c r="I77" s="149"/>
      <c r="J77" s="149"/>
      <c r="K77" s="149"/>
      <c r="L77" s="149"/>
      <c r="M77" s="149"/>
      <c r="N77" s="149"/>
    </row>
    <row r="78" spans="1:14" ht="15.75" customHeight="1" x14ac:dyDescent="0.3">
      <c r="A78" s="149"/>
      <c r="B78" s="149"/>
      <c r="C78" s="149"/>
      <c r="D78" s="149"/>
      <c r="E78" s="149"/>
      <c r="F78" s="149"/>
      <c r="G78" s="210"/>
      <c r="H78" s="149"/>
      <c r="I78" s="149"/>
      <c r="J78" s="149"/>
      <c r="K78" s="149"/>
      <c r="L78" s="149"/>
      <c r="M78" s="149"/>
      <c r="N78" s="149"/>
    </row>
    <row r="79" spans="1:14" ht="15.75" customHeight="1" x14ac:dyDescent="0.3">
      <c r="A79" s="149"/>
      <c r="B79" s="149"/>
      <c r="C79" s="149"/>
      <c r="D79" s="149"/>
      <c r="E79" s="149"/>
      <c r="F79" s="149"/>
      <c r="G79" s="210"/>
      <c r="H79" s="149"/>
      <c r="I79" s="149"/>
      <c r="J79" s="149"/>
      <c r="K79" s="149"/>
      <c r="L79" s="149"/>
      <c r="M79" s="149"/>
      <c r="N79" s="149"/>
    </row>
    <row r="80" spans="1:14" ht="15.75" customHeight="1" x14ac:dyDescent="0.3">
      <c r="A80" s="149"/>
      <c r="B80" s="149"/>
      <c r="C80" s="149"/>
      <c r="D80" s="149"/>
      <c r="E80" s="149"/>
      <c r="F80" s="149"/>
      <c r="G80" s="210"/>
      <c r="H80" s="149"/>
      <c r="I80" s="149"/>
      <c r="J80" s="149"/>
      <c r="K80" s="149"/>
      <c r="L80" s="149"/>
      <c r="M80" s="149"/>
      <c r="N80" s="149"/>
    </row>
    <row r="81" spans="1:14" ht="15.75" customHeight="1" x14ac:dyDescent="0.3">
      <c r="A81" s="149"/>
      <c r="B81" s="149"/>
      <c r="C81" s="149"/>
      <c r="D81" s="149"/>
      <c r="E81" s="149"/>
      <c r="F81" s="149"/>
      <c r="G81" s="210"/>
      <c r="H81" s="149"/>
      <c r="I81" s="149"/>
      <c r="J81" s="149"/>
      <c r="K81" s="149"/>
      <c r="L81" s="149"/>
      <c r="M81" s="149"/>
      <c r="N81" s="149"/>
    </row>
    <row r="82" spans="1:14" ht="15.75" customHeight="1" x14ac:dyDescent="0.3">
      <c r="A82" s="149"/>
      <c r="B82" s="149"/>
      <c r="C82" s="149"/>
      <c r="D82" s="149"/>
      <c r="E82" s="149"/>
      <c r="F82" s="149"/>
      <c r="G82" s="210"/>
      <c r="H82" s="149"/>
      <c r="I82" s="149"/>
      <c r="J82" s="149"/>
      <c r="K82" s="149"/>
      <c r="L82" s="149"/>
      <c r="M82" s="149"/>
      <c r="N82" s="149"/>
    </row>
    <row r="83" spans="1:14" ht="15.75" customHeight="1" x14ac:dyDescent="0.3">
      <c r="A83" s="149"/>
      <c r="B83" s="149"/>
      <c r="C83" s="149"/>
      <c r="D83" s="149"/>
      <c r="E83" s="149"/>
      <c r="F83" s="149"/>
      <c r="G83" s="210"/>
      <c r="H83" s="149"/>
      <c r="I83" s="149"/>
      <c r="J83" s="149"/>
      <c r="K83" s="149"/>
      <c r="L83" s="149"/>
      <c r="M83" s="149"/>
      <c r="N83" s="149"/>
    </row>
    <row r="84" spans="1:14" ht="15.75" customHeight="1" x14ac:dyDescent="0.3">
      <c r="A84" s="149"/>
      <c r="B84" s="149"/>
      <c r="C84" s="149"/>
      <c r="D84" s="149"/>
      <c r="E84" s="149"/>
      <c r="F84" s="149"/>
      <c r="G84" s="210"/>
      <c r="H84" s="149"/>
      <c r="I84" s="149"/>
      <c r="J84" s="149"/>
      <c r="K84" s="149"/>
      <c r="L84" s="149"/>
      <c r="M84" s="149"/>
      <c r="N84" s="149"/>
    </row>
    <row r="85" spans="1:14" ht="15.75" customHeight="1" x14ac:dyDescent="0.3">
      <c r="A85" s="149"/>
      <c r="B85" s="149"/>
      <c r="C85" s="149"/>
      <c r="D85" s="149"/>
      <c r="E85" s="149"/>
      <c r="F85" s="149"/>
      <c r="G85" s="210"/>
      <c r="H85" s="149"/>
      <c r="I85" s="149"/>
      <c r="J85" s="149"/>
      <c r="K85" s="149"/>
      <c r="L85" s="149"/>
      <c r="M85" s="149"/>
      <c r="N85" s="149"/>
    </row>
    <row r="86" spans="1:14" ht="15.75" customHeight="1" x14ac:dyDescent="0.3">
      <c r="A86" s="149"/>
      <c r="B86" s="149"/>
      <c r="C86" s="149"/>
      <c r="D86" s="149"/>
      <c r="E86" s="149"/>
      <c r="F86" s="149"/>
      <c r="G86" s="210"/>
      <c r="H86" s="149"/>
      <c r="I86" s="149"/>
      <c r="J86" s="149"/>
      <c r="K86" s="149"/>
      <c r="L86" s="149"/>
      <c r="M86" s="149"/>
      <c r="N86" s="149"/>
    </row>
    <row r="87" spans="1:14" ht="15.75" customHeight="1" x14ac:dyDescent="0.3">
      <c r="A87" s="149"/>
      <c r="B87" s="149"/>
      <c r="C87" s="149"/>
      <c r="D87" s="149"/>
      <c r="E87" s="149"/>
      <c r="F87" s="149"/>
      <c r="G87" s="210"/>
      <c r="H87" s="149"/>
      <c r="I87" s="149"/>
      <c r="J87" s="149"/>
      <c r="K87" s="149"/>
      <c r="L87" s="149"/>
      <c r="M87" s="149"/>
      <c r="N87" s="149"/>
    </row>
    <row r="88" spans="1:14" ht="15.75" customHeight="1" x14ac:dyDescent="0.3">
      <c r="A88" s="149"/>
      <c r="B88" s="149"/>
      <c r="C88" s="149"/>
      <c r="D88" s="149"/>
      <c r="E88" s="149"/>
      <c r="F88" s="149"/>
      <c r="G88" s="210"/>
      <c r="H88" s="149"/>
      <c r="I88" s="149"/>
      <c r="J88" s="149"/>
      <c r="K88" s="149"/>
      <c r="L88" s="149"/>
      <c r="M88" s="149"/>
      <c r="N88" s="149"/>
    </row>
    <row r="89" spans="1:14" ht="15.75" customHeight="1" x14ac:dyDescent="0.3">
      <c r="A89" s="149"/>
      <c r="B89" s="149"/>
      <c r="C89" s="149"/>
      <c r="D89" s="149"/>
      <c r="E89" s="149"/>
      <c r="F89" s="149"/>
      <c r="G89" s="210"/>
      <c r="H89" s="149"/>
      <c r="I89" s="149"/>
      <c r="J89" s="149"/>
      <c r="K89" s="149"/>
      <c r="L89" s="149"/>
      <c r="M89" s="149"/>
      <c r="N89" s="149"/>
    </row>
    <row r="90" spans="1:14" ht="15.75" customHeight="1" x14ac:dyDescent="0.3">
      <c r="A90" s="149"/>
      <c r="B90" s="149"/>
      <c r="C90" s="149"/>
      <c r="D90" s="149"/>
      <c r="E90" s="149"/>
      <c r="F90" s="149"/>
      <c r="G90" s="210"/>
      <c r="H90" s="149"/>
      <c r="I90" s="149"/>
      <c r="J90" s="149"/>
      <c r="K90" s="149"/>
      <c r="L90" s="149"/>
      <c r="M90" s="149"/>
      <c r="N90" s="149"/>
    </row>
    <row r="91" spans="1:14" ht="15.75" customHeight="1" x14ac:dyDescent="0.3">
      <c r="A91" s="149"/>
      <c r="B91" s="149"/>
      <c r="C91" s="149"/>
      <c r="D91" s="149"/>
      <c r="E91" s="149"/>
      <c r="F91" s="149"/>
      <c r="G91" s="210"/>
      <c r="H91" s="149"/>
      <c r="I91" s="149"/>
      <c r="J91" s="149"/>
      <c r="K91" s="149"/>
      <c r="L91" s="149"/>
      <c r="M91" s="149"/>
      <c r="N91" s="149"/>
    </row>
    <row r="92" spans="1:14" ht="15.75" customHeight="1" x14ac:dyDescent="0.3">
      <c r="A92" s="149"/>
      <c r="B92" s="149"/>
      <c r="C92" s="149"/>
      <c r="D92" s="149"/>
      <c r="E92" s="149"/>
      <c r="F92" s="149"/>
      <c r="G92" s="210"/>
      <c r="H92" s="149"/>
      <c r="I92" s="149"/>
      <c r="J92" s="149"/>
      <c r="K92" s="149"/>
      <c r="L92" s="149"/>
      <c r="M92" s="149"/>
      <c r="N92" s="149"/>
    </row>
    <row r="93" spans="1:14" ht="15.75" customHeight="1" x14ac:dyDescent="0.3">
      <c r="A93" s="149"/>
      <c r="B93" s="149"/>
      <c r="C93" s="149"/>
      <c r="D93" s="149"/>
      <c r="E93" s="149"/>
      <c r="F93" s="149"/>
      <c r="G93" s="210"/>
      <c r="H93" s="149"/>
      <c r="I93" s="149"/>
      <c r="J93" s="149"/>
      <c r="K93" s="149"/>
      <c r="L93" s="149"/>
      <c r="M93" s="149"/>
      <c r="N93" s="149"/>
    </row>
    <row r="94" spans="1:14" ht="15.75" customHeight="1" x14ac:dyDescent="0.3">
      <c r="A94" s="149"/>
      <c r="B94" s="149"/>
      <c r="C94" s="149"/>
      <c r="D94" s="149"/>
      <c r="E94" s="149"/>
      <c r="F94" s="149"/>
      <c r="G94" s="210"/>
      <c r="H94" s="149"/>
      <c r="I94" s="149"/>
      <c r="J94" s="149"/>
      <c r="K94" s="149"/>
      <c r="L94" s="149"/>
      <c r="M94" s="149"/>
      <c r="N94" s="149"/>
    </row>
    <row r="95" spans="1:14" ht="15.75" customHeight="1" x14ac:dyDescent="0.3">
      <c r="A95" s="149"/>
      <c r="B95" s="149"/>
      <c r="C95" s="149"/>
      <c r="D95" s="149"/>
      <c r="E95" s="149"/>
      <c r="F95" s="149"/>
      <c r="G95" s="210"/>
      <c r="H95" s="149"/>
      <c r="I95" s="149"/>
      <c r="J95" s="149"/>
      <c r="K95" s="149"/>
      <c r="L95" s="149"/>
      <c r="M95" s="149"/>
      <c r="N95" s="149"/>
    </row>
    <row r="96" spans="1:14" ht="15.75" customHeight="1" x14ac:dyDescent="0.3">
      <c r="A96" s="149"/>
      <c r="B96" s="149"/>
      <c r="C96" s="149"/>
      <c r="D96" s="149"/>
      <c r="E96" s="149"/>
      <c r="F96" s="149"/>
      <c r="G96" s="210"/>
      <c r="H96" s="149"/>
      <c r="I96" s="149"/>
      <c r="J96" s="149"/>
      <c r="K96" s="149"/>
      <c r="L96" s="149"/>
      <c r="M96" s="149"/>
      <c r="N96" s="149"/>
    </row>
    <row r="97" spans="1:14" ht="15.75" customHeight="1" x14ac:dyDescent="0.3">
      <c r="A97" s="149"/>
      <c r="B97" s="149"/>
      <c r="C97" s="149"/>
      <c r="D97" s="149"/>
      <c r="E97" s="149"/>
      <c r="F97" s="149"/>
      <c r="G97" s="210"/>
      <c r="H97" s="149"/>
      <c r="I97" s="149"/>
      <c r="J97" s="149"/>
      <c r="K97" s="149"/>
      <c r="L97" s="149"/>
      <c r="M97" s="149"/>
      <c r="N97" s="149"/>
    </row>
    <row r="98" spans="1:14" ht="15.75" customHeight="1" x14ac:dyDescent="0.3">
      <c r="A98" s="149"/>
      <c r="B98" s="149"/>
      <c r="C98" s="149"/>
      <c r="D98" s="149"/>
      <c r="E98" s="149"/>
      <c r="F98" s="149"/>
      <c r="G98" s="210"/>
      <c r="H98" s="149"/>
      <c r="I98" s="149"/>
      <c r="J98" s="149"/>
      <c r="K98" s="149"/>
      <c r="L98" s="149"/>
      <c r="M98" s="149"/>
      <c r="N98" s="149"/>
    </row>
    <row r="99" spans="1:14" ht="15.75" customHeight="1" x14ac:dyDescent="0.3">
      <c r="A99" s="149"/>
      <c r="B99" s="149"/>
      <c r="C99" s="149"/>
      <c r="D99" s="149"/>
      <c r="E99" s="149"/>
      <c r="F99" s="149"/>
      <c r="G99" s="210"/>
      <c r="H99" s="149"/>
      <c r="I99" s="149"/>
      <c r="J99" s="149"/>
      <c r="K99" s="149"/>
      <c r="L99" s="149"/>
      <c r="M99" s="149"/>
      <c r="N99" s="149"/>
    </row>
    <row r="100" spans="1:14" ht="15.75" customHeight="1" x14ac:dyDescent="0.3">
      <c r="A100" s="149"/>
      <c r="B100" s="149"/>
      <c r="C100" s="149"/>
      <c r="D100" s="149"/>
      <c r="E100" s="149"/>
      <c r="F100" s="149"/>
      <c r="G100" s="210"/>
      <c r="H100" s="149"/>
      <c r="I100" s="149"/>
      <c r="J100" s="149"/>
      <c r="K100" s="149"/>
      <c r="L100" s="149"/>
      <c r="M100" s="149"/>
      <c r="N100" s="149"/>
    </row>
    <row r="101" spans="1:14" ht="15.75" customHeight="1" x14ac:dyDescent="0.3">
      <c r="A101" s="149"/>
      <c r="B101" s="149"/>
      <c r="C101" s="149"/>
      <c r="D101" s="149"/>
      <c r="E101" s="149"/>
      <c r="F101" s="149"/>
      <c r="G101" s="210"/>
      <c r="H101" s="149"/>
      <c r="I101" s="149"/>
      <c r="J101" s="149"/>
      <c r="K101" s="149"/>
      <c r="L101" s="149"/>
      <c r="M101" s="149"/>
      <c r="N101" s="149"/>
    </row>
    <row r="102" spans="1:14" ht="15.75" customHeight="1" x14ac:dyDescent="0.3">
      <c r="A102" s="149"/>
      <c r="B102" s="149"/>
      <c r="C102" s="149"/>
      <c r="D102" s="149"/>
      <c r="E102" s="149"/>
      <c r="F102" s="149"/>
      <c r="G102" s="210"/>
      <c r="H102" s="149"/>
      <c r="I102" s="149"/>
      <c r="J102" s="149"/>
      <c r="K102" s="149"/>
      <c r="L102" s="149"/>
      <c r="M102" s="149"/>
      <c r="N102" s="149"/>
    </row>
    <row r="103" spans="1:14" ht="15.75" customHeight="1" x14ac:dyDescent="0.3">
      <c r="A103" s="149"/>
      <c r="B103" s="149"/>
      <c r="C103" s="149"/>
      <c r="D103" s="149"/>
      <c r="E103" s="149"/>
      <c r="F103" s="149"/>
      <c r="G103" s="210"/>
      <c r="H103" s="149"/>
      <c r="I103" s="149"/>
      <c r="J103" s="149"/>
      <c r="K103" s="149"/>
      <c r="L103" s="149"/>
      <c r="M103" s="149"/>
      <c r="N103" s="149"/>
    </row>
    <row r="104" spans="1:14" ht="15.75" customHeight="1" x14ac:dyDescent="0.3">
      <c r="A104" s="149"/>
      <c r="B104" s="149"/>
      <c r="C104" s="149"/>
      <c r="D104" s="149"/>
      <c r="E104" s="149"/>
      <c r="F104" s="149"/>
      <c r="G104" s="210"/>
      <c r="H104" s="149"/>
      <c r="I104" s="149"/>
      <c r="J104" s="149"/>
      <c r="K104" s="149"/>
      <c r="L104" s="149"/>
      <c r="M104" s="149"/>
      <c r="N104" s="149"/>
    </row>
    <row r="105" spans="1:14" ht="15.75" customHeight="1" x14ac:dyDescent="0.3">
      <c r="A105" s="149"/>
      <c r="B105" s="149"/>
      <c r="C105" s="149"/>
      <c r="D105" s="149"/>
      <c r="E105" s="149"/>
      <c r="F105" s="149"/>
      <c r="G105" s="210"/>
      <c r="H105" s="149"/>
      <c r="I105" s="149"/>
      <c r="J105" s="149"/>
      <c r="K105" s="149"/>
      <c r="L105" s="149"/>
      <c r="M105" s="149"/>
      <c r="N105" s="149"/>
    </row>
    <row r="106" spans="1:14" ht="15.75" customHeight="1" x14ac:dyDescent="0.3">
      <c r="A106" s="149"/>
      <c r="B106" s="149"/>
      <c r="C106" s="149"/>
      <c r="D106" s="149"/>
      <c r="E106" s="149"/>
      <c r="F106" s="149"/>
      <c r="G106" s="210"/>
      <c r="H106" s="149"/>
      <c r="I106" s="149"/>
      <c r="J106" s="149"/>
      <c r="K106" s="149"/>
      <c r="L106" s="149"/>
      <c r="M106" s="149"/>
      <c r="N106" s="149"/>
    </row>
    <row r="107" spans="1:14" ht="15.75" customHeight="1" x14ac:dyDescent="0.3">
      <c r="A107" s="149"/>
      <c r="B107" s="149"/>
      <c r="C107" s="149"/>
      <c r="D107" s="149"/>
      <c r="E107" s="149"/>
      <c r="F107" s="149"/>
      <c r="G107" s="210"/>
      <c r="H107" s="149"/>
      <c r="I107" s="149"/>
      <c r="J107" s="149"/>
      <c r="K107" s="149"/>
      <c r="L107" s="149"/>
      <c r="M107" s="149"/>
      <c r="N107" s="149"/>
    </row>
    <row r="108" spans="1:14" ht="15.75" customHeight="1" x14ac:dyDescent="0.3">
      <c r="A108" s="149"/>
      <c r="B108" s="149"/>
      <c r="C108" s="149"/>
      <c r="D108" s="149"/>
      <c r="E108" s="149"/>
      <c r="F108" s="149"/>
      <c r="G108" s="210"/>
      <c r="H108" s="149"/>
      <c r="I108" s="149"/>
      <c r="J108" s="149"/>
      <c r="K108" s="149"/>
      <c r="L108" s="149"/>
      <c r="M108" s="149"/>
      <c r="N108" s="149"/>
    </row>
    <row r="109" spans="1:14" ht="15.75" customHeight="1" x14ac:dyDescent="0.3">
      <c r="A109" s="149"/>
      <c r="B109" s="149"/>
      <c r="C109" s="149"/>
      <c r="D109" s="149"/>
      <c r="E109" s="149"/>
      <c r="F109" s="149"/>
      <c r="G109" s="210"/>
      <c r="H109" s="149"/>
      <c r="I109" s="149"/>
      <c r="J109" s="149"/>
      <c r="K109" s="149"/>
      <c r="L109" s="149"/>
      <c r="M109" s="149"/>
      <c r="N109" s="149"/>
    </row>
    <row r="110" spans="1:14" ht="15.75" customHeight="1" x14ac:dyDescent="0.3">
      <c r="A110" s="149"/>
      <c r="B110" s="149"/>
      <c r="C110" s="149"/>
      <c r="D110" s="149"/>
      <c r="E110" s="149"/>
      <c r="F110" s="149"/>
      <c r="G110" s="210"/>
      <c r="H110" s="149"/>
      <c r="I110" s="149"/>
      <c r="J110" s="149"/>
      <c r="K110" s="149"/>
      <c r="L110" s="149"/>
      <c r="M110" s="149"/>
      <c r="N110" s="149"/>
    </row>
    <row r="111" spans="1:14" ht="15.75" customHeight="1" x14ac:dyDescent="0.3">
      <c r="A111" s="149"/>
      <c r="B111" s="149"/>
      <c r="C111" s="149"/>
      <c r="D111" s="149"/>
      <c r="E111" s="149"/>
      <c r="F111" s="149"/>
      <c r="G111" s="210"/>
      <c r="H111" s="149"/>
      <c r="I111" s="149"/>
      <c r="J111" s="149"/>
      <c r="K111" s="149"/>
      <c r="L111" s="149"/>
      <c r="M111" s="149"/>
      <c r="N111" s="149"/>
    </row>
  </sheetData>
  <sortState xmlns:xlrd2="http://schemas.microsoft.com/office/spreadsheetml/2017/richdata2" ref="H46:N50">
    <sortCondition descending="1" ref="N46"/>
    <sortCondition descending="1" ref="M46"/>
  </sortState>
  <hyperlinks>
    <hyperlink ref="A2" location="'Index'!A3" tooltip="Go to the Index sheet" display="`" xr:uid="{6080C755-E895-457B-B5CB-B6B8CC89BC5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D402C-C2EB-486A-9F76-08FD55170315}">
  <sheetPr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87" customWidth="1"/>
    <col min="2" max="6" width="5" style="87" customWidth="1"/>
    <col min="7" max="7" width="4.7109375" style="88" customWidth="1"/>
    <col min="8" max="8" width="20.7109375" style="87" customWidth="1"/>
    <col min="9" max="14" width="5" style="87" customWidth="1"/>
    <col min="15" max="22" width="4.140625" style="87" customWidth="1"/>
    <col min="23" max="16384" width="10.28515625" style="87"/>
  </cols>
  <sheetData>
    <row r="1" spans="1:34" s="85" customFormat="1" ht="18" x14ac:dyDescent="0.35">
      <c r="A1" s="85" t="s">
        <v>302</v>
      </c>
      <c r="D1" s="86"/>
      <c r="E1" s="86"/>
      <c r="F1" s="86"/>
      <c r="G1" s="115"/>
      <c r="H1" s="86"/>
      <c r="I1" s="86"/>
      <c r="J1" s="86" t="s">
        <v>655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H1" s="87"/>
    </row>
    <row r="2" spans="1:34" ht="15.75" customHeight="1" x14ac:dyDescent="0.3">
      <c r="A2" s="89" t="s">
        <v>1</v>
      </c>
    </row>
    <row r="3" spans="1:34" s="91" customFormat="1" ht="15.75" customHeight="1" x14ac:dyDescent="0.3">
      <c r="A3" s="91" t="s">
        <v>2</v>
      </c>
      <c r="G3" s="90"/>
      <c r="AA3" s="87"/>
      <c r="AB3" s="87"/>
      <c r="AC3" s="87"/>
      <c r="AD3" s="87"/>
      <c r="AE3" s="87"/>
      <c r="AF3" s="87"/>
    </row>
    <row r="4" spans="1:34" ht="15.75" customHeight="1" x14ac:dyDescent="0.3">
      <c r="A4" s="116" t="s">
        <v>303</v>
      </c>
      <c r="B4" s="117"/>
      <c r="C4" s="118">
        <v>527</v>
      </c>
      <c r="D4" s="117"/>
      <c r="E4" s="119" t="s">
        <v>9</v>
      </c>
      <c r="F4" s="120">
        <f>SUM(F5:F7)</f>
        <v>505</v>
      </c>
      <c r="G4" s="121" t="s">
        <v>130</v>
      </c>
      <c r="H4" s="116" t="s">
        <v>304</v>
      </c>
      <c r="I4" s="117"/>
      <c r="J4" s="118">
        <v>509</v>
      </c>
      <c r="K4" s="117"/>
      <c r="L4" s="119" t="s">
        <v>9</v>
      </c>
      <c r="M4" s="120">
        <f>SUM(M5:M7)</f>
        <v>498</v>
      </c>
      <c r="N4"/>
    </row>
    <row r="5" spans="1:34" ht="15.75" customHeight="1" x14ac:dyDescent="0.3">
      <c r="A5" s="134" t="s">
        <v>305</v>
      </c>
      <c r="B5" s="96">
        <v>44</v>
      </c>
      <c r="C5" s="96">
        <v>43</v>
      </c>
      <c r="D5" s="96">
        <v>43</v>
      </c>
      <c r="E5" s="96">
        <v>43</v>
      </c>
      <c r="F5" s="125">
        <f>SUM(B5:E5)</f>
        <v>173</v>
      </c>
      <c r="G5"/>
      <c r="H5" s="134" t="s">
        <v>232</v>
      </c>
      <c r="I5" s="96">
        <v>47</v>
      </c>
      <c r="J5" s="96">
        <v>44</v>
      </c>
      <c r="K5" s="96">
        <v>46</v>
      </c>
      <c r="L5" s="96">
        <v>44</v>
      </c>
      <c r="M5" s="125">
        <f>SUM(I5:L5)</f>
        <v>181</v>
      </c>
      <c r="N5"/>
    </row>
    <row r="6" spans="1:34" ht="15.75" customHeight="1" x14ac:dyDescent="0.3">
      <c r="A6" s="135" t="s">
        <v>306</v>
      </c>
      <c r="B6" s="101">
        <v>44</v>
      </c>
      <c r="C6" s="101">
        <v>43</v>
      </c>
      <c r="D6" s="101">
        <v>43</v>
      </c>
      <c r="E6" s="101">
        <v>43</v>
      </c>
      <c r="F6" s="104">
        <f>SUM(B6:E6)</f>
        <v>173</v>
      </c>
      <c r="G6"/>
      <c r="H6" s="135" t="s">
        <v>265</v>
      </c>
      <c r="I6" s="101">
        <v>42</v>
      </c>
      <c r="J6" s="101">
        <v>44</v>
      </c>
      <c r="K6" s="101">
        <v>47</v>
      </c>
      <c r="L6" s="101">
        <v>46</v>
      </c>
      <c r="M6" s="104">
        <f>SUM(I6:L6)</f>
        <v>179</v>
      </c>
      <c r="N6"/>
    </row>
    <row r="7" spans="1:34" ht="15.75" customHeight="1" x14ac:dyDescent="0.3">
      <c r="A7" s="137" t="s">
        <v>226</v>
      </c>
      <c r="B7" s="106">
        <v>41</v>
      </c>
      <c r="C7" s="106">
        <v>42</v>
      </c>
      <c r="D7" s="106">
        <v>44</v>
      </c>
      <c r="E7" s="106">
        <v>32</v>
      </c>
      <c r="F7" s="107">
        <f>SUM(B7:E7)</f>
        <v>159</v>
      </c>
      <c r="G7"/>
      <c r="H7" s="137" t="s">
        <v>282</v>
      </c>
      <c r="I7" s="106">
        <v>40</v>
      </c>
      <c r="J7" s="106">
        <v>28</v>
      </c>
      <c r="K7" s="106">
        <v>32</v>
      </c>
      <c r="L7" s="106">
        <v>38</v>
      </c>
      <c r="M7" s="107">
        <f>SUM(I7:L7)</f>
        <v>138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49"/>
    </row>
    <row r="9" spans="1:34" ht="15.75" customHeight="1" x14ac:dyDescent="0.3">
      <c r="A9" s="116" t="s">
        <v>307</v>
      </c>
      <c r="B9" s="117"/>
      <c r="C9" s="118">
        <v>537</v>
      </c>
      <c r="D9" s="117"/>
      <c r="E9" s="119" t="s">
        <v>9</v>
      </c>
      <c r="F9" s="120">
        <f>SUM(F10:F12)</f>
        <v>367</v>
      </c>
      <c r="G9" s="121" t="s">
        <v>130</v>
      </c>
      <c r="H9" t="s">
        <v>308</v>
      </c>
      <c r="I9"/>
      <c r="J9"/>
      <c r="K9"/>
      <c r="L9"/>
      <c r="M9">
        <v>537</v>
      </c>
      <c r="N9"/>
    </row>
    <row r="10" spans="1:34" ht="15.75" customHeight="1" x14ac:dyDescent="0.3">
      <c r="A10" s="134" t="s">
        <v>234</v>
      </c>
      <c r="B10" s="96">
        <v>46</v>
      </c>
      <c r="C10" s="96">
        <v>45</v>
      </c>
      <c r="D10" s="96">
        <v>45</v>
      </c>
      <c r="E10" s="96">
        <v>44</v>
      </c>
      <c r="F10" s="125">
        <f>SUM(B10:E10)</f>
        <v>180</v>
      </c>
      <c r="G10"/>
      <c r="H10"/>
      <c r="I10"/>
      <c r="J10"/>
      <c r="K10"/>
      <c r="L10"/>
      <c r="M10"/>
      <c r="N10"/>
      <c r="AA10" s="132"/>
      <c r="AB10" s="132"/>
      <c r="AC10" s="132"/>
      <c r="AD10" s="132"/>
      <c r="AE10" s="132"/>
      <c r="AF10" s="132"/>
    </row>
    <row r="11" spans="1:34" ht="15.75" customHeight="1" x14ac:dyDescent="0.3">
      <c r="A11" s="135" t="s">
        <v>238</v>
      </c>
      <c r="B11" s="101">
        <v>45</v>
      </c>
      <c r="C11" s="101">
        <v>47</v>
      </c>
      <c r="D11" s="101">
        <v>49</v>
      </c>
      <c r="E11" s="101">
        <v>46</v>
      </c>
      <c r="F11" s="104">
        <f>SUM(B11:E11)</f>
        <v>187</v>
      </c>
      <c r="G11"/>
      <c r="H11"/>
      <c r="I11"/>
      <c r="J11"/>
      <c r="K11"/>
      <c r="L11"/>
      <c r="M11"/>
      <c r="N11"/>
      <c r="AA11" s="132"/>
      <c r="AB11" s="132"/>
      <c r="AC11" s="132"/>
      <c r="AD11" s="132"/>
      <c r="AE11" s="132"/>
      <c r="AF11" s="132"/>
    </row>
    <row r="12" spans="1:34" ht="15.75" customHeight="1" x14ac:dyDescent="0.3">
      <c r="A12" s="137" t="s">
        <v>247</v>
      </c>
      <c r="B12" s="106" t="s">
        <v>27</v>
      </c>
      <c r="C12" s="106"/>
      <c r="D12" s="106"/>
      <c r="E12" s="106"/>
      <c r="F12" s="107">
        <f>SUM(B12:E12)</f>
        <v>0</v>
      </c>
      <c r="G12"/>
      <c r="H12"/>
      <c r="I12"/>
      <c r="J12"/>
      <c r="K12"/>
      <c r="L12"/>
      <c r="M12"/>
      <c r="N12"/>
      <c r="AA12" s="132"/>
      <c r="AB12" s="132"/>
      <c r="AC12" s="132"/>
      <c r="AD12" s="132"/>
      <c r="AE12" s="132"/>
      <c r="AF12" s="132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2"/>
      <c r="AB13" s="132"/>
      <c r="AC13" s="132"/>
      <c r="AD13" s="132"/>
      <c r="AE13" s="132"/>
      <c r="AF13" s="132"/>
    </row>
    <row r="14" spans="1:34" ht="15.75" customHeight="1" x14ac:dyDescent="0.3">
      <c r="A14" s="116" t="s">
        <v>309</v>
      </c>
      <c r="B14" s="117"/>
      <c r="C14" s="118">
        <v>519</v>
      </c>
      <c r="D14" s="117"/>
      <c r="E14" s="119" t="s">
        <v>9</v>
      </c>
      <c r="F14" s="120">
        <f>SUM(F15:F17)</f>
        <v>519</v>
      </c>
      <c r="G14" s="121" t="s">
        <v>130</v>
      </c>
      <c r="H14" s="87" t="s">
        <v>310</v>
      </c>
      <c r="J14" s="150">
        <v>514</v>
      </c>
      <c r="M14" s="297">
        <v>514</v>
      </c>
      <c r="N14"/>
    </row>
    <row r="15" spans="1:34" ht="15.75" customHeight="1" x14ac:dyDescent="0.3">
      <c r="A15" s="134" t="s">
        <v>275</v>
      </c>
      <c r="B15" s="96">
        <v>44</v>
      </c>
      <c r="C15" s="96">
        <v>46</v>
      </c>
      <c r="D15" s="96">
        <v>41</v>
      </c>
      <c r="E15" s="96">
        <v>44</v>
      </c>
      <c r="F15" s="125">
        <f>SUM(B15:E15)</f>
        <v>175</v>
      </c>
      <c r="G15"/>
      <c r="N15"/>
    </row>
    <row r="16" spans="1:34" ht="15.75" customHeight="1" x14ac:dyDescent="0.3">
      <c r="A16" s="135" t="s">
        <v>246</v>
      </c>
      <c r="B16" s="101">
        <v>39</v>
      </c>
      <c r="C16" s="101">
        <v>43</v>
      </c>
      <c r="D16" s="101">
        <v>44</v>
      </c>
      <c r="E16" s="101">
        <v>45</v>
      </c>
      <c r="F16" s="104">
        <f>SUM(B16:E16)</f>
        <v>171</v>
      </c>
      <c r="G16"/>
      <c r="N16"/>
    </row>
    <row r="17" spans="1:20" ht="15.75" customHeight="1" x14ac:dyDescent="0.3">
      <c r="A17" s="137" t="s">
        <v>252</v>
      </c>
      <c r="B17" s="106">
        <v>43</v>
      </c>
      <c r="C17" s="106">
        <v>42</v>
      </c>
      <c r="D17" s="106">
        <v>44</v>
      </c>
      <c r="E17" s="106">
        <v>44</v>
      </c>
      <c r="F17" s="107">
        <f>SUM(B17:E17)</f>
        <v>173</v>
      </c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33" t="s">
        <v>2</v>
      </c>
      <c r="I19" s="94" t="s">
        <v>134</v>
      </c>
      <c r="J19" s="94" t="s">
        <v>135</v>
      </c>
      <c r="K19" s="94" t="s">
        <v>136</v>
      </c>
      <c r="L19" s="94" t="s">
        <v>137</v>
      </c>
      <c r="M19" s="94" t="s">
        <v>8</v>
      </c>
      <c r="N19" s="95" t="s">
        <v>138</v>
      </c>
    </row>
    <row r="20" spans="1:20" ht="15.75" customHeight="1" x14ac:dyDescent="0.3">
      <c r="H20" s="134" t="s">
        <v>303</v>
      </c>
      <c r="I20" s="97">
        <v>9</v>
      </c>
      <c r="J20" s="97">
        <v>6</v>
      </c>
      <c r="K20" s="97"/>
      <c r="L20" s="97">
        <v>3</v>
      </c>
      <c r="M20" s="97">
        <v>4512</v>
      </c>
      <c r="N20" s="98">
        <v>12</v>
      </c>
    </row>
    <row r="21" spans="1:20" ht="15.75" customHeight="1" x14ac:dyDescent="0.3">
      <c r="H21" s="135" t="s">
        <v>309</v>
      </c>
      <c r="I21" s="101">
        <v>9</v>
      </c>
      <c r="J21" s="101">
        <v>5</v>
      </c>
      <c r="K21" s="101"/>
      <c r="L21" s="101">
        <v>4</v>
      </c>
      <c r="M21" s="101">
        <v>4591</v>
      </c>
      <c r="N21" s="104">
        <v>10</v>
      </c>
    </row>
    <row r="22" spans="1:20" ht="15.75" customHeight="1" x14ac:dyDescent="0.3">
      <c r="H22" s="135" t="s">
        <v>310</v>
      </c>
      <c r="I22" s="101">
        <v>9</v>
      </c>
      <c r="J22" s="101">
        <v>3</v>
      </c>
      <c r="K22" s="101">
        <v>2</v>
      </c>
      <c r="L22" s="101">
        <v>4</v>
      </c>
      <c r="M22" s="101">
        <v>4626</v>
      </c>
      <c r="N22" s="104">
        <v>8</v>
      </c>
    </row>
    <row r="23" spans="1:20" ht="15.75" customHeight="1" x14ac:dyDescent="0.3">
      <c r="H23" s="135" t="s">
        <v>304</v>
      </c>
      <c r="I23" s="101">
        <v>9</v>
      </c>
      <c r="J23" s="101">
        <v>2</v>
      </c>
      <c r="K23" s="101"/>
      <c r="L23" s="101">
        <v>7</v>
      </c>
      <c r="M23" s="101">
        <v>4429</v>
      </c>
      <c r="N23" s="104">
        <v>4</v>
      </c>
    </row>
    <row r="24" spans="1:20" ht="15.75" customHeight="1" x14ac:dyDescent="0.3">
      <c r="H24" s="334" t="s">
        <v>307</v>
      </c>
      <c r="I24" s="106">
        <v>9</v>
      </c>
      <c r="J24" s="106">
        <v>2</v>
      </c>
      <c r="K24" s="106"/>
      <c r="L24" s="106">
        <v>7</v>
      </c>
      <c r="M24" s="106">
        <v>3606</v>
      </c>
      <c r="N24" s="107">
        <v>4</v>
      </c>
    </row>
    <row r="25" spans="1:20" ht="15.75" customHeight="1" x14ac:dyDescent="0.3"/>
    <row r="26" spans="1:20" ht="15.75" customHeight="1" x14ac:dyDescent="0.3">
      <c r="H26" s="151"/>
    </row>
    <row r="27" spans="1:20" ht="15.75" customHeight="1" x14ac:dyDescent="0.3">
      <c r="A27" s="140"/>
      <c r="B27" s="140"/>
      <c r="C27" s="140"/>
      <c r="D27" s="140"/>
      <c r="E27" s="140"/>
      <c r="F27" s="140"/>
      <c r="G27" s="141"/>
      <c r="H27" s="140"/>
      <c r="I27" s="140"/>
      <c r="J27" s="140"/>
      <c r="K27" s="140"/>
      <c r="L27" s="140"/>
      <c r="M27" s="140"/>
      <c r="N27" s="140"/>
      <c r="P27" s="139"/>
    </row>
    <row r="28" spans="1:20" ht="15.75" customHeight="1" x14ac:dyDescent="0.3"/>
    <row r="29" spans="1:20" ht="15.75" customHeight="1" x14ac:dyDescent="0.3">
      <c r="A29" s="91" t="s">
        <v>3</v>
      </c>
      <c r="B29" s="91"/>
      <c r="C29" s="91"/>
      <c r="D29" s="91"/>
      <c r="E29" s="91"/>
      <c r="F29" s="91"/>
      <c r="G29" s="90"/>
      <c r="H29" s="91"/>
      <c r="I29" s="91"/>
      <c r="J29" s="91"/>
      <c r="K29" s="91"/>
      <c r="L29" s="91"/>
      <c r="M29" s="91"/>
      <c r="N29" s="91"/>
      <c r="O29" s="91"/>
    </row>
    <row r="30" spans="1:20" ht="15.75" customHeight="1" x14ac:dyDescent="0.3">
      <c r="A30" s="116" t="s">
        <v>218</v>
      </c>
      <c r="B30" s="117"/>
      <c r="C30" s="118">
        <v>506</v>
      </c>
      <c r="D30" s="117"/>
      <c r="E30" s="119" t="s">
        <v>9</v>
      </c>
      <c r="F30" s="120">
        <f>SUM(F31:F33)</f>
        <v>509</v>
      </c>
      <c r="G30" s="121" t="s">
        <v>130</v>
      </c>
      <c r="H30" s="109" t="s">
        <v>311</v>
      </c>
      <c r="I30" s="109"/>
      <c r="J30" s="109"/>
      <c r="K30" s="109"/>
      <c r="L30" s="109"/>
      <c r="M30" s="109"/>
      <c r="N30"/>
      <c r="O30" s="109"/>
      <c r="P30" s="109"/>
      <c r="Q30" s="109"/>
      <c r="R30" s="109"/>
      <c r="S30" s="109"/>
      <c r="T30" s="109"/>
    </row>
    <row r="31" spans="1:20" ht="15.75" customHeight="1" x14ac:dyDescent="0.3">
      <c r="A31" s="134" t="s">
        <v>178</v>
      </c>
      <c r="B31" s="96">
        <v>35</v>
      </c>
      <c r="C31" s="96">
        <v>36</v>
      </c>
      <c r="D31" s="96">
        <v>40</v>
      </c>
      <c r="E31" s="96">
        <v>42</v>
      </c>
      <c r="F31" s="125">
        <f>SUM(B31:E31)</f>
        <v>153</v>
      </c>
      <c r="G31"/>
      <c r="H31" s="109"/>
      <c r="I31" s="109"/>
      <c r="J31" s="109"/>
      <c r="K31" s="109"/>
      <c r="L31" s="109"/>
      <c r="M31" s="109"/>
      <c r="N31"/>
      <c r="O31" s="109"/>
      <c r="P31" s="109"/>
      <c r="Q31" s="109"/>
      <c r="R31" s="109"/>
      <c r="S31" s="109"/>
      <c r="T31" s="109"/>
    </row>
    <row r="32" spans="1:20" ht="15.75" customHeight="1" x14ac:dyDescent="0.3">
      <c r="A32" s="135" t="s">
        <v>264</v>
      </c>
      <c r="B32" s="101">
        <v>46</v>
      </c>
      <c r="C32" s="101">
        <v>45</v>
      </c>
      <c r="D32" s="101">
        <v>42</v>
      </c>
      <c r="E32" s="101">
        <v>41</v>
      </c>
      <c r="F32" s="104">
        <f>SUM(B32:E32)</f>
        <v>174</v>
      </c>
      <c r="G32"/>
      <c r="H32" s="109"/>
      <c r="I32" s="109"/>
      <c r="J32" s="109"/>
      <c r="K32" s="109"/>
      <c r="L32" s="109"/>
      <c r="M32" s="109"/>
      <c r="N32"/>
      <c r="O32" s="109"/>
      <c r="P32" s="109"/>
      <c r="Q32" s="109"/>
      <c r="R32" s="109"/>
      <c r="S32" s="109"/>
      <c r="T32" s="109"/>
    </row>
    <row r="33" spans="1:20" ht="15.75" customHeight="1" x14ac:dyDescent="0.3">
      <c r="A33" s="137" t="s">
        <v>253</v>
      </c>
      <c r="B33" s="106">
        <v>45</v>
      </c>
      <c r="C33" s="106">
        <v>42</v>
      </c>
      <c r="D33" s="106">
        <v>47</v>
      </c>
      <c r="E33" s="106">
        <v>48</v>
      </c>
      <c r="F33" s="107">
        <f>SUM(B33:E33)</f>
        <v>182</v>
      </c>
      <c r="G33"/>
      <c r="H33" s="109"/>
      <c r="I33" s="109"/>
      <c r="J33" s="109"/>
      <c r="K33" s="109"/>
      <c r="L33" s="109"/>
      <c r="M33" s="109"/>
      <c r="N33"/>
      <c r="O33" s="109"/>
      <c r="P33" s="109"/>
      <c r="Q33" s="109"/>
      <c r="R33" s="109"/>
      <c r="S33" s="109"/>
      <c r="T33" s="109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09"/>
      <c r="P34" s="109"/>
      <c r="Q34" s="109"/>
      <c r="R34" s="109"/>
      <c r="S34" s="109"/>
      <c r="T34" s="109"/>
    </row>
    <row r="35" spans="1:20" ht="15.75" customHeight="1" x14ac:dyDescent="0.3">
      <c r="A35" s="116" t="s">
        <v>312</v>
      </c>
      <c r="B35" s="117"/>
      <c r="C35" s="118">
        <v>451</v>
      </c>
      <c r="D35" s="117"/>
      <c r="E35" s="119" t="s">
        <v>9</v>
      </c>
      <c r="F35" s="120">
        <f>SUM(F36:F38)</f>
        <v>447</v>
      </c>
      <c r="G35" s="121" t="s">
        <v>130</v>
      </c>
      <c r="H35" s="116" t="s">
        <v>313</v>
      </c>
      <c r="I35" s="117"/>
      <c r="J35" s="118">
        <v>475</v>
      </c>
      <c r="K35" s="117"/>
      <c r="L35" s="119" t="s">
        <v>9</v>
      </c>
      <c r="M35" s="120">
        <f>SUM(M36:M38)</f>
        <v>469</v>
      </c>
      <c r="N35"/>
      <c r="O35" s="109"/>
      <c r="P35" s="109"/>
      <c r="Q35" s="109"/>
      <c r="R35" s="109"/>
      <c r="S35" s="109"/>
      <c r="T35" s="109"/>
    </row>
    <row r="36" spans="1:20" ht="15.75" customHeight="1" x14ac:dyDescent="0.3">
      <c r="A36" s="134" t="s">
        <v>224</v>
      </c>
      <c r="B36" s="96">
        <v>38</v>
      </c>
      <c r="C36" s="96">
        <v>41</v>
      </c>
      <c r="D36" s="96">
        <v>41</v>
      </c>
      <c r="E36" s="96">
        <v>41</v>
      </c>
      <c r="F36" s="125">
        <f>SUM(B36:E36)</f>
        <v>161</v>
      </c>
      <c r="G36"/>
      <c r="H36" s="134" t="s">
        <v>278</v>
      </c>
      <c r="I36" s="96">
        <v>42</v>
      </c>
      <c r="J36" s="96">
        <v>35</v>
      </c>
      <c r="K36" s="96">
        <v>45</v>
      </c>
      <c r="L36" s="96">
        <v>37</v>
      </c>
      <c r="M36" s="125">
        <f>SUM(I36:L36)</f>
        <v>159</v>
      </c>
      <c r="N36"/>
      <c r="O36" s="109"/>
      <c r="P36" s="109"/>
      <c r="Q36" s="109"/>
      <c r="R36" s="109"/>
      <c r="S36" s="109"/>
      <c r="T36" s="109"/>
    </row>
    <row r="37" spans="1:20" ht="15.75" customHeight="1" x14ac:dyDescent="0.3">
      <c r="A37" s="135" t="s">
        <v>314</v>
      </c>
      <c r="B37" s="101">
        <v>43</v>
      </c>
      <c r="C37" s="101">
        <v>35</v>
      </c>
      <c r="D37" s="101">
        <v>30</v>
      </c>
      <c r="E37" s="101">
        <v>32</v>
      </c>
      <c r="F37" s="104">
        <f>SUM(B37:E37)</f>
        <v>140</v>
      </c>
      <c r="G37"/>
      <c r="H37" s="135" t="s">
        <v>105</v>
      </c>
      <c r="I37" s="101">
        <v>38</v>
      </c>
      <c r="J37" s="101">
        <v>40</v>
      </c>
      <c r="K37" s="101">
        <v>35</v>
      </c>
      <c r="L37" s="101">
        <v>41</v>
      </c>
      <c r="M37" s="104">
        <f>SUM(I37:L37)</f>
        <v>154</v>
      </c>
      <c r="N37"/>
      <c r="O37" s="109"/>
      <c r="P37" s="109"/>
      <c r="Q37" s="109"/>
      <c r="R37" s="109"/>
      <c r="S37" s="109"/>
      <c r="T37" s="109"/>
    </row>
    <row r="38" spans="1:20" ht="15.75" customHeight="1" x14ac:dyDescent="0.3">
      <c r="A38" s="137" t="s">
        <v>315</v>
      </c>
      <c r="B38" s="106">
        <v>39</v>
      </c>
      <c r="C38" s="106">
        <v>33</v>
      </c>
      <c r="D38" s="106">
        <v>35</v>
      </c>
      <c r="E38" s="106">
        <v>39</v>
      </c>
      <c r="F38" s="107">
        <f>SUM(B38:E38)</f>
        <v>146</v>
      </c>
      <c r="G38"/>
      <c r="H38" s="137" t="s">
        <v>58</v>
      </c>
      <c r="I38" s="106">
        <v>38</v>
      </c>
      <c r="J38" s="106">
        <v>42</v>
      </c>
      <c r="K38" s="106">
        <v>38</v>
      </c>
      <c r="L38" s="106">
        <v>38</v>
      </c>
      <c r="M38" s="107">
        <f>SUM(I38:L38)</f>
        <v>156</v>
      </c>
      <c r="N38"/>
      <c r="O38" s="109"/>
      <c r="P38" s="109"/>
      <c r="Q38" s="109"/>
      <c r="R38" s="109"/>
      <c r="S38" s="109"/>
      <c r="T38" s="109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09"/>
      <c r="P39" s="109"/>
      <c r="Q39" s="109"/>
      <c r="R39" s="109"/>
      <c r="S39" s="109"/>
      <c r="T39" s="109"/>
    </row>
    <row r="40" spans="1:20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 s="109"/>
      <c r="P40" s="109"/>
      <c r="Q40" s="109"/>
      <c r="R40" s="109"/>
      <c r="S40" s="109"/>
      <c r="T40" s="109"/>
    </row>
    <row r="41" spans="1:20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 s="109"/>
      <c r="P41" s="109"/>
      <c r="Q41" s="109"/>
      <c r="R41" s="109"/>
      <c r="S41" s="109"/>
      <c r="T41" s="109"/>
    </row>
    <row r="42" spans="1:20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 s="109"/>
      <c r="P42" s="109"/>
      <c r="Q42" s="109"/>
      <c r="R42" s="109"/>
      <c r="S42" s="109"/>
      <c r="T42" s="109"/>
    </row>
    <row r="43" spans="1:20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109"/>
      <c r="P43" s="109"/>
      <c r="Q43" s="109"/>
      <c r="R43" s="109"/>
      <c r="S43" s="109"/>
      <c r="T43" s="109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09"/>
      <c r="P44" s="109"/>
      <c r="Q44" s="109"/>
      <c r="R44" s="109"/>
      <c r="S44" s="109"/>
      <c r="T44" s="109"/>
    </row>
    <row r="45" spans="1:20" ht="15.75" customHeight="1" x14ac:dyDescent="0.3">
      <c r="H45" s="133" t="s">
        <v>3</v>
      </c>
      <c r="I45" s="94" t="s">
        <v>134</v>
      </c>
      <c r="J45" s="94" t="s">
        <v>135</v>
      </c>
      <c r="K45" s="94" t="s">
        <v>136</v>
      </c>
      <c r="L45" s="94" t="s">
        <v>137</v>
      </c>
      <c r="M45" s="94" t="s">
        <v>8</v>
      </c>
      <c r="N45" s="95" t="s">
        <v>138</v>
      </c>
    </row>
    <row r="46" spans="1:20" ht="15.75" customHeight="1" x14ac:dyDescent="0.3">
      <c r="H46" s="143" t="s">
        <v>218</v>
      </c>
      <c r="I46" s="144">
        <v>9</v>
      </c>
      <c r="J46" s="144">
        <v>8</v>
      </c>
      <c r="K46" s="144"/>
      <c r="L46" s="144">
        <v>1</v>
      </c>
      <c r="M46" s="144">
        <v>4556</v>
      </c>
      <c r="N46" s="145">
        <v>16</v>
      </c>
      <c r="O46" s="109"/>
      <c r="P46" s="109"/>
    </row>
    <row r="47" spans="1:20" ht="15.75" customHeight="1" x14ac:dyDescent="0.3">
      <c r="H47" s="146" t="s">
        <v>313</v>
      </c>
      <c r="I47" s="111">
        <v>9</v>
      </c>
      <c r="J47" s="111">
        <v>7</v>
      </c>
      <c r="K47" s="111"/>
      <c r="L47" s="111">
        <v>2</v>
      </c>
      <c r="M47" s="111">
        <v>4244</v>
      </c>
      <c r="N47" s="112">
        <v>14</v>
      </c>
      <c r="O47" s="109"/>
      <c r="P47" s="109"/>
    </row>
    <row r="48" spans="1:20" ht="15.75" customHeight="1" x14ac:dyDescent="0.3">
      <c r="H48" s="146" t="s">
        <v>312</v>
      </c>
      <c r="I48" s="111">
        <v>9</v>
      </c>
      <c r="J48" s="111">
        <v>2</v>
      </c>
      <c r="K48" s="111"/>
      <c r="L48" s="111">
        <v>7</v>
      </c>
      <c r="M48" s="111">
        <v>3969</v>
      </c>
      <c r="N48" s="112">
        <v>4</v>
      </c>
      <c r="O48" s="109"/>
      <c r="P48" s="109"/>
    </row>
    <row r="49" spans="1:16" ht="15.75" customHeight="1" x14ac:dyDescent="0.3">
      <c r="H49" s="147" t="s">
        <v>311</v>
      </c>
      <c r="I49" s="113"/>
      <c r="J49" s="113"/>
      <c r="K49" s="113"/>
      <c r="L49" s="113"/>
      <c r="M49" s="113"/>
      <c r="N49" s="114"/>
      <c r="O49" s="109"/>
      <c r="P49" s="109"/>
    </row>
    <row r="50" spans="1:16" ht="15.75" customHeight="1" x14ac:dyDescent="0.3">
      <c r="H50" s="109"/>
      <c r="I50" s="109"/>
      <c r="J50" s="109"/>
      <c r="K50" s="109"/>
      <c r="L50" s="109"/>
      <c r="M50" s="109"/>
      <c r="N50" s="109"/>
      <c r="O50" s="109"/>
      <c r="P50" s="109"/>
    </row>
    <row r="51" spans="1:16" ht="15.75" customHeight="1" x14ac:dyDescent="0.3">
      <c r="A51" s="87" t="s">
        <v>301</v>
      </c>
      <c r="E51" s="88"/>
      <c r="G51" s="148" t="s">
        <v>656</v>
      </c>
      <c r="H51" s="109"/>
      <c r="I51" s="109"/>
      <c r="J51" s="109"/>
      <c r="K51" s="109"/>
      <c r="L51" s="109"/>
      <c r="M51" s="109"/>
      <c r="N51" s="109"/>
      <c r="O51" s="109"/>
      <c r="P51" s="109"/>
    </row>
    <row r="52" spans="1:16" ht="15.75" customHeight="1" x14ac:dyDescent="0.3">
      <c r="A52" s="87" t="s">
        <v>657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tooltip="Go to the Index sheet" display="`" xr:uid="{9F1A6EFB-B788-4D59-85C3-514CC13E981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8C2EA-6C6A-4503-B675-BB08248B1AFD}">
  <sheetPr>
    <tabColor theme="9"/>
    <pageSetUpPr fitToPage="1"/>
  </sheetPr>
  <dimension ref="A1:AH52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6" width="2.42578125" style="87" customWidth="1"/>
    <col min="17" max="24" width="4.140625" style="87" customWidth="1"/>
    <col min="25" max="16384" width="10.140625" style="87"/>
  </cols>
  <sheetData>
    <row r="1" spans="1:34" s="85" customFormat="1" ht="18" x14ac:dyDescent="0.35">
      <c r="A1" s="84"/>
      <c r="B1" s="85" t="s">
        <v>145</v>
      </c>
      <c r="D1" s="86"/>
      <c r="E1" s="86"/>
      <c r="F1" s="86"/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I3" s="87"/>
      <c r="J3" s="87"/>
      <c r="K3" s="87"/>
      <c r="L3" s="87"/>
      <c r="M3" s="87"/>
      <c r="N3" s="87"/>
      <c r="O3" s="87"/>
      <c r="P3" s="87"/>
      <c r="Q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87"/>
    </row>
    <row r="5" spans="1:34" ht="15.75" customHeight="1" x14ac:dyDescent="0.3">
      <c r="A5" s="227">
        <v>6</v>
      </c>
      <c r="B5" s="228" t="s">
        <v>153</v>
      </c>
      <c r="C5" s="228" t="s">
        <v>104</v>
      </c>
      <c r="D5" s="229">
        <f>47+46+47+49</f>
        <v>189</v>
      </c>
      <c r="E5" s="229">
        <v>5</v>
      </c>
      <c r="F5" s="229">
        <v>1659</v>
      </c>
      <c r="G5" s="308">
        <v>47</v>
      </c>
      <c r="I5" s="87"/>
    </row>
    <row r="6" spans="1:34" ht="15.75" customHeight="1" x14ac:dyDescent="0.3">
      <c r="A6" s="99">
        <v>2</v>
      </c>
      <c r="B6" s="100" t="s">
        <v>148</v>
      </c>
      <c r="C6" s="100" t="s">
        <v>147</v>
      </c>
      <c r="D6" s="101">
        <f>47+45+46+41</f>
        <v>179</v>
      </c>
      <c r="E6" s="96">
        <v>3</v>
      </c>
      <c r="F6" s="102">
        <v>1627</v>
      </c>
      <c r="G6" s="103">
        <v>41</v>
      </c>
      <c r="I6" s="87"/>
    </row>
    <row r="7" spans="1:34" ht="15.75" customHeight="1" x14ac:dyDescent="0.3">
      <c r="A7" s="99">
        <v>5</v>
      </c>
      <c r="B7" s="100" t="s">
        <v>152</v>
      </c>
      <c r="C7" s="100" t="s">
        <v>151</v>
      </c>
      <c r="D7" s="101">
        <f>48+49+49+49</f>
        <v>195</v>
      </c>
      <c r="E7" s="96">
        <v>6</v>
      </c>
      <c r="F7" s="101">
        <v>1607</v>
      </c>
      <c r="G7" s="104">
        <v>37</v>
      </c>
      <c r="J7" s="105"/>
    </row>
    <row r="8" spans="1:34" ht="15.75" customHeight="1" x14ac:dyDescent="0.3">
      <c r="A8" s="99">
        <v>3</v>
      </c>
      <c r="B8" s="100" t="s">
        <v>149</v>
      </c>
      <c r="C8" s="100" t="s">
        <v>147</v>
      </c>
      <c r="D8" s="101">
        <f>41+47+47+45</f>
        <v>180</v>
      </c>
      <c r="E8" s="96">
        <v>4</v>
      </c>
      <c r="F8" s="101">
        <v>1426</v>
      </c>
      <c r="G8" s="104">
        <v>31</v>
      </c>
    </row>
    <row r="9" spans="1:34" ht="15.75" customHeight="1" x14ac:dyDescent="0.3">
      <c r="A9" s="99">
        <v>4</v>
      </c>
      <c r="B9" s="100" t="s">
        <v>150</v>
      </c>
      <c r="C9" s="100" t="s">
        <v>151</v>
      </c>
      <c r="D9" s="101">
        <f>40+45+37+39</f>
        <v>161</v>
      </c>
      <c r="E9" s="96">
        <v>2</v>
      </c>
      <c r="F9" s="101">
        <v>1093</v>
      </c>
      <c r="G9" s="104">
        <v>16</v>
      </c>
    </row>
    <row r="10" spans="1:34" ht="15.75" customHeight="1" x14ac:dyDescent="0.3">
      <c r="A10" s="232">
        <v>1</v>
      </c>
      <c r="B10" s="233" t="s">
        <v>146</v>
      </c>
      <c r="C10" s="233" t="s">
        <v>147</v>
      </c>
      <c r="D10" s="234">
        <f>41+39+32+28</f>
        <v>140</v>
      </c>
      <c r="E10" s="235">
        <v>1</v>
      </c>
      <c r="F10" s="309">
        <v>1337</v>
      </c>
      <c r="G10" s="310">
        <v>12</v>
      </c>
    </row>
    <row r="11" spans="1:34" ht="15.75" customHeight="1" x14ac:dyDescent="0.3"/>
    <row r="12" spans="1:34" ht="15.75" customHeight="1" x14ac:dyDescent="0.3">
      <c r="B12" s="87" t="s">
        <v>154</v>
      </c>
      <c r="F12" s="108" t="s">
        <v>656</v>
      </c>
    </row>
    <row r="13" spans="1:34" ht="15.75" customHeight="1" x14ac:dyDescent="0.3">
      <c r="B13" s="87" t="s">
        <v>657</v>
      </c>
    </row>
    <row r="14" spans="1:34" ht="15.75" customHeight="1" x14ac:dyDescent="0.3"/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</sheetData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`" xr:uid="{187EA6EC-8A77-48CD-A8DC-D9575B8A8B2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FD02E-302E-4649-BC18-F7829A671513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3.42578125" style="87" customWidth="1"/>
    <col min="18" max="16384" width="8.42578125" style="87"/>
  </cols>
  <sheetData>
    <row r="1" spans="1:34" s="85" customFormat="1" ht="18" x14ac:dyDescent="0.35">
      <c r="A1" s="84"/>
      <c r="B1" s="85" t="s">
        <v>556</v>
      </c>
      <c r="D1" s="86"/>
      <c r="E1" s="86"/>
      <c r="F1" s="86"/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87"/>
      <c r="I3" s="87"/>
      <c r="J3" s="87"/>
      <c r="K3" s="87"/>
      <c r="L3" s="87"/>
      <c r="M3" s="87"/>
      <c r="N3" s="87"/>
      <c r="O3" s="87"/>
      <c r="P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87"/>
    </row>
    <row r="5" spans="1:34" ht="15.75" customHeight="1" x14ac:dyDescent="0.3">
      <c r="A5" s="227">
        <v>7</v>
      </c>
      <c r="B5" s="228" t="s">
        <v>559</v>
      </c>
      <c r="C5" s="228" t="s">
        <v>159</v>
      </c>
      <c r="D5" s="229">
        <v>190</v>
      </c>
      <c r="E5" s="229">
        <v>7</v>
      </c>
      <c r="F5" s="229">
        <v>1676</v>
      </c>
      <c r="G5" s="308">
        <v>60</v>
      </c>
      <c r="I5" s="87"/>
    </row>
    <row r="6" spans="1:34" ht="15.75" customHeight="1" x14ac:dyDescent="0.3">
      <c r="A6" s="99">
        <v>1</v>
      </c>
      <c r="B6" s="100" t="s">
        <v>95</v>
      </c>
      <c r="C6" s="100" t="s">
        <v>77</v>
      </c>
      <c r="D6" s="101">
        <v>160</v>
      </c>
      <c r="E6" s="96">
        <v>5</v>
      </c>
      <c r="F6" s="102">
        <v>1422</v>
      </c>
      <c r="G6" s="103">
        <v>39</v>
      </c>
      <c r="I6" s="87"/>
    </row>
    <row r="7" spans="1:34" ht="15.75" customHeight="1" x14ac:dyDescent="0.3">
      <c r="A7" s="99">
        <v>2</v>
      </c>
      <c r="B7" s="100" t="s">
        <v>483</v>
      </c>
      <c r="C7" s="100" t="s">
        <v>104</v>
      </c>
      <c r="D7" s="101" t="s">
        <v>27</v>
      </c>
      <c r="E7" s="96">
        <v>0</v>
      </c>
      <c r="F7" s="101">
        <v>1110</v>
      </c>
      <c r="G7" s="104">
        <v>39</v>
      </c>
      <c r="J7" s="105"/>
    </row>
    <row r="8" spans="1:34" ht="15.75" customHeight="1" x14ac:dyDescent="0.3">
      <c r="A8" s="99">
        <v>3</v>
      </c>
      <c r="B8" s="100" t="s">
        <v>557</v>
      </c>
      <c r="C8" s="100" t="s">
        <v>104</v>
      </c>
      <c r="D8" s="101">
        <v>152</v>
      </c>
      <c r="E8" s="96">
        <v>4</v>
      </c>
      <c r="F8" s="101">
        <v>1416</v>
      </c>
      <c r="G8" s="104">
        <v>37</v>
      </c>
    </row>
    <row r="9" spans="1:34" ht="15.75" customHeight="1" x14ac:dyDescent="0.3">
      <c r="A9" s="99">
        <v>6</v>
      </c>
      <c r="B9" s="100" t="s">
        <v>33</v>
      </c>
      <c r="C9" s="100" t="s">
        <v>34</v>
      </c>
      <c r="D9" s="101">
        <v>166</v>
      </c>
      <c r="E9" s="96">
        <v>6</v>
      </c>
      <c r="F9" s="101">
        <v>1351</v>
      </c>
      <c r="G9" s="104">
        <v>30</v>
      </c>
      <c r="I9" s="87"/>
    </row>
    <row r="10" spans="1:34" ht="15.75" customHeight="1" x14ac:dyDescent="0.3">
      <c r="A10" s="99">
        <v>5</v>
      </c>
      <c r="B10" s="100" t="s">
        <v>440</v>
      </c>
      <c r="C10" s="100" t="s">
        <v>243</v>
      </c>
      <c r="D10" s="101">
        <v>150</v>
      </c>
      <c r="E10" s="96">
        <v>3</v>
      </c>
      <c r="F10" s="101">
        <v>1351</v>
      </c>
      <c r="G10" s="104">
        <v>26</v>
      </c>
      <c r="I10" s="87"/>
    </row>
    <row r="11" spans="1:34" ht="15.75" customHeight="1" x14ac:dyDescent="0.3">
      <c r="A11" s="232">
        <v>4</v>
      </c>
      <c r="B11" s="233" t="s">
        <v>558</v>
      </c>
      <c r="C11" s="233" t="s">
        <v>104</v>
      </c>
      <c r="D11" s="234">
        <v>147</v>
      </c>
      <c r="E11" s="235">
        <v>2</v>
      </c>
      <c r="F11" s="106">
        <v>1319</v>
      </c>
      <c r="G11" s="107">
        <v>22</v>
      </c>
      <c r="I11" s="87"/>
    </row>
    <row r="12" spans="1:34" ht="15.75" customHeight="1" x14ac:dyDescent="0.3">
      <c r="A12" s="87"/>
      <c r="I12" s="87"/>
    </row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</row>
    <row r="14" spans="1:34" ht="15.75" customHeight="1" x14ac:dyDescent="0.3">
      <c r="A14" s="92"/>
      <c r="B14" s="93" t="s">
        <v>4</v>
      </c>
      <c r="C14" s="93" t="s">
        <v>5</v>
      </c>
      <c r="D14" s="94" t="s">
        <v>6</v>
      </c>
      <c r="E14" s="94" t="s">
        <v>7</v>
      </c>
      <c r="F14" s="94" t="s">
        <v>8</v>
      </c>
      <c r="G14" s="95" t="s">
        <v>9</v>
      </c>
    </row>
    <row r="15" spans="1:34" ht="15.75" customHeight="1" x14ac:dyDescent="0.3">
      <c r="A15" s="227">
        <v>6</v>
      </c>
      <c r="B15" s="228" t="s">
        <v>175</v>
      </c>
      <c r="C15" s="228" t="s">
        <v>166</v>
      </c>
      <c r="D15" s="229">
        <v>141</v>
      </c>
      <c r="E15" s="229">
        <v>5</v>
      </c>
      <c r="F15" s="229">
        <v>1313</v>
      </c>
      <c r="G15" s="308">
        <v>53</v>
      </c>
    </row>
    <row r="16" spans="1:34" ht="15.75" customHeight="1" x14ac:dyDescent="0.3">
      <c r="A16" s="99">
        <v>7</v>
      </c>
      <c r="B16" s="100" t="s">
        <v>300</v>
      </c>
      <c r="C16" s="100" t="s">
        <v>161</v>
      </c>
      <c r="D16" s="101">
        <v>145</v>
      </c>
      <c r="E16" s="96">
        <v>6</v>
      </c>
      <c r="F16" s="101">
        <v>1293</v>
      </c>
      <c r="G16" s="104">
        <v>52</v>
      </c>
    </row>
    <row r="17" spans="1:7" ht="15.75" customHeight="1" x14ac:dyDescent="0.3">
      <c r="A17" s="99">
        <v>2</v>
      </c>
      <c r="B17" s="100" t="s">
        <v>290</v>
      </c>
      <c r="C17" s="100" t="s">
        <v>166</v>
      </c>
      <c r="D17" s="101">
        <v>148</v>
      </c>
      <c r="E17" s="96">
        <v>7</v>
      </c>
      <c r="F17" s="101">
        <v>1268</v>
      </c>
      <c r="G17" s="104">
        <v>46</v>
      </c>
    </row>
    <row r="18" spans="1:7" ht="15.75" customHeight="1" x14ac:dyDescent="0.3">
      <c r="A18" s="99">
        <v>5</v>
      </c>
      <c r="B18" s="100" t="s">
        <v>284</v>
      </c>
      <c r="C18" s="100" t="s">
        <v>273</v>
      </c>
      <c r="D18" s="101">
        <v>135</v>
      </c>
      <c r="E18" s="96">
        <v>4</v>
      </c>
      <c r="F18" s="101">
        <v>1228</v>
      </c>
      <c r="G18" s="104">
        <v>41</v>
      </c>
    </row>
    <row r="19" spans="1:7" ht="15.75" customHeight="1" x14ac:dyDescent="0.3">
      <c r="A19" s="99">
        <v>4</v>
      </c>
      <c r="B19" s="100" t="s">
        <v>150</v>
      </c>
      <c r="C19" s="100" t="s">
        <v>151</v>
      </c>
      <c r="D19" s="101">
        <v>115</v>
      </c>
      <c r="E19" s="96">
        <v>3</v>
      </c>
      <c r="F19" s="101">
        <v>1044</v>
      </c>
      <c r="G19" s="104">
        <v>30</v>
      </c>
    </row>
    <row r="20" spans="1:7" ht="15.75" customHeight="1" x14ac:dyDescent="0.3">
      <c r="A20" s="99">
        <v>1</v>
      </c>
      <c r="B20" s="100" t="s">
        <v>560</v>
      </c>
      <c r="C20" s="100" t="s">
        <v>104</v>
      </c>
      <c r="D20" s="101" t="s">
        <v>27</v>
      </c>
      <c r="E20" s="96">
        <v>0</v>
      </c>
      <c r="F20" s="102">
        <v>160</v>
      </c>
      <c r="G20" s="103">
        <v>7</v>
      </c>
    </row>
    <row r="21" spans="1:7" ht="15.75" customHeight="1" x14ac:dyDescent="0.3">
      <c r="A21" s="232">
        <v>3</v>
      </c>
      <c r="B21" s="233" t="s">
        <v>561</v>
      </c>
      <c r="C21" s="233" t="s">
        <v>77</v>
      </c>
      <c r="D21" s="234" t="s">
        <v>27</v>
      </c>
      <c r="E21" s="235">
        <v>0</v>
      </c>
      <c r="F21" s="106">
        <v>0</v>
      </c>
      <c r="G21" s="107">
        <v>0</v>
      </c>
    </row>
    <row r="22" spans="1:7" ht="15.75" customHeight="1" x14ac:dyDescent="0.3"/>
    <row r="23" spans="1:7" ht="15.75" customHeight="1" x14ac:dyDescent="0.3">
      <c r="B23" s="87" t="s">
        <v>562</v>
      </c>
      <c r="F23" s="108" t="s">
        <v>656</v>
      </c>
    </row>
    <row r="24" spans="1:7" ht="15.75" customHeight="1" x14ac:dyDescent="0.3">
      <c r="B24" s="87" t="s">
        <v>657</v>
      </c>
    </row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15:G21">
    <sortCondition descending="1" ref="G15"/>
    <sortCondition descending="1" ref="F15"/>
  </sortState>
  <hyperlinks>
    <hyperlink ref="B2" location="'Index'!A3" tooltip="Go to the Index sheet" display="`" xr:uid="{AA2B7461-0921-4606-9D64-5B11DEEC1DF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D40BA-B099-44D9-9C86-85D3BC1C212A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3.42578125" style="87" customWidth="1"/>
    <col min="18" max="16384" width="8.42578125" style="87"/>
  </cols>
  <sheetData>
    <row r="1" spans="1:34" s="85" customFormat="1" ht="18" x14ac:dyDescent="0.35">
      <c r="A1" s="84"/>
      <c r="B1" s="85" t="s">
        <v>556</v>
      </c>
      <c r="D1" s="86"/>
      <c r="E1" s="86"/>
      <c r="F1" s="86" t="s">
        <v>126</v>
      </c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</row>
    <row r="5" spans="1:34" ht="15.75" customHeight="1" x14ac:dyDescent="0.3">
      <c r="A5" s="314">
        <v>4</v>
      </c>
      <c r="B5" s="238" t="s">
        <v>559</v>
      </c>
      <c r="C5" s="238" t="s">
        <v>159</v>
      </c>
      <c r="D5" s="311">
        <v>190</v>
      </c>
      <c r="E5" s="239">
        <v>5</v>
      </c>
      <c r="F5" s="312">
        <v>1676</v>
      </c>
      <c r="G5" s="313">
        <v>45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</row>
    <row r="6" spans="1:34" ht="15.75" customHeight="1" x14ac:dyDescent="0.3">
      <c r="A6" s="244">
        <v>3</v>
      </c>
      <c r="B6" s="241" t="s">
        <v>33</v>
      </c>
      <c r="C6" s="241" t="s">
        <v>34</v>
      </c>
      <c r="D6" s="242">
        <v>166</v>
      </c>
      <c r="E6" s="243">
        <v>4</v>
      </c>
      <c r="F6" s="111">
        <v>1351</v>
      </c>
      <c r="G6" s="112">
        <v>29</v>
      </c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</row>
    <row r="7" spans="1:34" ht="15.75" customHeight="1" x14ac:dyDescent="0.3">
      <c r="A7" s="240">
        <v>2</v>
      </c>
      <c r="B7" s="241" t="s">
        <v>558</v>
      </c>
      <c r="C7" s="241" t="s">
        <v>104</v>
      </c>
      <c r="D7" s="242">
        <v>147</v>
      </c>
      <c r="E7" s="243">
        <v>3</v>
      </c>
      <c r="F7" s="111">
        <v>1319</v>
      </c>
      <c r="G7" s="112">
        <v>27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34" ht="15.75" customHeight="1" x14ac:dyDescent="0.3">
      <c r="A8" s="244">
        <v>5</v>
      </c>
      <c r="B8" s="241" t="s">
        <v>300</v>
      </c>
      <c r="C8" s="241" t="s">
        <v>161</v>
      </c>
      <c r="D8" s="242">
        <v>145</v>
      </c>
      <c r="E8" s="243">
        <v>2</v>
      </c>
      <c r="F8" s="111">
        <v>1293</v>
      </c>
      <c r="G8" s="112">
        <v>24</v>
      </c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34" ht="15.75" customHeight="1" x14ac:dyDescent="0.3">
      <c r="A9" s="249">
        <v>1</v>
      </c>
      <c r="B9" s="246" t="s">
        <v>150</v>
      </c>
      <c r="C9" s="246" t="s">
        <v>151</v>
      </c>
      <c r="D9" s="248">
        <v>115</v>
      </c>
      <c r="E9" s="248">
        <v>1</v>
      </c>
      <c r="F9" s="309">
        <v>1044</v>
      </c>
      <c r="G9" s="310">
        <v>11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34" ht="15.75" customHeight="1" x14ac:dyDescent="0.3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34" ht="15.75" customHeight="1" x14ac:dyDescent="0.3">
      <c r="A11" s="109"/>
      <c r="B11" s="87" t="s">
        <v>127</v>
      </c>
      <c r="F11" s="108" t="s">
        <v>656</v>
      </c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34" ht="15.75" customHeight="1" x14ac:dyDescent="0.3">
      <c r="A12" s="109"/>
      <c r="B12" s="87" t="s">
        <v>657</v>
      </c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34" ht="15.75" customHeight="1" x14ac:dyDescent="0.3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34" ht="15.75" customHeight="1" x14ac:dyDescent="0.3">
      <c r="A14" s="109"/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34" ht="15.75" customHeight="1" x14ac:dyDescent="0.3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34" ht="15.75" customHeight="1" x14ac:dyDescent="0.3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5.75" customHeight="1" x14ac:dyDescent="0.3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5.75" customHeight="1" x14ac:dyDescent="0.3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5.75" customHeight="1" x14ac:dyDescent="0.3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5.75" customHeight="1" x14ac:dyDescent="0.3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5.75" customHeight="1" x14ac:dyDescent="0.3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5.75" customHeight="1" x14ac:dyDescent="0.3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5.75" customHeight="1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5.75" customHeight="1" x14ac:dyDescent="0.3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5.75" customHeight="1" x14ac:dyDescent="0.3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5.75" customHeight="1" x14ac:dyDescent="0.3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5.75" customHeight="1" x14ac:dyDescent="0.3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5.75" customHeight="1" x14ac:dyDescent="0.3">
      <c r="A28" s="109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5.75" customHeight="1" x14ac:dyDescent="0.3">
      <c r="A29" s="10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5.75" customHeight="1" x14ac:dyDescent="0.3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5.75" customHeight="1" x14ac:dyDescent="0.3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3DBC696E-F4B8-4573-AFFB-092EC59ACFE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43B23-E825-4F3F-9713-54F725FCEAE6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3.42578125" style="87" customWidth="1"/>
    <col min="18" max="16384" width="8.42578125" style="87"/>
  </cols>
  <sheetData>
    <row r="1" spans="1:34" s="85" customFormat="1" ht="18" x14ac:dyDescent="0.35">
      <c r="A1" s="84"/>
      <c r="B1" s="85" t="s">
        <v>563</v>
      </c>
      <c r="D1" s="86"/>
      <c r="E1" s="86"/>
      <c r="F1" s="86"/>
      <c r="G1" s="86"/>
      <c r="H1" s="86"/>
      <c r="I1" s="86" t="s">
        <v>655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87"/>
      <c r="I3" s="87"/>
      <c r="J3" s="87"/>
      <c r="K3" s="87"/>
      <c r="L3" s="87"/>
      <c r="M3" s="87"/>
      <c r="N3" s="87"/>
      <c r="O3" s="87"/>
      <c r="P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87"/>
    </row>
    <row r="5" spans="1:34" ht="15.75" customHeight="1" x14ac:dyDescent="0.3">
      <c r="A5" s="227">
        <v>3</v>
      </c>
      <c r="B5" s="228" t="s">
        <v>272</v>
      </c>
      <c r="C5" s="228" t="s">
        <v>273</v>
      </c>
      <c r="D5" s="229">
        <v>175</v>
      </c>
      <c r="E5" s="229">
        <v>3</v>
      </c>
      <c r="F5" s="229">
        <v>1645</v>
      </c>
      <c r="G5" s="308">
        <v>42</v>
      </c>
      <c r="I5" s="87"/>
    </row>
    <row r="6" spans="1:34" ht="15.75" customHeight="1" x14ac:dyDescent="0.3">
      <c r="A6" s="99">
        <v>5</v>
      </c>
      <c r="B6" s="100" t="s">
        <v>88</v>
      </c>
      <c r="C6" s="100" t="s">
        <v>34</v>
      </c>
      <c r="D6" s="101">
        <v>179</v>
      </c>
      <c r="E6" s="96">
        <v>5</v>
      </c>
      <c r="F6" s="101">
        <v>1627</v>
      </c>
      <c r="G6" s="104">
        <v>39</v>
      </c>
      <c r="I6" s="87"/>
    </row>
    <row r="7" spans="1:34" ht="15.75" customHeight="1" x14ac:dyDescent="0.3">
      <c r="A7" s="99">
        <v>4</v>
      </c>
      <c r="B7" s="100" t="s">
        <v>565</v>
      </c>
      <c r="C7" s="100" t="s">
        <v>273</v>
      </c>
      <c r="D7" s="101">
        <v>177</v>
      </c>
      <c r="E7" s="96">
        <v>4</v>
      </c>
      <c r="F7" s="101">
        <v>1556</v>
      </c>
      <c r="G7" s="104">
        <v>28</v>
      </c>
      <c r="J7" s="105"/>
    </row>
    <row r="8" spans="1:34" ht="15.75" customHeight="1" x14ac:dyDescent="0.3">
      <c r="A8" s="99">
        <v>2</v>
      </c>
      <c r="B8" s="100" t="s">
        <v>564</v>
      </c>
      <c r="C8" s="100" t="s">
        <v>273</v>
      </c>
      <c r="D8" s="101">
        <v>159</v>
      </c>
      <c r="E8" s="96">
        <v>2</v>
      </c>
      <c r="F8" s="101">
        <v>1443</v>
      </c>
      <c r="G8" s="104">
        <v>18</v>
      </c>
    </row>
    <row r="9" spans="1:34" ht="15.75" customHeight="1" x14ac:dyDescent="0.3">
      <c r="A9" s="232">
        <v>1</v>
      </c>
      <c r="B9" s="233" t="s">
        <v>150</v>
      </c>
      <c r="C9" s="233" t="s">
        <v>151</v>
      </c>
      <c r="D9" s="234">
        <v>136</v>
      </c>
      <c r="E9" s="235">
        <v>1</v>
      </c>
      <c r="F9" s="309">
        <v>1284</v>
      </c>
      <c r="G9" s="310">
        <v>10</v>
      </c>
      <c r="I9" s="87"/>
    </row>
    <row r="10" spans="1:34" ht="15.75" customHeight="1" x14ac:dyDescent="0.3">
      <c r="A10" s="87"/>
      <c r="I10" s="87"/>
    </row>
    <row r="11" spans="1:34" ht="15.75" customHeight="1" x14ac:dyDescent="0.3">
      <c r="A11" s="87"/>
      <c r="B11" s="87" t="s">
        <v>562</v>
      </c>
      <c r="F11" s="108" t="s">
        <v>656</v>
      </c>
      <c r="I11" s="87"/>
    </row>
    <row r="12" spans="1:34" ht="15.75" customHeight="1" x14ac:dyDescent="0.3">
      <c r="A12" s="87"/>
      <c r="B12" s="87" t="s">
        <v>657</v>
      </c>
      <c r="I12" s="87"/>
    </row>
    <row r="13" spans="1:34" ht="15.75" customHeight="1" x14ac:dyDescent="0.3"/>
    <row r="14" spans="1:34" ht="15.75" customHeight="1" x14ac:dyDescent="0.3"/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E6BD8468-3839-4C32-99DA-87FA00B8AF1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AB33D-A20C-4245-8778-454718BAAA63}">
  <sheetPr>
    <tabColor rgb="FFFFFF00"/>
    <pageSetUpPr fitToPage="1"/>
  </sheetPr>
  <dimension ref="A1:AH6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18.7109375" style="87" customWidth="1"/>
    <col min="14" max="19" width="5" style="87" customWidth="1"/>
    <col min="20" max="27" width="4.140625" style="87" customWidth="1"/>
    <col min="28" max="16384" width="10.28515625" style="87"/>
  </cols>
  <sheetData>
    <row r="1" spans="1:34" s="85" customFormat="1" ht="18" x14ac:dyDescent="0.35">
      <c r="A1" s="84"/>
      <c r="B1" s="85" t="s">
        <v>552</v>
      </c>
      <c r="D1" s="86"/>
      <c r="E1" s="86"/>
      <c r="F1" s="86"/>
      <c r="G1" s="86"/>
      <c r="H1" s="86"/>
      <c r="I1" s="86" t="s">
        <v>655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J3" s="90"/>
      <c r="K3" s="87"/>
      <c r="L3" s="87"/>
      <c r="M3" s="87"/>
      <c r="N3" s="87"/>
      <c r="O3" s="87"/>
      <c r="P3" s="87"/>
      <c r="Q3" s="87"/>
      <c r="R3" s="87"/>
      <c r="S3" s="87"/>
      <c r="AA3" s="87"/>
      <c r="AB3" s="87"/>
      <c r="AC3" s="87"/>
      <c r="AD3" s="87"/>
      <c r="AE3" s="87"/>
      <c r="AF3" s="87"/>
    </row>
    <row r="4" spans="1:34" ht="15.75" customHeight="1" x14ac:dyDescent="0.3">
      <c r="A4" s="153">
        <v>2</v>
      </c>
      <c r="B4" s="93" t="s">
        <v>4</v>
      </c>
      <c r="C4" s="154" t="s">
        <v>5</v>
      </c>
      <c r="D4" s="117"/>
      <c r="E4" s="155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7">
        <v>7</v>
      </c>
      <c r="B5" s="228" t="s">
        <v>256</v>
      </c>
      <c r="C5" s="228" t="s">
        <v>104</v>
      </c>
      <c r="D5" s="229">
        <v>97</v>
      </c>
      <c r="E5" s="229">
        <v>94</v>
      </c>
      <c r="F5" s="229">
        <f>SUM(D5:E5)</f>
        <v>191</v>
      </c>
      <c r="G5" s="229">
        <v>9</v>
      </c>
      <c r="H5" s="229">
        <v>1704</v>
      </c>
      <c r="I5" s="308">
        <v>81</v>
      </c>
      <c r="K5" s="87"/>
      <c r="V5" s="88"/>
      <c r="W5" s="88"/>
    </row>
    <row r="6" spans="1:34" ht="15.75" customHeight="1" x14ac:dyDescent="0.3">
      <c r="A6" s="99">
        <v>9</v>
      </c>
      <c r="B6" s="100" t="s">
        <v>252</v>
      </c>
      <c r="C6" s="100" t="s">
        <v>29</v>
      </c>
      <c r="D6" s="101">
        <v>82</v>
      </c>
      <c r="E6" s="101">
        <v>92</v>
      </c>
      <c r="F6" s="101">
        <f>SUM(D6:E6)</f>
        <v>174</v>
      </c>
      <c r="G6" s="96">
        <v>8</v>
      </c>
      <c r="H6" s="101">
        <v>1527</v>
      </c>
      <c r="I6" s="104">
        <v>69</v>
      </c>
      <c r="K6" s="87"/>
      <c r="V6" s="88"/>
      <c r="W6" s="88"/>
    </row>
    <row r="7" spans="1:34" ht="15.75" customHeight="1" x14ac:dyDescent="0.3">
      <c r="A7" s="99">
        <v>5</v>
      </c>
      <c r="B7" s="100" t="s">
        <v>61</v>
      </c>
      <c r="C7" s="100" t="s">
        <v>17</v>
      </c>
      <c r="D7" s="101">
        <v>84</v>
      </c>
      <c r="E7" s="101">
        <v>82</v>
      </c>
      <c r="F7" s="101">
        <f>SUM(D7:E7)</f>
        <v>166</v>
      </c>
      <c r="G7" s="96">
        <v>6</v>
      </c>
      <c r="H7" s="101">
        <v>1473</v>
      </c>
      <c r="I7" s="104">
        <v>60</v>
      </c>
      <c r="J7" s="105"/>
      <c r="K7" s="87"/>
      <c r="V7" s="88"/>
      <c r="W7" s="88"/>
    </row>
    <row r="8" spans="1:34" ht="15.75" customHeight="1" x14ac:dyDescent="0.3">
      <c r="A8" s="99">
        <v>4</v>
      </c>
      <c r="B8" s="100" t="s">
        <v>152</v>
      </c>
      <c r="C8" s="100" t="s">
        <v>161</v>
      </c>
      <c r="D8" s="101">
        <v>81</v>
      </c>
      <c r="E8" s="101">
        <v>88</v>
      </c>
      <c r="F8" s="101">
        <f>SUM(D8:E8)</f>
        <v>169</v>
      </c>
      <c r="G8" s="96">
        <v>7</v>
      </c>
      <c r="H8" s="101">
        <v>1415</v>
      </c>
      <c r="I8" s="104">
        <v>51</v>
      </c>
      <c r="K8" s="87"/>
    </row>
    <row r="9" spans="1:34" s="88" customFormat="1" ht="15.75" customHeight="1" x14ac:dyDescent="0.3">
      <c r="A9" s="99">
        <v>2</v>
      </c>
      <c r="B9" s="100" t="s">
        <v>553</v>
      </c>
      <c r="C9" s="100" t="s">
        <v>104</v>
      </c>
      <c r="D9" s="101">
        <v>78</v>
      </c>
      <c r="E9" s="101">
        <v>81</v>
      </c>
      <c r="F9" s="101">
        <f>SUM(D9:E9)</f>
        <v>159</v>
      </c>
      <c r="G9" s="96">
        <v>4</v>
      </c>
      <c r="H9" s="101">
        <v>1292</v>
      </c>
      <c r="I9" s="104">
        <v>47</v>
      </c>
      <c r="J9" s="87"/>
    </row>
    <row r="10" spans="1:34" s="88" customFormat="1" ht="15.75" customHeight="1" x14ac:dyDescent="0.3">
      <c r="A10" s="99">
        <v>3</v>
      </c>
      <c r="B10" s="100" t="s">
        <v>268</v>
      </c>
      <c r="C10" s="100" t="s">
        <v>269</v>
      </c>
      <c r="D10" s="101">
        <v>79</v>
      </c>
      <c r="E10" s="101">
        <v>85</v>
      </c>
      <c r="F10" s="101">
        <f>SUM(D10:E10)</f>
        <v>164</v>
      </c>
      <c r="G10" s="96">
        <v>5</v>
      </c>
      <c r="H10" s="101">
        <v>801</v>
      </c>
      <c r="I10" s="104">
        <v>29</v>
      </c>
      <c r="J10" s="87"/>
      <c r="V10" s="87"/>
      <c r="W10" s="87"/>
    </row>
    <row r="11" spans="1:34" s="88" customFormat="1" ht="15.75" customHeight="1" x14ac:dyDescent="0.3">
      <c r="A11" s="99">
        <v>1</v>
      </c>
      <c r="B11" s="100" t="s">
        <v>258</v>
      </c>
      <c r="C11" s="100" t="s">
        <v>195</v>
      </c>
      <c r="D11" s="101" t="s">
        <v>27</v>
      </c>
      <c r="E11" s="101"/>
      <c r="F11" s="101">
        <f>SUM(D11:E11)</f>
        <v>0</v>
      </c>
      <c r="G11" s="96">
        <v>0</v>
      </c>
      <c r="H11" s="102">
        <v>0</v>
      </c>
      <c r="I11" s="103">
        <v>0</v>
      </c>
      <c r="J11" s="87"/>
      <c r="V11" s="87"/>
      <c r="W11" s="87"/>
    </row>
    <row r="12" spans="1:34" s="88" customFormat="1" ht="15.75" customHeight="1" x14ac:dyDescent="0.3">
      <c r="A12" s="99">
        <v>6</v>
      </c>
      <c r="B12" s="100" t="s">
        <v>253</v>
      </c>
      <c r="C12" s="100" t="s">
        <v>161</v>
      </c>
      <c r="D12" s="101" t="s">
        <v>27</v>
      </c>
      <c r="E12" s="101"/>
      <c r="F12" s="101">
        <f>SUM(D12:E12)</f>
        <v>0</v>
      </c>
      <c r="G12" s="96">
        <v>0</v>
      </c>
      <c r="H12" s="101">
        <v>0</v>
      </c>
      <c r="I12" s="104">
        <v>0</v>
      </c>
      <c r="J12" s="87"/>
      <c r="V12" s="87"/>
      <c r="W12" s="87"/>
    </row>
    <row r="13" spans="1:34" s="88" customFormat="1" ht="15.75" customHeight="1" x14ac:dyDescent="0.3">
      <c r="A13" s="232">
        <v>8</v>
      </c>
      <c r="B13" s="233" t="s">
        <v>248</v>
      </c>
      <c r="C13" s="233" t="s">
        <v>249</v>
      </c>
      <c r="D13" s="234" t="s">
        <v>27</v>
      </c>
      <c r="E13" s="234"/>
      <c r="F13" s="234">
        <f>SUM(D13:E13)</f>
        <v>0</v>
      </c>
      <c r="G13" s="235">
        <v>0</v>
      </c>
      <c r="H13" s="106">
        <v>0</v>
      </c>
      <c r="I13" s="107">
        <v>0</v>
      </c>
      <c r="J13" s="87"/>
    </row>
    <row r="14" spans="1:34" s="88" customFormat="1" ht="15.75" customHeight="1" x14ac:dyDescent="0.3">
      <c r="B14" s="87"/>
      <c r="C14" s="87"/>
      <c r="D14" s="87"/>
      <c r="E14" s="87"/>
      <c r="F14" s="87"/>
      <c r="G14" s="87"/>
      <c r="H14" s="87"/>
      <c r="I14" s="87"/>
      <c r="J14" s="87"/>
    </row>
    <row r="15" spans="1:34" s="88" customFormat="1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  <c r="J15" s="87"/>
    </row>
    <row r="16" spans="1:34" s="88" customFormat="1" ht="15.75" customHeight="1" x14ac:dyDescent="0.3">
      <c r="A16" s="153">
        <v>2</v>
      </c>
      <c r="B16" s="93" t="s">
        <v>4</v>
      </c>
      <c r="C16" s="154" t="s">
        <v>5</v>
      </c>
      <c r="D16" s="117"/>
      <c r="E16" s="155"/>
      <c r="F16" s="94" t="s">
        <v>6</v>
      </c>
      <c r="G16" s="94" t="s">
        <v>7</v>
      </c>
      <c r="H16" s="94" t="s">
        <v>8</v>
      </c>
      <c r="I16" s="95" t="s">
        <v>9</v>
      </c>
      <c r="J16" s="87"/>
    </row>
    <row r="17" spans="1:23" s="88" customFormat="1" ht="15.75" customHeight="1" x14ac:dyDescent="0.3">
      <c r="A17" s="227">
        <v>3</v>
      </c>
      <c r="B17" s="228" t="s">
        <v>261</v>
      </c>
      <c r="C17" s="228" t="s">
        <v>243</v>
      </c>
      <c r="D17" s="229">
        <v>70</v>
      </c>
      <c r="E17" s="229">
        <v>72</v>
      </c>
      <c r="F17" s="229">
        <f>SUM(D17:E17)</f>
        <v>142</v>
      </c>
      <c r="G17" s="229">
        <v>7</v>
      </c>
      <c r="H17" s="229">
        <v>1445</v>
      </c>
      <c r="I17" s="308">
        <v>68</v>
      </c>
      <c r="J17" s="87"/>
      <c r="V17" s="87"/>
      <c r="W17" s="87"/>
    </row>
    <row r="18" spans="1:23" x14ac:dyDescent="0.3">
      <c r="A18" s="99">
        <v>7</v>
      </c>
      <c r="B18" s="100" t="s">
        <v>281</v>
      </c>
      <c r="C18" s="100" t="s">
        <v>15</v>
      </c>
      <c r="D18" s="101">
        <v>67</v>
      </c>
      <c r="E18" s="101">
        <v>77</v>
      </c>
      <c r="F18" s="101">
        <f>SUM(D18:E18)</f>
        <v>144</v>
      </c>
      <c r="G18" s="96">
        <v>8</v>
      </c>
      <c r="H18" s="101">
        <v>1286</v>
      </c>
      <c r="I18" s="104">
        <v>57</v>
      </c>
    </row>
    <row r="19" spans="1:23" ht="15.75" customHeight="1" x14ac:dyDescent="0.3">
      <c r="A19" s="99">
        <v>5</v>
      </c>
      <c r="B19" s="100" t="s">
        <v>278</v>
      </c>
      <c r="C19" s="100" t="s">
        <v>34</v>
      </c>
      <c r="D19" s="101">
        <v>61</v>
      </c>
      <c r="E19" s="101">
        <v>64</v>
      </c>
      <c r="F19" s="101">
        <f>SUM(D19:E19)</f>
        <v>125</v>
      </c>
      <c r="G19" s="96">
        <v>4</v>
      </c>
      <c r="H19" s="101">
        <v>1255</v>
      </c>
      <c r="I19" s="104">
        <v>51</v>
      </c>
    </row>
    <row r="20" spans="1:23" ht="15.75" customHeight="1" x14ac:dyDescent="0.3">
      <c r="A20" s="99">
        <v>1</v>
      </c>
      <c r="B20" s="100" t="s">
        <v>101</v>
      </c>
      <c r="C20" s="100" t="s">
        <v>17</v>
      </c>
      <c r="D20" s="101">
        <v>75</v>
      </c>
      <c r="E20" s="101">
        <v>62</v>
      </c>
      <c r="F20" s="101">
        <f>SUM(D20:E20)</f>
        <v>137</v>
      </c>
      <c r="G20" s="96">
        <v>6</v>
      </c>
      <c r="H20" s="102">
        <v>1232</v>
      </c>
      <c r="I20" s="103">
        <v>50</v>
      </c>
    </row>
    <row r="21" spans="1:23" ht="15.75" customHeight="1" x14ac:dyDescent="0.3">
      <c r="A21" s="99">
        <v>2</v>
      </c>
      <c r="B21" s="100" t="s">
        <v>56</v>
      </c>
      <c r="C21" s="100" t="s">
        <v>29</v>
      </c>
      <c r="D21" s="101">
        <v>70</v>
      </c>
      <c r="E21" s="101">
        <v>65</v>
      </c>
      <c r="F21" s="101">
        <f>SUM(D21:E21)</f>
        <v>135</v>
      </c>
      <c r="G21" s="96">
        <v>5</v>
      </c>
      <c r="H21" s="101">
        <v>1199</v>
      </c>
      <c r="I21" s="104">
        <v>45</v>
      </c>
      <c r="V21" s="88"/>
      <c r="W21" s="88"/>
    </row>
    <row r="22" spans="1:23" ht="15.75" customHeight="1" x14ac:dyDescent="0.3">
      <c r="A22" s="99">
        <v>4</v>
      </c>
      <c r="B22" s="100" t="s">
        <v>554</v>
      </c>
      <c r="C22" s="100" t="s">
        <v>26</v>
      </c>
      <c r="D22" s="101" t="s">
        <v>27</v>
      </c>
      <c r="E22" s="101"/>
      <c r="F22" s="101">
        <f>SUM(D22:E22)</f>
        <v>0</v>
      </c>
      <c r="G22" s="96">
        <v>0</v>
      </c>
      <c r="H22" s="101">
        <v>0</v>
      </c>
      <c r="I22" s="104">
        <v>0</v>
      </c>
    </row>
    <row r="23" spans="1:23" ht="15.75" customHeight="1" x14ac:dyDescent="0.3">
      <c r="A23" s="99">
        <v>6</v>
      </c>
      <c r="B23" s="100" t="s">
        <v>270</v>
      </c>
      <c r="C23" s="100" t="s">
        <v>54</v>
      </c>
      <c r="D23" s="101" t="s">
        <v>27</v>
      </c>
      <c r="E23" s="101"/>
      <c r="F23" s="101">
        <f>SUM(D23:E23)</f>
        <v>0</v>
      </c>
      <c r="G23" s="96">
        <v>0</v>
      </c>
      <c r="H23" s="101">
        <v>0</v>
      </c>
      <c r="I23" s="104">
        <v>0</v>
      </c>
    </row>
    <row r="24" spans="1:23" ht="15.75" customHeight="1" x14ac:dyDescent="0.3">
      <c r="A24" s="232">
        <v>8</v>
      </c>
      <c r="B24" s="233" t="s">
        <v>283</v>
      </c>
      <c r="C24" s="233" t="s">
        <v>195</v>
      </c>
      <c r="D24" s="234" t="s">
        <v>27</v>
      </c>
      <c r="E24" s="234"/>
      <c r="F24" s="234">
        <f>SUM(D24:E24)</f>
        <v>0</v>
      </c>
      <c r="G24" s="235">
        <v>0</v>
      </c>
      <c r="H24" s="106">
        <v>0</v>
      </c>
      <c r="I24" s="107">
        <v>0</v>
      </c>
    </row>
    <row r="25" spans="1:23" ht="15.75" customHeight="1" x14ac:dyDescent="0.3"/>
    <row r="26" spans="1:23" ht="15.75" customHeight="1" x14ac:dyDescent="0.3">
      <c r="B26" s="87" t="s">
        <v>555</v>
      </c>
      <c r="F26" s="108" t="s">
        <v>656</v>
      </c>
    </row>
    <row r="27" spans="1:23" ht="15.75" customHeight="1" x14ac:dyDescent="0.3">
      <c r="B27" s="87" t="s">
        <v>657</v>
      </c>
    </row>
    <row r="28" spans="1:23" ht="15.75" customHeight="1" x14ac:dyDescent="0.3"/>
    <row r="29" spans="1:23" ht="15.75" customHeight="1" x14ac:dyDescent="0.3"/>
    <row r="30" spans="1:23" ht="15.75" customHeight="1" x14ac:dyDescent="0.3"/>
    <row r="31" spans="1:23" ht="15.75" customHeight="1" x14ac:dyDescent="0.3"/>
    <row r="32" spans="1:2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sortState xmlns:xlrd2="http://schemas.microsoft.com/office/spreadsheetml/2017/richdata2" ref="A17:I24">
    <sortCondition descending="1" ref="I17"/>
    <sortCondition descending="1" ref="H17"/>
  </sortState>
  <hyperlinks>
    <hyperlink ref="B2" location="'Index'!A3" tooltip="Go to the Index sheet" display="`" xr:uid="{7D2AFEC6-17B1-43F9-9B6E-3460C1197BD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Index</vt:lpstr>
      <vt:lpstr>10m Air Pistol</vt:lpstr>
      <vt:lpstr>10m Air Pistol Sen</vt:lpstr>
      <vt:lpstr>10m Air Pistol Team</vt:lpstr>
      <vt:lpstr>10m Air Pistol (Supp rest)</vt:lpstr>
      <vt:lpstr>10m Air Rifle</vt:lpstr>
      <vt:lpstr>10m Air Rifle Sen</vt:lpstr>
      <vt:lpstr>10m Air Rifle (Supp rest)</vt:lpstr>
      <vt:lpstr>20Yd Pistol</vt:lpstr>
      <vt:lpstr>6Yd Air Pistol</vt:lpstr>
      <vt:lpstr>Gallery Rifle Any</vt:lpstr>
      <vt:lpstr>Gallery Rifle Any Sen</vt:lpstr>
      <vt:lpstr>Gallery Rifle Iron</vt:lpstr>
      <vt:lpstr>Gallery Rifle Iron Sen</vt:lpstr>
      <vt:lpstr>Long Barrelled Pistol</vt:lpstr>
      <vt:lpstr>Long Range Bench 1</vt:lpstr>
      <vt:lpstr>Long Range Bench 2</vt:lpstr>
      <vt:lpstr>Long Range Bench Sen</vt:lpstr>
      <vt:lpstr>Long Range Rifle</vt:lpstr>
      <vt:lpstr>Long Range Rifle Team</vt:lpstr>
      <vt:lpstr>LR Rifle 100 Any</vt:lpstr>
      <vt:lpstr>LR Rifle 100 Any Sen</vt:lpstr>
      <vt:lpstr>Muzzle-loading Pistol</vt:lpstr>
      <vt:lpstr>Muzzle-loading Pistol Sen</vt:lpstr>
      <vt:lpstr>Muzzle-loading Revolver</vt:lpstr>
      <vt:lpstr>Muzzle-loading Revolver Sen</vt:lpstr>
      <vt:lpstr>Rapid Fire Rifle</vt:lpstr>
      <vt:lpstr>Short Range Rifle</vt:lpstr>
      <vt:lpstr>Short Range Rifle Sen</vt:lpstr>
      <vt:lpstr>Short Range Rifle Team</vt:lpstr>
      <vt:lpstr>Sport Rifle</vt:lpstr>
      <vt:lpstr>Sport Rifle Sen</vt:lpstr>
      <vt:lpstr>Sport Rifle Team</vt:lpstr>
      <vt:lpstr>SR Benchrest (Air)</vt:lpstr>
      <vt:lpstr>SR Benchrest (Air) Sen</vt:lpstr>
      <vt:lpstr>SR Benchrest (Rimfire) 1</vt:lpstr>
      <vt:lpstr>SR Benchrest (Rimfire) 2</vt:lpstr>
      <vt:lpstr>SR Benchrest (Rimfire) Sen</vt:lpstr>
      <vt:lpstr>SR Benchrest (Rimfire) Team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2021-11-05T14:24:07Z</dcterms:created>
  <dcterms:modified xsi:type="dcterms:W3CDTF">2021-11-05T14:26:05Z</dcterms:modified>
</cp:coreProperties>
</file>