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598064B1-7689-4BE0-A316-5F6DCEF5730F}" xr6:coauthVersionLast="47" xr6:coauthVersionMax="47" xr10:uidLastSave="{00000000-0000-0000-0000-000000000000}"/>
  <bookViews>
    <workbookView minimized="1" xWindow="390" yWindow="390" windowWidth="19425" windowHeight="13875" tabRatio="850" xr2:uid="{F36B52C9-E5CA-4F22-AEFB-163037AE4EF8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9" l="1"/>
  <c r="F18" i="39"/>
  <c r="F15" i="39"/>
  <c r="F17" i="39"/>
  <c r="F20" i="39"/>
  <c r="F19" i="39"/>
  <c r="F11" i="39"/>
  <c r="F5" i="39"/>
  <c r="F10" i="39"/>
  <c r="F7" i="39"/>
  <c r="F8" i="39"/>
  <c r="F6" i="39"/>
  <c r="F9" i="39"/>
  <c r="F59" i="37"/>
  <c r="F61" i="37"/>
  <c r="F54" i="37"/>
  <c r="F53" i="37"/>
  <c r="F56" i="37"/>
  <c r="F57" i="37"/>
  <c r="F58" i="37"/>
  <c r="F60" i="37"/>
  <c r="F55" i="37"/>
  <c r="F48" i="37"/>
  <c r="F44" i="37"/>
  <c r="F46" i="37"/>
  <c r="F43" i="37"/>
  <c r="F45" i="37"/>
  <c r="F47" i="37"/>
  <c r="F49" i="37"/>
  <c r="F42" i="37"/>
  <c r="F41" i="37"/>
  <c r="F30" i="37"/>
  <c r="F34" i="37"/>
  <c r="F35" i="37"/>
  <c r="F29" i="37"/>
  <c r="F33" i="37"/>
  <c r="F31" i="37"/>
  <c r="F32" i="37"/>
  <c r="F37" i="37"/>
  <c r="F36" i="37"/>
  <c r="F20" i="37"/>
  <c r="F19" i="37"/>
  <c r="F22" i="37"/>
  <c r="F24" i="37"/>
  <c r="F23" i="37"/>
  <c r="F21" i="37"/>
  <c r="F17" i="37"/>
  <c r="F25" i="37"/>
  <c r="F18" i="37"/>
  <c r="F12" i="37"/>
  <c r="F8" i="37"/>
  <c r="F5" i="37"/>
  <c r="F10" i="37"/>
  <c r="F11" i="37"/>
  <c r="F13" i="37"/>
  <c r="F6" i="37"/>
  <c r="F7" i="37"/>
  <c r="F9" i="37"/>
  <c r="F38" i="35"/>
  <c r="F39" i="35"/>
  <c r="F40" i="35"/>
  <c r="F43" i="35"/>
  <c r="F42" i="35"/>
  <c r="F44" i="35"/>
  <c r="F41" i="35"/>
  <c r="F45" i="35"/>
  <c r="F33" i="35"/>
  <c r="F29" i="35"/>
  <c r="F28" i="35"/>
  <c r="F34" i="35"/>
  <c r="F32" i="35"/>
  <c r="F31" i="35"/>
  <c r="F30" i="35"/>
  <c r="F27" i="35"/>
  <c r="F23" i="35"/>
  <c r="F21" i="35"/>
  <c r="F22" i="35"/>
  <c r="F18" i="35"/>
  <c r="F19" i="35"/>
  <c r="F17" i="35"/>
  <c r="F20" i="35"/>
  <c r="F16" i="35"/>
  <c r="F12" i="35"/>
  <c r="F5" i="35"/>
  <c r="F9" i="35"/>
  <c r="F7" i="35"/>
  <c r="F6" i="35"/>
  <c r="F11" i="35"/>
  <c r="F8" i="35"/>
  <c r="F10" i="35"/>
  <c r="G16" i="34" l="1"/>
  <c r="G17" i="34"/>
  <c r="G19" i="34"/>
  <c r="G18" i="34"/>
  <c r="G15" i="34"/>
  <c r="G21" i="34"/>
  <c r="G20" i="34"/>
  <c r="G6" i="34"/>
  <c r="G11" i="34"/>
  <c r="G8" i="34"/>
  <c r="G10" i="34"/>
  <c r="G7" i="34"/>
  <c r="G5" i="34"/>
  <c r="G9" i="34"/>
  <c r="F24" i="30"/>
  <c r="F18" i="30"/>
  <c r="F23" i="30"/>
  <c r="F19" i="30"/>
  <c r="F22" i="30"/>
  <c r="F17" i="30"/>
  <c r="F21" i="30"/>
  <c r="F20" i="30"/>
  <c r="F6" i="30"/>
  <c r="F13" i="30"/>
  <c r="F5" i="30"/>
  <c r="F12" i="30"/>
  <c r="F7" i="30"/>
  <c r="F8" i="30"/>
  <c r="F10" i="30"/>
  <c r="F9" i="30"/>
  <c r="F11" i="30"/>
  <c r="M38" i="25"/>
  <c r="F38" i="25"/>
  <c r="M37" i="25"/>
  <c r="F37" i="25"/>
  <c r="M36" i="25"/>
  <c r="F36" i="25"/>
  <c r="M35" i="25"/>
  <c r="F35" i="25"/>
  <c r="M33" i="25"/>
  <c r="F33" i="25"/>
  <c r="M32" i="25"/>
  <c r="F32" i="25"/>
  <c r="M31" i="25"/>
  <c r="F31" i="25"/>
  <c r="M30" i="25"/>
  <c r="F30" i="25"/>
  <c r="M12" i="25"/>
  <c r="F12" i="25"/>
  <c r="M11" i="25"/>
  <c r="F11" i="25"/>
  <c r="M10" i="25"/>
  <c r="F10" i="25"/>
  <c r="M9" i="25"/>
  <c r="F9" i="25"/>
  <c r="M7" i="25"/>
  <c r="F7" i="25"/>
  <c r="M6" i="25"/>
  <c r="F6" i="25"/>
  <c r="M5" i="25"/>
  <c r="F5" i="25"/>
  <c r="M4" i="25"/>
  <c r="F4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1" i="23"/>
  <c r="F9" i="23"/>
  <c r="F12" i="23"/>
  <c r="F6" i="23"/>
  <c r="F5" i="23"/>
  <c r="F10" i="23"/>
  <c r="F13" i="23"/>
  <c r="F8" i="23"/>
  <c r="F7" i="23"/>
  <c r="F53" i="22"/>
  <c r="F55" i="22"/>
  <c r="F57" i="22"/>
  <c r="F61" i="22"/>
  <c r="F60" i="22"/>
  <c r="F59" i="22"/>
  <c r="F56" i="22"/>
  <c r="F58" i="22"/>
  <c r="F54" i="22"/>
  <c r="F46" i="22"/>
  <c r="F48" i="22"/>
  <c r="F43" i="22"/>
  <c r="F42" i="22"/>
  <c r="F41" i="22"/>
  <c r="F49" i="22"/>
  <c r="F44" i="22"/>
  <c r="F45" i="22"/>
  <c r="F47" i="22"/>
  <c r="F37" i="22"/>
  <c r="F35" i="22"/>
  <c r="F34" i="22"/>
  <c r="F33" i="22"/>
  <c r="F29" i="22"/>
  <c r="F36" i="22"/>
  <c r="F31" i="22"/>
  <c r="F30" i="22"/>
  <c r="F32" i="22"/>
  <c r="F22" i="22"/>
  <c r="F17" i="22"/>
  <c r="F19" i="22"/>
  <c r="F21" i="22"/>
  <c r="F25" i="22"/>
  <c r="F20" i="22"/>
  <c r="F24" i="22"/>
  <c r="F23" i="22"/>
  <c r="F18" i="22"/>
  <c r="F7" i="22"/>
  <c r="F13" i="22"/>
  <c r="F8" i="22"/>
  <c r="F12" i="22"/>
  <c r="F11" i="22"/>
  <c r="F10" i="22"/>
  <c r="F6" i="22"/>
  <c r="F5" i="22"/>
  <c r="F9" i="22"/>
  <c r="F42" i="20"/>
  <c r="F41" i="20"/>
  <c r="F37" i="20"/>
  <c r="F40" i="20"/>
  <c r="F43" i="20"/>
  <c r="F39" i="20"/>
  <c r="F38" i="20"/>
  <c r="F29" i="20"/>
  <c r="F28" i="20"/>
  <c r="F27" i="20"/>
  <c r="F31" i="20"/>
  <c r="F32" i="20"/>
  <c r="F30" i="20"/>
  <c r="F33" i="20"/>
  <c r="F21" i="20"/>
  <c r="F23" i="20"/>
  <c r="F16" i="20"/>
  <c r="F19" i="20"/>
  <c r="F17" i="20"/>
  <c r="F18" i="20"/>
  <c r="F22" i="20"/>
  <c r="F20" i="20"/>
  <c r="F8" i="20"/>
  <c r="F10" i="20"/>
  <c r="F5" i="20"/>
  <c r="F9" i="20"/>
  <c r="F11" i="20"/>
  <c r="F6" i="20"/>
  <c r="F12" i="20"/>
  <c r="F7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M12" i="17"/>
  <c r="F12" i="17"/>
  <c r="M11" i="17"/>
  <c r="F11" i="17"/>
  <c r="M10" i="17"/>
  <c r="M9" i="17" s="1"/>
  <c r="F10" i="17"/>
  <c r="F9" i="17"/>
  <c r="F7" i="17"/>
  <c r="F6" i="17"/>
  <c r="F5" i="17"/>
  <c r="F4" i="17" s="1"/>
  <c r="F38" i="16"/>
  <c r="F43" i="16"/>
  <c r="F39" i="16"/>
  <c r="F40" i="16"/>
  <c r="F37" i="16"/>
  <c r="F42" i="16"/>
  <c r="F41" i="16"/>
  <c r="F28" i="16"/>
  <c r="F29" i="16"/>
  <c r="F33" i="16"/>
  <c r="F31" i="16"/>
  <c r="F27" i="16"/>
  <c r="F30" i="16"/>
  <c r="F32" i="16"/>
  <c r="F21" i="16"/>
  <c r="F17" i="16"/>
  <c r="F20" i="16"/>
  <c r="F22" i="16"/>
  <c r="F18" i="16"/>
  <c r="F23" i="16"/>
  <c r="F16" i="16"/>
  <c r="F19" i="16"/>
  <c r="F7" i="16"/>
  <c r="F5" i="16"/>
  <c r="F12" i="16"/>
  <c r="F11" i="16"/>
  <c r="F9" i="16"/>
  <c r="F10" i="16"/>
  <c r="F8" i="16"/>
  <c r="F6" i="16"/>
  <c r="F39" i="14" l="1"/>
  <c r="F41" i="14"/>
  <c r="F42" i="14"/>
  <c r="F45" i="14"/>
  <c r="F44" i="14"/>
  <c r="F43" i="14"/>
  <c r="F40" i="14"/>
  <c r="F38" i="14"/>
  <c r="F27" i="14"/>
  <c r="F31" i="14"/>
  <c r="F28" i="14"/>
  <c r="F29" i="14"/>
  <c r="F32" i="14"/>
  <c r="F34" i="14"/>
  <c r="F30" i="14"/>
  <c r="F33" i="14"/>
  <c r="F23" i="14"/>
  <c r="F19" i="14"/>
  <c r="F17" i="14"/>
  <c r="F18" i="14"/>
  <c r="F20" i="14"/>
  <c r="F22" i="14"/>
  <c r="F21" i="14"/>
  <c r="F16" i="14"/>
  <c r="F12" i="14"/>
  <c r="F9" i="14"/>
  <c r="F8" i="14"/>
  <c r="F6" i="14"/>
  <c r="F10" i="14"/>
  <c r="F11" i="14"/>
  <c r="F7" i="14"/>
  <c r="F5" i="14"/>
  <c r="F57" i="13"/>
  <c r="F53" i="13"/>
  <c r="F55" i="13"/>
  <c r="F52" i="13"/>
  <c r="F54" i="13"/>
  <c r="F56" i="13"/>
  <c r="F58" i="13"/>
  <c r="F51" i="13"/>
  <c r="F43" i="13"/>
  <c r="F45" i="13"/>
  <c r="F46" i="13"/>
  <c r="F44" i="13"/>
  <c r="F47" i="13"/>
  <c r="F42" i="13"/>
  <c r="F41" i="13"/>
  <c r="F40" i="13"/>
  <c r="F36" i="13"/>
  <c r="F33" i="13"/>
  <c r="F35" i="13"/>
  <c r="F31" i="13"/>
  <c r="F32" i="13"/>
  <c r="F34" i="13"/>
  <c r="F30" i="13"/>
  <c r="F29" i="13"/>
  <c r="F19" i="13"/>
  <c r="F22" i="13"/>
  <c r="F17" i="13"/>
  <c r="F25" i="13"/>
  <c r="F20" i="13"/>
  <c r="F18" i="13"/>
  <c r="F21" i="13"/>
  <c r="F24" i="13"/>
  <c r="F23" i="13"/>
  <c r="F6" i="13"/>
  <c r="F7" i="13"/>
  <c r="F5" i="13"/>
  <c r="F13" i="13"/>
  <c r="F12" i="13"/>
  <c r="F10" i="13"/>
  <c r="F9" i="13"/>
  <c r="F8" i="13"/>
  <c r="F11" i="13"/>
  <c r="F38" i="11" l="1"/>
  <c r="F37" i="11"/>
  <c r="F36" i="11"/>
  <c r="F35" i="11"/>
  <c r="M33" i="11"/>
  <c r="F33" i="11"/>
  <c r="M32" i="11"/>
  <c r="F32" i="11"/>
  <c r="F30" i="11" s="1"/>
  <c r="M31" i="11"/>
  <c r="F31" i="11"/>
  <c r="M30" i="11"/>
  <c r="M12" i="11"/>
  <c r="F12" i="11"/>
  <c r="M11" i="11"/>
  <c r="F11" i="11"/>
  <c r="M10" i="11"/>
  <c r="M9" i="11" s="1"/>
  <c r="F10" i="11"/>
  <c r="F9" i="11"/>
  <c r="M7" i="11"/>
  <c r="F7" i="11"/>
  <c r="M6" i="11"/>
  <c r="F6" i="11"/>
  <c r="M5" i="11"/>
  <c r="F5" i="11"/>
  <c r="M4" i="11"/>
  <c r="F4" i="11"/>
  <c r="F38" i="8" l="1"/>
  <c r="F37" i="8"/>
  <c r="F36" i="8"/>
  <c r="F35" i="8"/>
  <c r="M33" i="8"/>
  <c r="F33" i="8"/>
  <c r="M32" i="8"/>
  <c r="F32" i="8"/>
  <c r="M31" i="8"/>
  <c r="F31" i="8"/>
  <c r="M30" i="8"/>
  <c r="F30" i="8"/>
  <c r="M12" i="8"/>
  <c r="F12" i="8"/>
  <c r="M11" i="8"/>
  <c r="F11" i="8"/>
  <c r="F9" i="8" s="1"/>
  <c r="M10" i="8"/>
  <c r="F10" i="8"/>
  <c r="M9" i="8"/>
  <c r="M7" i="8"/>
  <c r="F7" i="8"/>
  <c r="M6" i="8"/>
  <c r="F6" i="8"/>
  <c r="M5" i="8"/>
  <c r="F5" i="8"/>
  <c r="M4" i="8"/>
  <c r="F4" i="8"/>
  <c r="D5" i="5" l="1"/>
  <c r="D7" i="5"/>
  <c r="D9" i="5"/>
  <c r="D6" i="5"/>
  <c r="D10" i="5"/>
  <c r="F38" i="4"/>
  <c r="F37" i="4"/>
  <c r="F36" i="4"/>
  <c r="F35" i="4"/>
  <c r="M33" i="4"/>
  <c r="F33" i="4"/>
  <c r="M32" i="4"/>
  <c r="F32" i="4"/>
  <c r="M31" i="4"/>
  <c r="M30" i="4" s="1"/>
  <c r="F31" i="4"/>
  <c r="F30" i="4"/>
  <c r="F12" i="4"/>
  <c r="F11" i="4"/>
  <c r="F10" i="4"/>
  <c r="F9" i="4"/>
  <c r="M7" i="4"/>
  <c r="F7" i="4"/>
  <c r="M6" i="4"/>
  <c r="F6" i="4"/>
  <c r="M5" i="4"/>
  <c r="M4" i="4" s="1"/>
  <c r="F5" i="4"/>
  <c r="F4" i="4"/>
</calcChain>
</file>

<file path=xl/sharedStrings.xml><?xml version="1.0" encoding="utf-8"?>
<sst xmlns="http://schemas.openxmlformats.org/spreadsheetml/2006/main" count="3065" uniqueCount="661">
  <si>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</si>
  <si>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</si>
  <si>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</si>
  <si>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</si>
  <si>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</si>
  <si>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</si>
  <si>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</si>
  <si>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</si>
  <si>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</si>
  <si>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</si>
  <si>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</si>
  <si>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</si>
  <si>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</si>
  <si>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</si>
  <si>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</si>
  <si>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</si>
  <si>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</si>
  <si>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</si>
  <si>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</si>
  <si>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</si>
  <si>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</si>
  <si>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</si>
  <si>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</si>
  <si>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</si>
  <si>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</si>
  <si>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</si>
  <si>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</si>
  <si>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</si>
  <si>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</si>
  <si>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</si>
  <si>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</si>
  <si>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</si>
  <si>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</si>
  <si>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</si>
  <si>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</si>
  <si>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</si>
  <si>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</si>
  <si>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</si>
  <si>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</si>
  <si>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</si>
  <si>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</si>
  <si>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</si>
  <si>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</si>
  <si>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</si>
  <si>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</si>
  <si>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</si>
  <si>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</si>
  <si>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</si>
  <si>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</si>
  <si>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</si>
  <si>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</si>
  <si>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</si>
  <si>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</si>
  <si>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</si>
  <si>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</si>
  <si>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</si>
  <si>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</si>
  <si>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</si>
  <si>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</si>
  <si>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</si>
  <si>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</si>
  <si>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</si>
  <si>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</si>
  <si>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</si>
  <si>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</si>
  <si>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</si>
  <si>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</si>
  <si>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</si>
  <si>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</si>
  <si>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</si>
  <si>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</si>
  <si>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</si>
  <si>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</si>
  <si>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</si>
  <si>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</si>
  <si>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</si>
  <si>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</si>
  <si>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</si>
  <si>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</si>
  <si>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</si>
  <si>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</si>
  <si>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</si>
  <si>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</si>
  <si>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</si>
  <si>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</si>
  <si>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</si>
  <si>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</si>
  <si>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</si>
  <si>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</si>
  <si>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</si>
  <si>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</si>
  <si>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</si>
  <si>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</si>
  <si>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</si>
  <si>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</si>
  <si>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</si>
  <si>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</si>
  <si>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</si>
  <si>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</si>
  <si>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</si>
  <si>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</si>
  <si>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</si>
  <si>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</si>
  <si>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</si>
  <si>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</si>
  <si>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</si>
  <si>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</si>
  <si>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</si>
  <si>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</si>
  <si>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</si>
  <si>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</si>
  <si>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</si>
  <si>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</si>
  <si>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</si>
  <si>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</si>
  <si>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</si>
  <si>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</si>
  <si>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</si>
  <si>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</si>
  <si>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</si>
  <si>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</si>
  <si>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</si>
  <si>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</si>
  <si>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</si>
  <si>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</si>
  <si>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</si>
  <si>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</si>
  <si>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</si>
  <si>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</si>
  <si>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</si>
  <si>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</si>
  <si>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2 Sunderland A</t>
  </si>
  <si>
    <t>3 Warrington</t>
  </si>
  <si>
    <t>4 Bogey548</t>
  </si>
  <si>
    <t>Shot</t>
  </si>
  <si>
    <t>Won</t>
  </si>
  <si>
    <t>Drw</t>
  </si>
  <si>
    <t>Lst</t>
  </si>
  <si>
    <t>Pnt</t>
  </si>
  <si>
    <t>1 Leek</t>
  </si>
  <si>
    <t>2 Sunderland B</t>
  </si>
  <si>
    <t>G. Wilkinson sub</t>
  </si>
  <si>
    <t>H. Wilkinson</t>
  </si>
  <si>
    <t>3 Vickers</t>
  </si>
  <si>
    <t>4 Bogey500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</si>
  <si>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</si>
  <si>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</si>
  <si>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</si>
  <si>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</si>
  <si>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</si>
  <si>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</si>
  <si>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</si>
  <si>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</si>
  <si>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</si>
  <si>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</si>
  <si>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</si>
  <si>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</si>
  <si>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</si>
  <si>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</si>
  <si>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</si>
  <si>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</si>
  <si>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</si>
  <si>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</si>
  <si>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</si>
  <si>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</si>
  <si>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</si>
  <si>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</si>
  <si>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</si>
  <si>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</si>
  <si>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 P5.2.1</t>
  </si>
  <si>
    <t>M. W. King</t>
  </si>
  <si>
    <t>E. Robertson</t>
  </si>
  <si>
    <t>St Andrews URC</t>
  </si>
  <si>
    <t>M. Sinfield</t>
  </si>
  <si>
    <t>E. Scougall</t>
  </si>
  <si>
    <t>J. Ward</t>
  </si>
  <si>
    <t>J. Allen P5.2.1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</si>
  <si>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</si>
  <si>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</si>
  <si>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</si>
  <si>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</si>
  <si>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</si>
  <si>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</si>
  <si>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</si>
  <si>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</si>
  <si>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</si>
  <si>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</si>
  <si>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</si>
  <si>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</si>
  <si>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 P5.2.1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</si>
  <si>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</si>
  <si>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</si>
  <si>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</si>
  <si>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</si>
  <si>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</si>
  <si>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</si>
  <si>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</si>
  <si>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</si>
  <si>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</si>
  <si>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</si>
  <si>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</si>
  <si>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</si>
  <si>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</si>
  <si>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</si>
  <si>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</si>
  <si>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</si>
  <si>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</si>
  <si>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</si>
  <si>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</si>
  <si>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</si>
  <si>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</si>
  <si>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</si>
  <si>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</si>
  <si>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</si>
  <si>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</si>
  <si>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</si>
  <si>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</si>
  <si>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</si>
  <si>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</si>
  <si>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2 Bury</t>
  </si>
  <si>
    <t>M. Gardner</t>
  </si>
  <si>
    <t>C. Brown (Sub)</t>
  </si>
  <si>
    <t>A. Rogers</t>
  </si>
  <si>
    <t>J. Wilding</t>
  </si>
  <si>
    <t>3 K Kendal A</t>
  </si>
  <si>
    <t>4 K Kendal B</t>
  </si>
  <si>
    <t>M. L. Ives</t>
  </si>
  <si>
    <t>1 K Kendal C</t>
  </si>
  <si>
    <t>2 K Kendal D</t>
  </si>
  <si>
    <t>3 Workington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</si>
  <si>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</si>
  <si>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</si>
  <si>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</si>
  <si>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</si>
  <si>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</si>
  <si>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</si>
  <si>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</si>
  <si>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</si>
  <si>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</si>
  <si>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</si>
  <si>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</si>
  <si>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</si>
  <si>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</si>
  <si>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</si>
  <si>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</si>
  <si>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</si>
  <si>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</si>
  <si>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</si>
  <si>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</si>
  <si>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</si>
  <si>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</si>
  <si>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</si>
  <si>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</si>
  <si>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</si>
  <si>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</si>
  <si>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</si>
  <si>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</si>
  <si>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</si>
  <si>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</si>
  <si>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</si>
  <si>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</si>
  <si>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</si>
  <si>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</si>
  <si>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</si>
  <si>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</si>
  <si>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</si>
  <si>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</si>
  <si>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</si>
  <si>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</si>
  <si>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</si>
  <si>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</si>
  <si>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</si>
  <si>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</si>
  <si>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</si>
  <si>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</si>
  <si>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</si>
  <si>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</si>
  <si>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</si>
  <si>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</si>
  <si>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</si>
  <si>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</si>
  <si>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</si>
  <si>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</si>
  <si>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</si>
  <si>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</si>
  <si>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</si>
  <si>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</si>
  <si>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</si>
  <si>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</si>
  <si>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</si>
  <si>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</si>
  <si>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</si>
  <si>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</si>
  <si>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</si>
  <si>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</si>
  <si>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</si>
  <si>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</si>
  <si>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</si>
  <si>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</si>
  <si>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</si>
  <si>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</si>
  <si>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</si>
  <si>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</si>
  <si>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</si>
  <si>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4 Vickers</t>
  </si>
  <si>
    <t>I. Ivanov</t>
  </si>
  <si>
    <t>S. McArthur</t>
  </si>
  <si>
    <t>2 Ellesmere College</t>
  </si>
  <si>
    <t>3 St Giles Yarners</t>
  </si>
  <si>
    <t>5 Bogey514</t>
  </si>
  <si>
    <t>Average</t>
  </si>
  <si>
    <t>2 Bury B</t>
  </si>
  <si>
    <t>P. Shaw</t>
  </si>
  <si>
    <t>T. Ward</t>
  </si>
  <si>
    <t>3 Leek</t>
  </si>
  <si>
    <t>4 BYE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</si>
  <si>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</si>
  <si>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</si>
  <si>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</si>
  <si>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</si>
  <si>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</si>
  <si>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</si>
  <si>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</si>
  <si>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</si>
  <si>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</si>
  <si>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</si>
  <si>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</si>
  <si>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</si>
  <si>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</si>
  <si>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</si>
  <si>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</si>
  <si>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</si>
  <si>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</si>
  <si>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</si>
  <si>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</si>
  <si>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</si>
  <si>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</si>
  <si>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</si>
  <si>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</si>
  <si>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</si>
  <si>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</si>
  <si>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</si>
  <si>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</si>
  <si>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</si>
  <si>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</si>
  <si>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</si>
  <si>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</si>
  <si>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</si>
  <si>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</si>
  <si>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</si>
  <si>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</si>
  <si>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</si>
  <si>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</si>
  <si>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</si>
  <si>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</si>
  <si>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</si>
  <si>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</si>
  <si>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 P7.6.3.2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</si>
  <si>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</si>
  <si>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</si>
  <si>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</si>
  <si>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</si>
  <si>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</si>
  <si>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</si>
  <si>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</si>
  <si>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</si>
  <si>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</si>
  <si>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</si>
  <si>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</si>
  <si>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</si>
  <si>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</si>
  <si>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 P5.2.2</t>
  </si>
  <si>
    <t>J. Chouler</t>
  </si>
  <si>
    <t>C. Davis P5.2.1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</si>
  <si>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</si>
  <si>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</si>
  <si>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</si>
  <si>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</si>
  <si>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</si>
  <si>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</si>
  <si>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</si>
  <si>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</si>
  <si>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</si>
  <si>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</si>
  <si>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</si>
  <si>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</si>
  <si>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</si>
  <si>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</si>
  <si>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</si>
  <si>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</si>
  <si>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</si>
  <si>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</si>
  <si>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</si>
  <si>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</si>
  <si>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</si>
  <si>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</si>
  <si>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</si>
  <si>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</si>
  <si>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</si>
  <si>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</si>
  <si>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</si>
  <si>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J. Allen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</si>
  <si>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</si>
  <si>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</si>
  <si>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</si>
  <si>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</si>
  <si>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</si>
  <si>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</si>
  <si>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</si>
  <si>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</si>
  <si>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</si>
  <si>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</si>
  <si>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</si>
  <si>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</si>
  <si>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</si>
  <si>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</si>
  <si>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</si>
  <si>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</si>
  <si>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</si>
  <si>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</si>
  <si>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</si>
  <si>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</si>
  <si>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</si>
  <si>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</si>
  <si>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</si>
  <si>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4 Bogey575</t>
  </si>
  <si>
    <t>P. Dodds</t>
  </si>
  <si>
    <t>2 Llantrisant &amp; Cardiff</t>
  </si>
  <si>
    <t>3 Sunderland</t>
  </si>
  <si>
    <t>B. N. Hall</t>
  </si>
  <si>
    <t>C.A.Coxon</t>
  </si>
  <si>
    <t>5 Bogey563</t>
  </si>
  <si>
    <t>Long Range Any Sights 100 Yards - Individuals</t>
  </si>
  <si>
    <t>P. Ellis P5.2.2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</si>
  <si>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</si>
  <si>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</si>
  <si>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</si>
  <si>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</si>
  <si>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</si>
  <si>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</si>
  <si>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</si>
  <si>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</si>
  <si>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</si>
  <si>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</si>
  <si>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</si>
  <si>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</si>
  <si>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</si>
  <si>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</si>
  <si>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</si>
  <si>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</si>
  <si>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</si>
  <si>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</si>
  <si>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</si>
  <si>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</si>
  <si>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</si>
  <si>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</si>
  <si>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</si>
  <si>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</si>
  <si>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</si>
  <si>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</si>
  <si>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</si>
  <si>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</si>
  <si>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</si>
  <si>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</si>
  <si>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</si>
  <si>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</si>
  <si>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</si>
  <si>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</si>
  <si>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</si>
  <si>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</si>
  <si>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</si>
  <si>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</si>
  <si>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</si>
  <si>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</si>
  <si>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</si>
  <si>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</si>
  <si>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</si>
  <si>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</si>
  <si>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</si>
  <si>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</si>
  <si>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</si>
  <si>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</si>
  <si>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</si>
  <si>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 P7.4.2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</si>
  <si>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</si>
  <si>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</si>
  <si>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</si>
  <si>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</si>
  <si>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</si>
  <si>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</si>
  <si>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</si>
  <si>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</si>
  <si>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</si>
  <si>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</si>
  <si>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</si>
  <si>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</si>
  <si>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</si>
  <si>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</si>
  <si>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</si>
  <si>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</si>
  <si>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</si>
  <si>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</si>
  <si>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</si>
  <si>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</si>
  <si>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</si>
  <si>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</si>
  <si>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 P5.2.3</t>
  </si>
  <si>
    <t>D. Mann</t>
  </si>
  <si>
    <t>C. Pickering</t>
  </si>
  <si>
    <t>D. Riley</t>
  </si>
  <si>
    <t>Short Range Benchrest A/S (Rimfire) - Teams</t>
  </si>
  <si>
    <t>4 Warrington A</t>
  </si>
  <si>
    <t>C. Harris</t>
  </si>
  <si>
    <t>M. Lord</t>
  </si>
  <si>
    <t>2 Chichester A</t>
  </si>
  <si>
    <t>3 GEC-Coventry</t>
  </si>
  <si>
    <t>D. Bishop</t>
  </si>
  <si>
    <t>R. Ellams</t>
  </si>
  <si>
    <t>J. Peart</t>
  </si>
  <si>
    <t>5 Bogey584</t>
  </si>
  <si>
    <t>1 Bury B</t>
  </si>
  <si>
    <t>4 Warrington B</t>
  </si>
  <si>
    <t>A. Child</t>
  </si>
  <si>
    <t>P. Shaw  Sub P7.9.8(-17)</t>
  </si>
  <si>
    <t>B. Skelton</t>
  </si>
  <si>
    <t>2 Chichester B</t>
  </si>
  <si>
    <t>3 K Kendal</t>
  </si>
  <si>
    <t>A. Christofi</t>
  </si>
  <si>
    <t>P7.6.3.2</t>
  </si>
  <si>
    <t>S. Sadler</t>
  </si>
  <si>
    <t>W. Williamson</t>
  </si>
  <si>
    <t>5 Bogey564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</si>
  <si>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</si>
  <si>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</si>
  <si>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</si>
  <si>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</si>
  <si>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</si>
  <si>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</si>
  <si>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</si>
  <si>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</si>
  <si>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</si>
  <si>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</si>
  <si>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</si>
  <si>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</si>
  <si>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</si>
  <si>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</si>
  <si>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</si>
  <si>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</si>
  <si>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</si>
  <si>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</si>
  <si>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</si>
  <si>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</si>
  <si>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</si>
  <si>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</si>
  <si>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</si>
  <si>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</si>
  <si>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</si>
  <si>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</si>
  <si>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</si>
  <si>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</si>
  <si>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</si>
  <si>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</si>
  <si>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</si>
  <si>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</si>
  <si>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</si>
  <si>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</si>
  <si>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</si>
  <si>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</si>
  <si>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</si>
  <si>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</si>
  <si>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</si>
  <si>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</si>
  <si>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</si>
  <si>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</si>
  <si>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</si>
  <si>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</si>
  <si>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</si>
  <si>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</si>
  <si>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</si>
  <si>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</si>
  <si>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</si>
  <si>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</si>
  <si>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</si>
  <si>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</si>
  <si>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</si>
  <si>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>C. Wilson P5.2.3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</si>
  <si>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</si>
  <si>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</si>
  <si>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</si>
  <si>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</si>
  <si>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</si>
  <si>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</si>
  <si>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</si>
  <si>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</si>
  <si>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</si>
  <si>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</si>
  <si>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</si>
  <si>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</si>
  <si>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</si>
  <si>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</si>
  <si>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</si>
  <si>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</si>
  <si>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</si>
  <si>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</si>
  <si>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</si>
  <si>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</si>
  <si>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</si>
  <si>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</si>
  <si>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</si>
  <si>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</si>
  <si>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</si>
  <si>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</si>
  <si>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</si>
  <si>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</si>
  <si>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</si>
  <si>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</si>
  <si>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</si>
  <si>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</si>
  <si>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</si>
  <si>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</si>
  <si>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</si>
  <si>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</si>
  <si>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</si>
  <si>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</si>
  <si>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</si>
  <si>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</si>
  <si>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</si>
  <si>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</si>
  <si>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</si>
  <si>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</si>
  <si>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</si>
  <si>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</si>
  <si>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</si>
  <si>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</si>
  <si>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</si>
  <si>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</si>
  <si>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</si>
  <si>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</si>
  <si>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</si>
  <si>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</si>
  <si>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</si>
  <si>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</si>
  <si>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</si>
  <si>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</si>
  <si>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</si>
  <si>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</si>
  <si>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</si>
  <si>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</si>
  <si>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</si>
  <si>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</si>
  <si>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</si>
  <si>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</si>
  <si>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</si>
  <si>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</si>
  <si>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</si>
  <si>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</si>
  <si>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</si>
  <si>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8</t>
  </si>
  <si>
    <t>Round Eight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</si>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</sst>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4" fillId="0" borderId="0"/>
    <xf numFmtId="0" fontId="25" fillId="0" borderId="0"/>
  </cellStyleXfs>
  <cellXfs count="350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3" fillId="0" borderId="0" xfId="4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0" fillId="0" borderId="8" xfId="6" applyFont="1" applyBorder="1"/>
    <xf numFmtId="0" fontId="21" fillId="0" borderId="0" xfId="0" applyFont="1"/>
    <xf numFmtId="0" fontId="21" fillId="0" borderId="10" xfId="0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2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0" fillId="0" borderId="14" xfId="6" applyFont="1" applyBorder="1"/>
    <xf numFmtId="0" fontId="23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2" fillId="0" borderId="0" xfId="0" applyFont="1"/>
    <xf numFmtId="0" fontId="21" fillId="0" borderId="7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2" fillId="0" borderId="0" xfId="6" applyFont="1"/>
    <xf numFmtId="0" fontId="17" fillId="0" borderId="0" xfId="6" applyFont="1" applyAlignment="1">
      <alignment horizontal="left"/>
    </xf>
    <xf numFmtId="0" fontId="22" fillId="0" borderId="0" xfId="6" applyFont="1" applyAlignment="1">
      <alignment horizontal="center"/>
    </xf>
    <xf numFmtId="0" fontId="22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1" fillId="0" borderId="11" xfId="0" applyNumberFormat="1" applyFont="1" applyBorder="1" applyAlignment="1">
      <alignment horizontal="right"/>
    </xf>
    <xf numFmtId="165" fontId="21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21" fillId="4" borderId="11" xfId="0" applyNumberFormat="1" applyFont="1" applyFill="1" applyBorder="1" applyAlignment="1">
      <alignment horizontal="right"/>
    </xf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2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6" fillId="0" borderId="0" xfId="0" applyFont="1"/>
    <xf numFmtId="0" fontId="27" fillId="0" borderId="0" xfId="1" applyFont="1" applyFill="1" applyAlignment="1" applyProtection="1">
      <alignment horizontal="left"/>
      <protection locked="0"/>
    </xf>
    <xf numFmtId="0" fontId="17" fillId="4" borderId="11" xfId="6" applyFont="1" applyFill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1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1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1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1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1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1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1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20" fillId="0" borderId="31" xfId="6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1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1" fillId="0" borderId="8" xfId="0" applyNumberFormat="1" applyFont="1" applyBorder="1"/>
    <xf numFmtId="166" fontId="21" fillId="0" borderId="11" xfId="0" applyNumberFormat="1" applyFont="1" applyBorder="1"/>
    <xf numFmtId="166" fontId="21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21" fillId="0" borderId="37" xfId="0" applyFont="1" applyBorder="1"/>
    <xf numFmtId="0" fontId="21" fillId="0" borderId="31" xfId="0" applyFont="1" applyBorder="1"/>
    <xf numFmtId="0" fontId="21" fillId="0" borderId="32" xfId="0" applyFont="1" applyBorder="1"/>
    <xf numFmtId="0" fontId="21" fillId="0" borderId="36" xfId="0" applyFont="1" applyBorder="1" applyAlignment="1">
      <alignment horizontal="center"/>
    </xf>
    <xf numFmtId="0" fontId="20" fillId="0" borderId="31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20" fillId="0" borderId="39" xfId="6" applyFont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1" fillId="0" borderId="30" xfId="0" applyFont="1" applyBorder="1" applyAlignment="1">
      <alignment horizontal="center"/>
    </xf>
    <xf numFmtId="165" fontId="21" fillId="0" borderId="31" xfId="0" applyNumberFormat="1" applyFont="1" applyBorder="1" applyAlignment="1">
      <alignment horizontal="right"/>
    </xf>
    <xf numFmtId="165" fontId="21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0" fontId="21" fillId="0" borderId="11" xfId="0" applyFont="1" applyBorder="1" applyAlignment="1">
      <alignment horizontal="right"/>
    </xf>
    <xf numFmtId="165" fontId="17" fillId="0" borderId="0" xfId="6" applyNumberFormat="1" applyFont="1" applyBorder="1" applyAlignment="1">
      <alignment horizontal="right"/>
    </xf>
    <xf numFmtId="0" fontId="17" fillId="0" borderId="13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166" fontId="17" fillId="0" borderId="8" xfId="6" applyNumberFormat="1" applyFont="1" applyBorder="1"/>
    <xf numFmtId="166" fontId="17" fillId="0" borderId="11" xfId="0" applyNumberFormat="1" applyFont="1" applyBorder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C3D71496-0421-4490-AF78-80664321E221}"/>
    <cellStyle name="Hyperlink" xfId="1" builtinId="8"/>
    <cellStyle name="Hyperlink 2" xfId="5" xr:uid="{167D3800-6EEA-418D-BE19-2BCE5DDC6081}"/>
    <cellStyle name="Normal" xfId="0" builtinId="0"/>
    <cellStyle name="Normal 2" xfId="2" xr:uid="{B88AE9B3-AF25-464D-9388-ECA6A45E17F5}"/>
    <cellStyle name="Normal 2 2" xfId="4" xr:uid="{26B66455-9283-43E9-8F57-095A1CFA15B4}"/>
    <cellStyle name="Normal 2 2 2" xfId="6" xr:uid="{1D85C6B8-26DC-4433-B5FE-DE08F712D4F5}"/>
    <cellStyle name="Normal 3" xfId="3" xr:uid="{603CA06E-D387-44C5-8DC4-E77A763ABF15}"/>
    <cellStyle name="Normal 3 2" xfId="8" xr:uid="{E597E520-5090-4C90-B014-181849D39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9968-C597-4D99-B75F-B58D650363DF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3" t="s">
        <v>609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</row>
    <row r="2" spans="2:25" ht="18.75" x14ac:dyDescent="0.3">
      <c r="B2" s="344" t="s">
        <v>657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</row>
    <row r="3" spans="2:25" ht="15.75" x14ac:dyDescent="0.25">
      <c r="B3" s="345" t="s">
        <v>610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</row>
    <row r="5" spans="2:25" x14ac:dyDescent="0.25">
      <c r="B5" s="346" t="s">
        <v>611</v>
      </c>
      <c r="C5" s="346" t="s">
        <v>612</v>
      </c>
      <c r="D5" s="346" t="s">
        <v>613</v>
      </c>
      <c r="E5" s="346" t="s">
        <v>614</v>
      </c>
      <c r="F5" s="346" t="s">
        <v>615</v>
      </c>
      <c r="G5" s="346" t="s">
        <v>616</v>
      </c>
      <c r="H5" s="346" t="s">
        <v>617</v>
      </c>
      <c r="I5" s="346" t="s">
        <v>618</v>
      </c>
      <c r="J5" s="346" t="s">
        <v>619</v>
      </c>
      <c r="K5" s="347"/>
      <c r="L5" s="347"/>
      <c r="M5" s="348"/>
      <c r="N5" s="347"/>
      <c r="O5" s="346" t="s">
        <v>620</v>
      </c>
      <c r="P5" s="346" t="s">
        <v>612</v>
      </c>
      <c r="Q5" s="346" t="s">
        <v>613</v>
      </c>
      <c r="R5" s="346" t="s">
        <v>614</v>
      </c>
      <c r="S5" s="347"/>
      <c r="T5" s="347"/>
      <c r="U5" s="347"/>
      <c r="V5" s="347"/>
      <c r="W5" s="347"/>
      <c r="X5" s="347"/>
      <c r="Y5" s="347"/>
    </row>
    <row r="6" spans="2:25" x14ac:dyDescent="0.25">
      <c r="B6" s="346" t="s">
        <v>621</v>
      </c>
      <c r="C6" s="346" t="s">
        <v>612</v>
      </c>
      <c r="D6" s="346" t="s">
        <v>613</v>
      </c>
      <c r="E6" s="346" t="s">
        <v>614</v>
      </c>
      <c r="F6" s="346" t="s">
        <v>615</v>
      </c>
      <c r="G6" s="347"/>
      <c r="H6" s="347"/>
      <c r="I6" s="347"/>
      <c r="J6" s="347"/>
      <c r="K6" s="347"/>
      <c r="L6" s="347"/>
      <c r="M6" s="348"/>
      <c r="N6" s="347"/>
      <c r="O6" s="346" t="s">
        <v>622</v>
      </c>
      <c r="P6" s="346" t="s">
        <v>612</v>
      </c>
      <c r="Q6" s="347"/>
      <c r="R6" s="347"/>
      <c r="S6" s="347"/>
      <c r="T6" s="347"/>
      <c r="U6" s="347"/>
      <c r="V6" s="347"/>
      <c r="W6" s="347"/>
      <c r="X6" s="347"/>
      <c r="Y6" s="347"/>
    </row>
    <row r="7" spans="2:25" x14ac:dyDescent="0.25">
      <c r="B7" s="346" t="s">
        <v>623</v>
      </c>
      <c r="C7" s="346" t="s">
        <v>612</v>
      </c>
      <c r="D7" s="346" t="s">
        <v>613</v>
      </c>
      <c r="E7" s="347"/>
      <c r="F7" s="347"/>
      <c r="G7" s="347"/>
      <c r="H7" s="347"/>
      <c r="I7" s="347"/>
      <c r="J7" s="347"/>
      <c r="K7" s="347"/>
      <c r="L7" s="347"/>
      <c r="M7" s="348"/>
      <c r="N7" s="347"/>
      <c r="O7" s="346" t="s">
        <v>624</v>
      </c>
      <c r="P7" s="346" t="s">
        <v>612</v>
      </c>
      <c r="Q7" s="346" t="s">
        <v>613</v>
      </c>
      <c r="R7" s="347"/>
      <c r="S7" s="347"/>
      <c r="T7" s="347"/>
      <c r="U7" s="347"/>
      <c r="V7" s="347"/>
      <c r="W7" s="347"/>
      <c r="X7" s="347"/>
      <c r="Y7" s="347"/>
    </row>
    <row r="8" spans="2:25" x14ac:dyDescent="0.25">
      <c r="B8" s="346" t="s">
        <v>625</v>
      </c>
      <c r="C8" s="346" t="s">
        <v>612</v>
      </c>
      <c r="D8" s="347"/>
      <c r="E8" s="347"/>
      <c r="F8" s="347"/>
      <c r="G8" s="347"/>
      <c r="H8" s="347"/>
      <c r="I8" s="347"/>
      <c r="J8" s="347"/>
      <c r="K8" s="347"/>
      <c r="L8" s="347"/>
      <c r="M8" s="348"/>
      <c r="N8" s="347"/>
      <c r="O8" s="346" t="s">
        <v>626</v>
      </c>
      <c r="P8" s="346" t="s">
        <v>612</v>
      </c>
      <c r="Q8" s="347"/>
      <c r="R8" s="347"/>
      <c r="S8" s="347"/>
      <c r="T8" s="347"/>
      <c r="U8" s="347"/>
      <c r="V8" s="347"/>
      <c r="W8" s="347"/>
      <c r="X8" s="347"/>
      <c r="Y8" s="347"/>
    </row>
    <row r="9" spans="2:25" x14ac:dyDescent="0.25">
      <c r="B9" s="346" t="s">
        <v>627</v>
      </c>
      <c r="C9" s="346" t="s">
        <v>612</v>
      </c>
      <c r="D9" s="346" t="s">
        <v>613</v>
      </c>
      <c r="E9" s="347"/>
      <c r="F9" s="347"/>
      <c r="G9" s="347"/>
      <c r="H9" s="347"/>
      <c r="I9" s="347"/>
      <c r="J9" s="347"/>
      <c r="K9" s="347"/>
      <c r="L9" s="347"/>
      <c r="M9" s="348"/>
      <c r="N9" s="347"/>
      <c r="O9" s="346" t="s">
        <v>628</v>
      </c>
      <c r="P9" s="346" t="s">
        <v>612</v>
      </c>
      <c r="Q9" s="346" t="s">
        <v>613</v>
      </c>
      <c r="R9" s="347"/>
      <c r="S9" s="347"/>
      <c r="T9" s="347"/>
      <c r="U9" s="347"/>
      <c r="V9" s="347"/>
      <c r="W9" s="347"/>
      <c r="X9" s="347"/>
      <c r="Y9" s="347"/>
    </row>
    <row r="10" spans="2:25" x14ac:dyDescent="0.25">
      <c r="B10" s="346" t="s">
        <v>629</v>
      </c>
      <c r="C10" s="346" t="s">
        <v>612</v>
      </c>
      <c r="D10" s="347"/>
      <c r="E10" s="347"/>
      <c r="F10" s="347"/>
      <c r="G10" s="347"/>
      <c r="H10" s="347"/>
      <c r="I10" s="347"/>
      <c r="J10" s="347"/>
      <c r="K10" s="347"/>
      <c r="L10" s="347"/>
      <c r="M10" s="348"/>
      <c r="N10" s="347"/>
      <c r="O10" s="346" t="s">
        <v>630</v>
      </c>
      <c r="P10" s="346" t="s">
        <v>612</v>
      </c>
      <c r="Q10" s="347"/>
      <c r="R10" s="347"/>
      <c r="S10" s="347"/>
      <c r="T10" s="347"/>
      <c r="U10" s="347"/>
      <c r="V10" s="347"/>
      <c r="W10" s="347"/>
      <c r="X10" s="347"/>
      <c r="Y10" s="347"/>
    </row>
    <row r="11" spans="2:25" x14ac:dyDescent="0.25">
      <c r="B11" s="346" t="s">
        <v>631</v>
      </c>
      <c r="C11" s="346" t="s">
        <v>612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8"/>
      <c r="N11" s="347"/>
      <c r="O11" s="346" t="s">
        <v>632</v>
      </c>
      <c r="P11" s="346" t="s">
        <v>612</v>
      </c>
      <c r="Q11" s="346" t="s">
        <v>613</v>
      </c>
      <c r="R11" s="347"/>
      <c r="S11" s="347"/>
      <c r="T11" s="347"/>
      <c r="U11" s="347"/>
      <c r="V11" s="347"/>
      <c r="W11" s="347"/>
      <c r="X11" s="347"/>
      <c r="Y11" s="347"/>
    </row>
    <row r="12" spans="2:25" x14ac:dyDescent="0.25">
      <c r="B12" s="346" t="s">
        <v>633</v>
      </c>
      <c r="C12" s="346" t="s">
        <v>612</v>
      </c>
      <c r="D12" s="346" t="s">
        <v>613</v>
      </c>
      <c r="E12" s="347"/>
      <c r="F12" s="347"/>
      <c r="G12" s="347"/>
      <c r="H12" s="347"/>
      <c r="I12" s="347"/>
      <c r="J12" s="347"/>
      <c r="K12" s="347"/>
      <c r="L12" s="347"/>
      <c r="M12" s="348"/>
      <c r="N12" s="347"/>
      <c r="O12" s="346" t="s">
        <v>634</v>
      </c>
      <c r="P12" s="346" t="s">
        <v>612</v>
      </c>
      <c r="Q12" s="346" t="s">
        <v>613</v>
      </c>
      <c r="R12" s="346" t="s">
        <v>614</v>
      </c>
      <c r="S12" s="346" t="s">
        <v>615</v>
      </c>
      <c r="T12" s="346" t="s">
        <v>616</v>
      </c>
      <c r="U12" s="346" t="s">
        <v>617</v>
      </c>
      <c r="V12" s="346" t="s">
        <v>618</v>
      </c>
      <c r="W12" s="347"/>
      <c r="X12" s="347"/>
      <c r="Y12" s="347"/>
    </row>
    <row r="13" spans="2:25" x14ac:dyDescent="0.25">
      <c r="B13" s="346" t="s">
        <v>635</v>
      </c>
      <c r="C13" s="346" t="s">
        <v>612</v>
      </c>
      <c r="D13" s="347"/>
      <c r="E13" s="347"/>
      <c r="F13" s="347"/>
      <c r="G13" s="347"/>
      <c r="H13" s="347"/>
      <c r="I13" s="347"/>
      <c r="J13" s="347"/>
      <c r="K13" s="347"/>
      <c r="L13" s="347"/>
      <c r="M13" s="348"/>
      <c r="N13" s="347"/>
      <c r="O13" s="346" t="s">
        <v>636</v>
      </c>
      <c r="P13" s="346" t="s">
        <v>612</v>
      </c>
      <c r="Q13" s="347"/>
      <c r="R13" s="347"/>
      <c r="S13" s="347"/>
      <c r="T13" s="347"/>
      <c r="U13" s="347"/>
      <c r="V13" s="347"/>
      <c r="W13" s="347"/>
      <c r="X13" s="347"/>
      <c r="Y13" s="347"/>
    </row>
    <row r="14" spans="2:25" x14ac:dyDescent="0.25">
      <c r="B14" s="346" t="s">
        <v>637</v>
      </c>
      <c r="C14" s="346" t="s">
        <v>612</v>
      </c>
      <c r="D14" s="346" t="s">
        <v>613</v>
      </c>
      <c r="E14" s="346" t="s">
        <v>614</v>
      </c>
      <c r="F14" s="346" t="s">
        <v>615</v>
      </c>
      <c r="G14" s="347"/>
      <c r="H14" s="347"/>
      <c r="I14" s="347"/>
      <c r="J14" s="347"/>
      <c r="K14" s="347"/>
      <c r="L14" s="347"/>
      <c r="M14" s="348"/>
      <c r="N14" s="347"/>
      <c r="O14" s="346" t="s">
        <v>638</v>
      </c>
      <c r="P14" s="346" t="s">
        <v>612</v>
      </c>
      <c r="Q14" s="346" t="s">
        <v>613</v>
      </c>
      <c r="R14" s="347"/>
      <c r="S14" s="347"/>
      <c r="T14" s="347"/>
      <c r="U14" s="347"/>
      <c r="V14" s="347"/>
      <c r="W14" s="347"/>
      <c r="X14" s="347"/>
      <c r="Y14" s="347"/>
    </row>
    <row r="15" spans="2:25" x14ac:dyDescent="0.25">
      <c r="B15" s="346" t="s">
        <v>639</v>
      </c>
      <c r="C15" s="346" t="s">
        <v>612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8"/>
      <c r="N15" s="347"/>
      <c r="O15" s="346" t="s">
        <v>640</v>
      </c>
      <c r="P15" s="346" t="s">
        <v>612</v>
      </c>
      <c r="Q15" s="346" t="s">
        <v>613</v>
      </c>
      <c r="R15" s="346" t="s">
        <v>614</v>
      </c>
      <c r="S15" s="346" t="s">
        <v>615</v>
      </c>
      <c r="T15" s="346" t="s">
        <v>616</v>
      </c>
      <c r="U15" s="346" t="s">
        <v>617</v>
      </c>
      <c r="V15" s="346" t="s">
        <v>618</v>
      </c>
      <c r="W15" s="346" t="s">
        <v>619</v>
      </c>
      <c r="X15" s="346" t="s">
        <v>641</v>
      </c>
      <c r="Y15" s="347"/>
    </row>
    <row r="16" spans="2:25" x14ac:dyDescent="0.25">
      <c r="B16" s="346" t="s">
        <v>642</v>
      </c>
      <c r="C16" s="346" t="s">
        <v>612</v>
      </c>
      <c r="D16" s="346" t="s">
        <v>613</v>
      </c>
      <c r="E16" s="346" t="s">
        <v>614</v>
      </c>
      <c r="F16" s="346" t="s">
        <v>615</v>
      </c>
      <c r="G16" s="346" t="s">
        <v>616</v>
      </c>
      <c r="H16" s="347"/>
      <c r="I16" s="347"/>
      <c r="J16" s="347"/>
      <c r="K16" s="347"/>
      <c r="L16" s="347"/>
      <c r="M16" s="348"/>
      <c r="N16" s="347"/>
      <c r="O16" s="346" t="s">
        <v>643</v>
      </c>
      <c r="P16" s="346" t="s">
        <v>612</v>
      </c>
      <c r="Q16" s="346" t="s">
        <v>613</v>
      </c>
      <c r="R16" s="346" t="s">
        <v>614</v>
      </c>
      <c r="S16" s="347"/>
      <c r="T16" s="347"/>
      <c r="U16" s="347"/>
      <c r="V16" s="347"/>
      <c r="W16" s="347"/>
      <c r="X16" s="347"/>
      <c r="Y16" s="347"/>
    </row>
    <row r="17" spans="2:25" x14ac:dyDescent="0.25">
      <c r="B17" s="346" t="s">
        <v>644</v>
      </c>
      <c r="C17" s="346" t="s">
        <v>612</v>
      </c>
      <c r="D17" s="346" t="s">
        <v>613</v>
      </c>
      <c r="E17" s="347"/>
      <c r="F17" s="347"/>
      <c r="G17" s="347"/>
      <c r="H17" s="347"/>
      <c r="I17" s="347"/>
      <c r="J17" s="347"/>
      <c r="K17" s="347"/>
      <c r="L17" s="347"/>
      <c r="M17" s="348"/>
      <c r="N17" s="347"/>
      <c r="O17" s="346" t="s">
        <v>645</v>
      </c>
      <c r="P17" s="346" t="s">
        <v>612</v>
      </c>
      <c r="Q17" s="346" t="s">
        <v>613</v>
      </c>
      <c r="R17" s="347"/>
      <c r="S17" s="347"/>
      <c r="T17" s="347"/>
      <c r="U17" s="347"/>
      <c r="V17" s="347"/>
      <c r="W17" s="347"/>
      <c r="X17" s="347"/>
      <c r="Y17" s="347"/>
    </row>
    <row r="18" spans="2:25" x14ac:dyDescent="0.25">
      <c r="B18" s="346" t="s">
        <v>646</v>
      </c>
      <c r="C18" s="346" t="s">
        <v>612</v>
      </c>
      <c r="D18" s="346" t="s">
        <v>613</v>
      </c>
      <c r="E18" s="347"/>
      <c r="F18" s="347"/>
      <c r="G18" s="347"/>
      <c r="H18" s="347"/>
      <c r="I18" s="347"/>
      <c r="J18" s="347"/>
      <c r="K18" s="347"/>
      <c r="L18" s="347"/>
      <c r="M18" s="348"/>
      <c r="N18" s="347"/>
      <c r="O18" s="346" t="s">
        <v>647</v>
      </c>
      <c r="P18" s="346" t="s">
        <v>612</v>
      </c>
      <c r="Q18" s="346" t="s">
        <v>613</v>
      </c>
      <c r="R18" s="346" t="s">
        <v>614</v>
      </c>
      <c r="S18" s="346" t="s">
        <v>615</v>
      </c>
      <c r="T18" s="347"/>
      <c r="U18" s="347"/>
      <c r="V18" s="347"/>
      <c r="W18" s="347"/>
      <c r="X18" s="347"/>
      <c r="Y18" s="347"/>
    </row>
    <row r="19" spans="2:25" x14ac:dyDescent="0.25">
      <c r="B19" s="346" t="s">
        <v>648</v>
      </c>
      <c r="C19" s="346" t="s">
        <v>612</v>
      </c>
      <c r="D19" s="346" t="s">
        <v>613</v>
      </c>
      <c r="E19" s="346" t="s">
        <v>614</v>
      </c>
      <c r="F19" s="346" t="s">
        <v>615</v>
      </c>
      <c r="G19" s="346" t="s">
        <v>616</v>
      </c>
      <c r="H19" s="346" t="s">
        <v>617</v>
      </c>
      <c r="I19" s="346" t="s">
        <v>618</v>
      </c>
      <c r="J19" s="346" t="s">
        <v>619</v>
      </c>
      <c r="K19" s="346" t="s">
        <v>641</v>
      </c>
      <c r="L19" s="347"/>
      <c r="M19" s="348"/>
      <c r="N19" s="347"/>
      <c r="O19" s="346" t="s">
        <v>649</v>
      </c>
      <c r="P19" s="346" t="s">
        <v>612</v>
      </c>
      <c r="Q19" s="347"/>
      <c r="R19" s="347"/>
      <c r="S19" s="347"/>
      <c r="T19" s="347"/>
      <c r="U19" s="347"/>
      <c r="V19" s="347"/>
      <c r="W19" s="347"/>
      <c r="X19" s="347"/>
      <c r="Y19" s="347"/>
    </row>
    <row r="20" spans="2:25" x14ac:dyDescent="0.25">
      <c r="B20" s="346" t="s">
        <v>650</v>
      </c>
      <c r="C20" s="346" t="s">
        <v>612</v>
      </c>
      <c r="D20" s="346" t="s">
        <v>613</v>
      </c>
      <c r="E20" s="347"/>
      <c r="F20" s="347"/>
      <c r="G20" s="347"/>
      <c r="H20" s="347"/>
      <c r="I20" s="347"/>
      <c r="J20" s="347"/>
      <c r="K20" s="347"/>
      <c r="L20" s="347"/>
      <c r="M20" s="348"/>
      <c r="N20" s="347"/>
      <c r="O20" s="346" t="s">
        <v>651</v>
      </c>
      <c r="P20" s="346" t="s">
        <v>612</v>
      </c>
      <c r="Q20" s="346" t="s">
        <v>613</v>
      </c>
      <c r="R20" s="346" t="s">
        <v>614</v>
      </c>
      <c r="S20" s="346" t="s">
        <v>615</v>
      </c>
      <c r="T20" s="346" t="s">
        <v>616</v>
      </c>
      <c r="U20" s="346" t="s">
        <v>617</v>
      </c>
      <c r="V20" s="346" t="s">
        <v>618</v>
      </c>
      <c r="W20" s="346" t="s">
        <v>619</v>
      </c>
      <c r="X20" s="346" t="s">
        <v>641</v>
      </c>
      <c r="Y20" s="347"/>
    </row>
    <row r="21" spans="2:25" x14ac:dyDescent="0.25">
      <c r="B21" s="346" t="s">
        <v>652</v>
      </c>
      <c r="C21" s="346" t="s">
        <v>612</v>
      </c>
      <c r="D21" s="346" t="s">
        <v>613</v>
      </c>
      <c r="E21" s="346" t="s">
        <v>614</v>
      </c>
      <c r="F21" s="346" t="s">
        <v>615</v>
      </c>
      <c r="G21" s="347"/>
      <c r="H21" s="347"/>
      <c r="I21" s="347"/>
      <c r="J21" s="347"/>
      <c r="K21" s="347"/>
      <c r="L21" s="347"/>
      <c r="M21" s="348"/>
      <c r="N21" s="347"/>
      <c r="O21" s="346" t="s">
        <v>653</v>
      </c>
      <c r="P21" s="346" t="s">
        <v>612</v>
      </c>
      <c r="Q21" s="346" t="s">
        <v>613</v>
      </c>
      <c r="R21" s="347"/>
      <c r="S21" s="347"/>
      <c r="T21" s="347"/>
      <c r="U21" s="347"/>
      <c r="V21" s="347"/>
      <c r="W21" s="347"/>
      <c r="X21" s="347"/>
      <c r="Y21" s="347"/>
    </row>
    <row r="22" spans="2:25" x14ac:dyDescent="0.25">
      <c r="B22" s="346" t="s">
        <v>654</v>
      </c>
      <c r="C22" s="346" t="s">
        <v>612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8"/>
      <c r="N22" s="347"/>
      <c r="O22" s="346" t="s">
        <v>655</v>
      </c>
      <c r="P22" s="346" t="s">
        <v>612</v>
      </c>
      <c r="Q22" s="346" t="s">
        <v>613</v>
      </c>
      <c r="R22" s="347"/>
      <c r="S22" s="347"/>
      <c r="T22" s="347"/>
      <c r="U22" s="347"/>
      <c r="V22" s="347"/>
      <c r="W22" s="347"/>
      <c r="X22" s="347"/>
      <c r="Y22" s="347"/>
    </row>
    <row r="23" spans="2:25" x14ac:dyDescent="0.25"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</row>
    <row r="24" spans="2:25" x14ac:dyDescent="0.25">
      <c r="B24" s="347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</row>
    <row r="25" spans="2:25" x14ac:dyDescent="0.25">
      <c r="B25" s="349" t="s">
        <v>656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7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98E89D5C-40B6-4C25-870A-B7D4548CDBA0}"/>
    <hyperlink ref="C5" location="'10m Air Pistol'!$B$3" tooltip="10m Air Pistol Division 1" display="D1" xr:uid="{006C76B8-D822-49DD-BA42-88160F3FAC05}"/>
    <hyperlink ref="D5" location="'10m Air Pistol'!$J$3" tooltip="10m Air Pistol Division 2" display="D2" xr:uid="{9D980A8E-5E96-4087-9A79-50F1572B8E39}"/>
    <hyperlink ref="E5" location="'10m Air Pistol'!$B$15" tooltip="10m Air Pistol Division 3" display="D3" xr:uid="{D3EFF39A-D10A-41A4-8197-3185BA4F5174}"/>
    <hyperlink ref="F5" location="'10m Air Pistol'!$J$15" tooltip="10m Air Pistol Division 4" display="D4" xr:uid="{93F1DB0B-1974-4367-920D-1F6DC895815E}"/>
    <hyperlink ref="G5" location="'10m Air Pistol'!$B$27" tooltip="10m Air Pistol Division 5" display="D5" xr:uid="{A72B8F97-2372-474D-830D-65A1F19FA0A4}"/>
    <hyperlink ref="H5" location="'10m Air Pistol'!$J$27" tooltip="10m Air Pistol Division 6" display="D6" xr:uid="{522AD57D-BA6E-48A0-9E78-EE87B790D937}"/>
    <hyperlink ref="I5" location="'10m Air Pistol'!$B$39" tooltip="10m Air Pistol Division 7" display="D7" xr:uid="{A5439191-2E6A-43DB-9FCC-DAA9524CD579}"/>
    <hyperlink ref="J5" location="'10m Air Pistol'!$J$39" tooltip="10m Air Pistol Division 8" display="D8" xr:uid="{9F97AD87-8DE4-4549-A84D-0BAFFEF9186A}"/>
    <hyperlink ref="B6" location="'10m Air Pistol Sen'!A2" tooltip="10m Air Pistol Sen" display="10m Air Pistol Sen" xr:uid="{E7974256-6DB2-48F7-9B7F-719A5CBC2DE4}"/>
    <hyperlink ref="C6" location="'10m Air Pistol Sen'!$B$3" tooltip="10m Air Pistol Sen Division 1" display="D1" xr:uid="{E44574E9-AFB0-4FB5-B173-920759224C5E}"/>
    <hyperlink ref="D6" location="'10m Air Pistol Sen'!$B$14" tooltip="10m Air Pistol Sen Division 2" display="D2" xr:uid="{F82D012F-BFA4-4023-97F3-E2BECA040663}"/>
    <hyperlink ref="E6" location="'10m Air Pistol Sen'!$B$24" tooltip="10m Air Pistol Sen Division 3" display="D3" xr:uid="{4EF95DC2-BB46-4BB2-A89F-BF522EFCB3C2}"/>
    <hyperlink ref="F6" location="'10m Air Pistol Sen'!$B$34" tooltip="10m Air Pistol Sen Division 4" display="D4" xr:uid="{B11C0820-1FA7-4A76-8F7A-691FD2FF3FCD}"/>
    <hyperlink ref="B7" location="'10m Air Pistol Team'!A2" tooltip="10m Air Pistol Team" display="10m Air Pistol Team" xr:uid="{BFDE01A2-2402-4CFA-A00D-9654F13D2215}"/>
    <hyperlink ref="C7" location="'10m Air Pistol Team'!$A$3" tooltip="10m Air Pistol Team Division 1" display="D1" xr:uid="{E18702F4-F750-4D33-BF41-AAA76B7874C6}"/>
    <hyperlink ref="D7" location="'10m Air Pistol Team'!$A$29" tooltip="10m Air Pistol Team Division 2" display="D2" xr:uid="{9C548FAF-E60D-4A18-BCD3-036F53888B49}"/>
    <hyperlink ref="B8" location="'10m Air Pistol (Supp rest)'!A2" tooltip="10m Air Pistol (Supp rest)" display="10m Air Pistol (Supp rest)" xr:uid="{7DD9CF43-17FE-4611-8C45-7A6C1D0E977C}"/>
    <hyperlink ref="C8" location="'10m Air Pistol (Supp rest)'!$B$3" tooltip="10m Air Pistol (Supp rest) Division 1" display="D1" xr:uid="{A2C41141-5DAD-4BAC-BCE7-ADAC90ECB84A}"/>
    <hyperlink ref="B9" location="'10m Air Rifle'!A2" tooltip="10m Air Rifle" display="10m Air Rifle" xr:uid="{D6608BE4-D1D9-4D64-A921-36808774AC05}"/>
    <hyperlink ref="C9" location="'10m Air Rifle'!$B$3" tooltip="10m Air Rifle Division 1" display="D1" xr:uid="{2541ADC5-7D50-47AB-9EC0-505A6A899B42}"/>
    <hyperlink ref="D9" location="'10m Air Rifle'!$B$13" tooltip="10m Air Rifle Division 2" display="D2" xr:uid="{66BC69DC-88F6-490E-8033-70925432E742}"/>
    <hyperlink ref="B10" location="'10m Air Rifle Sen'!A2" tooltip="10m Air Rifle Sen" display="10m Air Rifle Sen" xr:uid="{B1187DF0-C202-4E13-BC9B-FA107149EA94}"/>
    <hyperlink ref="C10" location="'10m Air Rifle Sen'!$B$3" tooltip="10m Air Rifle Sen Division 1" display="D1" xr:uid="{1C52366D-EAC7-4AF6-B007-5B274FE44850}"/>
    <hyperlink ref="B11" location="'10m Air Rifle (Supp rest)'!A2" tooltip="10m Air Rifle (Supp rest)" display="10m Air Rifle (Supp rest)" xr:uid="{3D646553-3373-4B89-8054-05DBD8265648}"/>
    <hyperlink ref="C11" location="'10m Air Rifle (Supp rest)'!$B$3" tooltip="10m Air Rifle (Supp rest) Division 1" display="D1" xr:uid="{EB8152E3-7D20-4DC7-BA50-518C657C0D07}"/>
    <hyperlink ref="B12" location="'20Yd Pistol'!A2" tooltip="20Yd Pistol" display="20Yd Pistol" xr:uid="{6E2309FA-284B-46E8-922A-9A870C10970F}"/>
    <hyperlink ref="C12" location="'20Yd Pistol'!$B$3" tooltip="20Yd Pistol Division 1" display="D1" xr:uid="{45681C98-EAEF-4F16-A9CA-F1A62CAE2C33}"/>
    <hyperlink ref="D12" location="'20Yd Pistol'!$B$15" tooltip="20Yd Pistol Division 2" display="D2" xr:uid="{8A1D3FC1-0B82-4D3B-9B16-6DD0AB46AE0A}"/>
    <hyperlink ref="B13" location="'6Yd Air Pistol'!A2" tooltip="6Yd Air Pistol" display="6Yd Air Pistol" xr:uid="{A914655C-F784-432C-A058-53154204395E}"/>
    <hyperlink ref="C13" location="'6Yd Air Pistol'!$B$3" tooltip="6Yd Air Pistol Division 1" display="D1" xr:uid="{CC465BAD-8234-4CF9-82E3-9BA95A4F0909}"/>
    <hyperlink ref="B14" location="'Gallery Rifle Any'!A2" tooltip="Gallery Rifle Any" display="Gallery Rifle Any" xr:uid="{947E314A-C2BA-4010-937F-5746B735C565}"/>
    <hyperlink ref="C14" location="'Gallery Rifle Any'!$B$3" tooltip="Gallery Rifle Any Division 1" display="D1" xr:uid="{9DD78900-4EAA-42F3-950B-A1D53E9E1467}"/>
    <hyperlink ref="D14" location="'Gallery Rifle Any'!$B$14" tooltip="Gallery Rifle Any Division 2" display="D2" xr:uid="{E0F878C6-6F59-418C-AAE3-82B0BEA9BCC9}"/>
    <hyperlink ref="E14" location="'Gallery Rifle Any'!$B$25" tooltip="Gallery Rifle Any Division 3" display="D3" xr:uid="{83D0CB8E-43EC-44D4-A8E5-4000FA371471}"/>
    <hyperlink ref="F14" location="'Gallery Rifle Any'!$B$36" tooltip="Gallery Rifle Any Division 4" display="D4" xr:uid="{2E03CA3C-9ADE-4BC2-81C0-FE45359FE563}"/>
    <hyperlink ref="B15" location="'Gallery Rifle Any Sen'!A2" tooltip="Gallery Rifle Any Sen" display="Gallery Rifle Any Sen" xr:uid="{4E2868AD-4215-4F14-BD9F-F1F439BE806B}"/>
    <hyperlink ref="C15" location="'Gallery Rifle Any Sen'!$B$3" tooltip="Gallery Rifle Any Sen Division 1" display="D1" xr:uid="{9B28CD9B-B3A9-45CF-8B7D-8B8F30E61639}"/>
    <hyperlink ref="B16" location="'Gallery Rifle Iron'!A2" tooltip="Gallery Rifle Iron" display="Gallery Rifle Iron" xr:uid="{2CFB1E3E-8519-474F-8AE4-C8ECAE64BD7C}"/>
    <hyperlink ref="C16" location="'Gallery Rifle Iron'!$B$3" tooltip="Gallery Rifle Iron Division 1" display="D1" xr:uid="{EFC9366F-120F-4EB1-B8F1-423D2DA11978}"/>
    <hyperlink ref="D16" location="'Gallery Rifle Iron'!$B$15" tooltip="Gallery Rifle Iron Division 2" display="D2" xr:uid="{162E95D5-35A5-42C3-9DB3-C5A06136176E}"/>
    <hyperlink ref="E16" location="'Gallery Rifle Iron'!$B$27" tooltip="Gallery Rifle Iron Division 3" display="D3" xr:uid="{E744FAEA-CC58-427B-8F7E-669C2F41697B}"/>
    <hyperlink ref="F16" location="'Gallery Rifle Iron'!$B$39" tooltip="Gallery Rifle Iron Division 4" display="D4" xr:uid="{08F2BD14-87C3-4B7F-BC52-BF50AEA3A975}"/>
    <hyperlink ref="G16" location="'Gallery Rifle Iron'!$B$51" tooltip="Gallery Rifle Iron Division 5" display="D5" xr:uid="{44978411-9FD3-4920-8EA9-2CA61F45CE73}"/>
    <hyperlink ref="B17" location="'Gallery Rifle Iron Sen'!A2" tooltip="Gallery Rifle Iron Sen" display="Gallery Rifle Iron Sen" xr:uid="{0129BE52-6749-45F0-8A31-CD7C8DD276E6}"/>
    <hyperlink ref="C17" location="'Gallery Rifle Iron Sen'!$B$3" tooltip="Gallery Rifle Iron Sen Division 1" display="D1" xr:uid="{8C37CFF7-237C-44D3-83C2-89F383D03A01}"/>
    <hyperlink ref="D17" location="'Gallery Rifle Iron Sen'!$B$12" tooltip="Gallery Rifle Iron Sen Division 2" display="D2" xr:uid="{932CA906-25DB-4936-824F-989D8856F9BC}"/>
    <hyperlink ref="B18" location="'Long Barrelled Pistol'!A2" tooltip="Long Barrelled Pistol" display="Long Barrelled Pistol" xr:uid="{A01E1842-6285-4541-8E0F-EA7E8C785CA1}"/>
    <hyperlink ref="C18" location="'Long Barrelled Pistol'!$B$3" tooltip="Long Barrelled Pistol Division 1" display="D1" xr:uid="{D12EBBAB-BCDD-4753-9500-6C3723535DB5}"/>
    <hyperlink ref="D18" location="'Long Barrelled Pistol'!$B$13" tooltip="Long Barrelled Pistol Division 2" display="D2" xr:uid="{0591EF39-B129-4B13-99B7-C863EA09176C}"/>
    <hyperlink ref="B19" location="'Long Range Bench 1'!A2" tooltip="Long Range Bench" display="Long Range Bench" xr:uid="{FD00BE26-8841-4D5E-AC8B-154064DA052D}"/>
    <hyperlink ref="C19" location="'Long Range Bench 1'!$B$3" tooltip="Long Range Bench Division 1" display="D1" xr:uid="{9C2B5D3D-B8D6-4A2B-8E54-C96B133E9A42}"/>
    <hyperlink ref="D19" location="'Long Range Bench 1'!$B$15" tooltip="Long Range Bench Division 2" display="D2" xr:uid="{D35AE51D-7227-4076-AB81-39E775CFAB11}"/>
    <hyperlink ref="E19" location="'Long Range Bench 1'!$B$27" tooltip="Long Range Bench Division 3" display="D3" xr:uid="{B0C299AA-266E-465F-89AE-17E5D5F7ECA5}"/>
    <hyperlink ref="F19" location="'Long Range Bench 1'!$B$38" tooltip="Long Range Bench Division 4" display="D4" xr:uid="{9ECA7243-E15D-425F-A095-02AA29E36B1E}"/>
    <hyperlink ref="G19" location="'Long Range Bench 1'!$B$49" tooltip="Long Range Bench Division 5" display="D5" xr:uid="{59036181-53D0-4A1E-854E-F011F06EC4BC}"/>
    <hyperlink ref="H19" location="'Long Range Bench 2'!$B$3" tooltip="Long Range Bench Division 6" display="D6" xr:uid="{8006822F-0F3D-49E5-8C21-EDA20A5E41FA}"/>
    <hyperlink ref="I19" location="'Long Range Bench 2'!$B$14" tooltip="Long Range Bench Division 7" display="D7" xr:uid="{913717B8-DFA6-4D92-AE7C-C13EB0F97815}"/>
    <hyperlink ref="J19" location="'Long Range Bench 2'!$B$25" tooltip="Long Range Bench Division 8" display="D8" xr:uid="{90BE7386-0A7C-484B-8017-1E8C02CA7DC3}"/>
    <hyperlink ref="K19" location="'Long Range Bench 2'!$B$36" tooltip="Long Range Bench Division 9" display="D9" xr:uid="{F0582EAF-A152-431D-A39C-82E5DD08EF34}"/>
    <hyperlink ref="B20" location="'Long Range Bench Sen'!A2" tooltip="Long Range Bench Sen" display="Long Range Bench Sen" xr:uid="{899D194D-FC54-4FC2-9313-0A6CDEFBFD2F}"/>
    <hyperlink ref="C20" location="'Long Range Bench Sen'!$B$3" tooltip="Long Range Bench Sen Division 1" display="D1" xr:uid="{D8E09F82-8432-4A78-9617-63C9597A6461}"/>
    <hyperlink ref="D20" location="'Long Range Bench Sen'!$B$12" tooltip="Long Range Bench Sen Division 2" display="D2" xr:uid="{37A94A17-2DD6-49CA-87AF-9E83E0DAE90A}"/>
    <hyperlink ref="B21" location="'Long Range Rifle'!A2" tooltip="Long Range Rifle" display="Long Range Rifle" xr:uid="{53354EF8-C06B-47D4-B159-977A7155A0E8}"/>
    <hyperlink ref="C21" location="'Long Range Rifle'!$B$3" tooltip="Long Range Rifle Division 1" display="D1" xr:uid="{332EC9CB-D81C-447A-B5C3-8953880F9FCC}"/>
    <hyperlink ref="D21" location="'Long Range Rifle'!$B$14" tooltip="Long Range Rifle Division 2" display="D2" xr:uid="{3724D74B-75EC-42FC-A021-90E90A9D5D1C}"/>
    <hyperlink ref="E21" location="'Long Range Rifle'!$B$25" tooltip="Long Range Rifle Division 3" display="D3" xr:uid="{3D99A6E6-8B09-4039-91B9-1194E943FD0C}"/>
    <hyperlink ref="F21" location="'Long Range Rifle'!$B$35" tooltip="Long Range Rifle Division 4" display="D4" xr:uid="{962D0635-C268-45AC-9CFB-140481EA3FA2}"/>
    <hyperlink ref="B22" location="'Long Range Rifle Team'!A2" tooltip="Long Range Rifle Team" display="Long Range Rifle Team" xr:uid="{11950E0D-768F-4408-B968-B56B7E222AB7}"/>
    <hyperlink ref="C22" location="'Long Range Rifle Team'!$A$3" tooltip="Long Range Rifle Team Division 1" display="D1" xr:uid="{37495C20-CDD6-41FE-8F45-2E95060F47D9}"/>
    <hyperlink ref="O5" location="'LR Rifle 100 Any'!A2" tooltip="LR Rifle 100 Any" display="LR Rifle 100 Any" xr:uid="{BA7286FD-C277-49DC-8A66-E6833D041DAD}"/>
    <hyperlink ref="P5" location="'LR Rifle 100 Any'!$B$3" tooltip="LR Rifle 100 Any Division 1" display="D1" xr:uid="{FF82EE9B-B641-4082-B6A2-B74E421085E5}"/>
    <hyperlink ref="Q5" location="'LR Rifle 100 Any'!$B$13" tooltip="LR Rifle 100 Any Division 2" display="D2" xr:uid="{03E4350D-6E98-48AA-8F47-55AF2C6C6379}"/>
    <hyperlink ref="R5" location="'LR Rifle 100 Any'!$B$22" tooltip="LR Rifle 100 Any Division 3" display="D3" xr:uid="{5170A99A-118D-490E-BC68-0E4BCF19AD0A}"/>
    <hyperlink ref="O6" location="'LR Rifle 100 Any Sen'!A2" tooltip="LR Rifle 100 Any Sen" display="LR Rifle 100 Any Sen" xr:uid="{2D1CFF8C-E705-48BD-A0A3-A80B1FC0F434}"/>
    <hyperlink ref="P6" location="'LR Rifle 100 Any Sen'!$B$3" tooltip="LR Rifle 100 Any Sen Division 1" display="D1" xr:uid="{ADBCFCB5-99C5-4D97-9497-DFC61976E353}"/>
    <hyperlink ref="O7" location="'Muzzle-loading Pistol'!A2" tooltip="Muzzle-loading Pistol" display="Muzzle-loading Pistol" xr:uid="{3ADDBA0E-836C-42AA-980C-7D85AC4F4F99}"/>
    <hyperlink ref="P7" location="'Muzzle-loading Pistol'!$B$3" tooltip="Muzzle-loading Pistol Division 1" display="D1" xr:uid="{F5B02A84-21C5-48EF-92B0-CE7597F6E01C}"/>
    <hyperlink ref="Q7" location="'Muzzle-loading Pistol'!$B$13" tooltip="Muzzle-loading Pistol Division 2" display="D2" xr:uid="{9646B561-DB15-4E18-BF2C-413C249790FF}"/>
    <hyperlink ref="O8" location="'Muzzle-loading Pistol Sen'!A2" tooltip="Muzzle-loading Pistol Sen" display="Muzzle-loading Pistol Sen" xr:uid="{ACAE1EFF-FAB2-4ACE-9FE2-0B982E47F3EA}"/>
    <hyperlink ref="P8" location="'Muzzle-loading Pistol Sen'!$B$3" tooltip="Muzzle-loading Pistol Sen Division 1" display="D1" xr:uid="{5976EB83-CB90-4D80-BEB5-C8C610849231}"/>
    <hyperlink ref="O9" location="'Muzzle-loading Revolver'!A2" tooltip="Muzzle-loading Revolver" display="Muzzle-loading Revolver" xr:uid="{4608DBCD-60F3-49D9-9E11-BAD4A7F27125}"/>
    <hyperlink ref="P9" location="'Muzzle-loading Revolver'!$B$3" tooltip="Muzzle-loading Revolver Division 1" display="D1" xr:uid="{CC5FBEFB-728A-416A-BA57-09F2DAEA296D}"/>
    <hyperlink ref="Q9" location="'Muzzle-loading Revolver'!$B$13" tooltip="Muzzle-loading Revolver Division 2" display="D2" xr:uid="{82DC9160-C5D1-4F20-8841-0038521A6E23}"/>
    <hyperlink ref="O10" location="'Muzzle-loading Revolver Sen'!A2" tooltip="Muzzle-loading Revolver Sen" display="Muzzle-loading Revolver Sen" xr:uid="{67C2CA3A-DF6F-4877-A416-595E86C47AD1}"/>
    <hyperlink ref="P10" location="'Muzzle-loading Revolver Sen'!$B$3" tooltip="Muzzle-loading Revolver Sen Division 1" display="D1" xr:uid="{16F36AB9-222F-43DE-801D-93972026C2B6}"/>
    <hyperlink ref="O11" location="'Rapid Fire Rifle'!A2" tooltip="Rapid Fire Rifle" display="Rapid Fire Rifle" xr:uid="{086B4F39-4371-4305-AAD9-5597233CF5B1}"/>
    <hyperlink ref="P11" location="'Rapid Fire Rifle'!$B$3" tooltip="Rapid Fire Rifle Division 1" display="D1" xr:uid="{3B593C16-BC4D-48CC-B92B-9382D36933A4}"/>
    <hyperlink ref="Q11" location="'Rapid Fire Rifle'!$B$13" tooltip="Rapid Fire Rifle Division 2" display="D2" xr:uid="{FD8B98C0-9979-44FE-975E-478B4A645838}"/>
    <hyperlink ref="O12" location="'Short Range Rifle'!A2" tooltip="Short Range Rifle" display="Short Range Rifle" xr:uid="{B046C1DF-C212-47DF-83CC-6012210BE8B2}"/>
    <hyperlink ref="P12" location="'Short Range Rifle'!$B$3" tooltip="Short Range Rifle Division 1" display="D1" xr:uid="{17A18C4B-3D5B-4F8D-9AE2-3C13F3702398}"/>
    <hyperlink ref="Q12" location="'Short Range Rifle'!$J$3" tooltip="Short Range Rifle Division 2" display="D2" xr:uid="{8BE960E3-DD04-49FE-8514-B8A8AB4AED12}"/>
    <hyperlink ref="R12" location="'Short Range Rifle'!$B$15" tooltip="Short Range Rifle Division 3" display="D3" xr:uid="{6590D3C3-CF80-4E36-A59F-3CE1A0B464B4}"/>
    <hyperlink ref="S12" location="'Short Range Rifle'!$J$15" tooltip="Short Range Rifle Division 4" display="D4" xr:uid="{F65030E5-5C9E-438D-8565-F74EB79F9101}"/>
    <hyperlink ref="T12" location="'Short Range Rifle'!$B$27" tooltip="Short Range Rifle Division 5" display="D5" xr:uid="{C531A35E-CC0B-48F7-8F4C-6A0106E413E3}"/>
    <hyperlink ref="U12" location="'Short Range Rifle'!$J$27" tooltip="Short Range Rifle Division 6" display="D6" xr:uid="{D9A0EBF0-82FC-403D-8A1D-A99096DA2B91}"/>
    <hyperlink ref="V12" location="'Short Range Rifle'!$B$39" tooltip="Short Range Rifle Division 7" display="D7" xr:uid="{2D27F26A-8E6B-451A-974C-BEC16CB57C53}"/>
    <hyperlink ref="O13" location="'Short Range Rifle Sen'!A2" tooltip="Short Range Rifle Sen" display="Short Range Rifle Sen" xr:uid="{E12B0652-870E-4730-B271-010F5750C698}"/>
    <hyperlink ref="P13" location="'Short Range Rifle Sen'!$B$3" tooltip="Short Range Rifle Sen Division 1" display="D1" xr:uid="{1C6E0581-E94B-43C7-A185-CE376BE78E7A}"/>
    <hyperlink ref="O14" location="'Short Range Rifle Team'!A2" tooltip="Short Range Rifle Team" display="Short Range Rifle Team" xr:uid="{BC4EE5AE-83A2-4327-9F2F-52C4F03DD84B}"/>
    <hyperlink ref="P14" location="'Short Range Rifle Team'!$A$3" tooltip="Short Range Rifle Team Division 1" display="D1" xr:uid="{39063B0C-63C5-4FC3-8D98-560A900AEFA0}"/>
    <hyperlink ref="Q14" location="'Short Range Rifle Team'!$A$29" tooltip="Short Range Rifle Team Division 2" display="D2" xr:uid="{0A47D3C2-76C7-4C88-872A-5EE325011D7B}"/>
    <hyperlink ref="O15" location="'Sport Rifle'!A2" tooltip="Sport Rifle" display="Sport Rifle" xr:uid="{0C7C609D-E4F6-48F2-853A-BD0CF8206D80}"/>
    <hyperlink ref="P15" location="'Sport Rifle'!$B$3" tooltip="Sport Rifle Division 1" display="D1" xr:uid="{97FBB0F1-0B1B-4188-A94E-028AF1B4438E}"/>
    <hyperlink ref="Q15" location="'Sport Rifle'!$J$3" tooltip="Sport Rifle Division 2" display="D2" xr:uid="{1F1F6892-D206-4F82-B46C-A96E4BD1E1E0}"/>
    <hyperlink ref="R15" location="'Sport Rifle'!$B$15" tooltip="Sport Rifle Division 3" display="D3" xr:uid="{26F06988-C8C9-4C3B-A471-217960035251}"/>
    <hyperlink ref="S15" location="'Sport Rifle'!$J$15" tooltip="Sport Rifle Division 4" display="D4" xr:uid="{591B55A1-3F59-4D6E-98BF-B54837A3B8DE}"/>
    <hyperlink ref="T15" location="'Sport Rifle'!$B$27" tooltip="Sport Rifle Division 5" display="D5" xr:uid="{AAAAF69E-7348-453B-99E5-B0BFAFAD8A05}"/>
    <hyperlink ref="U15" location="'Sport Rifle'!$J$27" tooltip="Sport Rifle Division 6" display="D6" xr:uid="{8AC99C2D-D734-41D7-BBD6-6CB08749BF8A}"/>
    <hyperlink ref="V15" location="'Sport Rifle'!$B$39" tooltip="Sport Rifle Division 7" display="D7" xr:uid="{E7FFE562-F60C-462F-B677-9FFC5880C04E}"/>
    <hyperlink ref="W15" location="'Sport Rifle'!$J$39" tooltip="Sport Rifle Division 8" display="D8" xr:uid="{9123B9B0-DA49-4377-A96B-3FA483B56505}"/>
    <hyperlink ref="X15" location="'Sport Rifle'!$B$51" tooltip="Sport Rifle Division 9" display="D9" xr:uid="{BB5B4FDD-B446-4CD9-87DD-18703D3A83B0}"/>
    <hyperlink ref="O16" location="'Sport Rifle Sen'!A2" tooltip="Sport Rifle Sen" display="Sport Rifle Sen" xr:uid="{38BCA317-9485-4530-8523-C2637CD602C8}"/>
    <hyperlink ref="P16" location="'Sport Rifle Sen'!$B$3" tooltip="Sport Rifle Sen Division 1" display="D1" xr:uid="{AD9C6D6A-C748-4023-8A84-920A3854DDDB}"/>
    <hyperlink ref="Q16" location="'Sport Rifle Sen'!$B$14" tooltip="Sport Rifle Sen Division 2" display="D2" xr:uid="{C596328A-8340-49EA-B460-A7E6C2D94AC4}"/>
    <hyperlink ref="R16" location="'Sport Rifle Sen'!$B$25" tooltip="Sport Rifle Sen Division 3" display="D3" xr:uid="{89F00D92-716D-435C-82DB-DC2DD785225F}"/>
    <hyperlink ref="O17" location="'Sport Rifle Team'!A2" tooltip="Sport Rifle Team" display="Sport Rifle Team" xr:uid="{AF0CD2B1-78E0-42EF-A1D5-1E76E95A1017}"/>
    <hyperlink ref="P17" location="'Sport Rifle Team'!$A$3" tooltip="Sport Rifle Team Division 1" display="D1" xr:uid="{BA4DE63F-D69E-4E71-B8ED-892AD6450FD1}"/>
    <hyperlink ref="Q17" location="'Sport Rifle Team'!$A$29" tooltip="Sport Rifle Team Division 2" display="D2" xr:uid="{6458D857-2BA5-49C5-8A71-5E00BD067126}"/>
    <hyperlink ref="O18" location="'SR Benchrest (Air)'!A2" tooltip="SR Benchrest (Air)" display="SR Benchrest (Air)" xr:uid="{82DC4D5A-C49C-4C05-A942-667D591C5C50}"/>
    <hyperlink ref="P18" location="'SR Benchrest (Air)'!$B$3" tooltip="SR Benchrest (Air) Division 1" display="D1" xr:uid="{93232AB1-F15B-4A8B-B7DF-C856FE50627A}"/>
    <hyperlink ref="Q18" location="'SR Benchrest (Air)'!$B$14" tooltip="SR Benchrest (Air) Division 2" display="D2" xr:uid="{69543D39-1D25-4928-80C6-756BC6F9E4B4}"/>
    <hyperlink ref="R18" location="'SR Benchrest (Air)'!$B$25" tooltip="SR Benchrest (Air) Division 3" display="D3" xr:uid="{5A549A51-2051-4307-975E-6A5FFBC32BAD}"/>
    <hyperlink ref="S18" location="'SR Benchrest (Air)'!$B$35" tooltip="SR Benchrest (Air) Division 4" display="D4" xr:uid="{0D711490-7F40-4322-A63E-25AA59A8594F}"/>
    <hyperlink ref="O19" location="'SR Benchrest (Air) Sen'!A2" tooltip="SR Benchrest (Air) Sen" display="SR Benchrest (Air) Sen" xr:uid="{526B81B2-F3AE-47E0-9A9E-B397E29D579B}"/>
    <hyperlink ref="P19" location="'SR Benchrest (Air) Sen'!$B$3" tooltip="SR Benchrest (Air) Sen Division 1" display="D1" xr:uid="{70E358C8-D192-406E-83A2-45D7C3645282}"/>
    <hyperlink ref="O20" location="'SR Benchrest (Rimfire) 1'!A2" tooltip="SR Benchrest (Rimfire)" display="SR Benchrest (Rimfire)" xr:uid="{D7D4FF43-3300-492B-BA42-6E0C5147114B}"/>
    <hyperlink ref="P20" location="'SR Benchrest (Rimfire) 1'!$B$3" tooltip="SR Benchrest (Rimfire) Division 1" display="D1" xr:uid="{E668DE39-6C1E-454C-A40E-C63CBDE638CD}"/>
    <hyperlink ref="Q20" location="'SR Benchrest (Rimfire) 1'!$B$15" tooltip="SR Benchrest (Rimfire) Division 2" display="D2" xr:uid="{615434C1-EFAE-49B8-9064-A6CDA24AF33C}"/>
    <hyperlink ref="R20" location="'SR Benchrest (Rimfire) 1'!$B$27" tooltip="SR Benchrest (Rimfire) Division 3" display="D3" xr:uid="{F31AD6AF-6952-40F1-94A5-BFAF7729028E}"/>
    <hyperlink ref="S20" location="'SR Benchrest (Rimfire) 1'!$B$39" tooltip="SR Benchrest (Rimfire) Division 4" display="D4" xr:uid="{B5EAA54C-77AB-4C07-B814-F52A4FD0890F}"/>
    <hyperlink ref="T20" location="'SR Benchrest (Rimfire) 1'!$B$51" tooltip="SR Benchrest (Rimfire) Division 5" display="D5" xr:uid="{3C09D3E1-5607-491A-8473-6804F75F3C96}"/>
    <hyperlink ref="U20" location="'SR Benchrest (Rimfire) 2'!$B$3" tooltip="SR Benchrest (Rimfire) Division 6" display="D6" xr:uid="{A8B4A893-8345-4078-BE83-E9AE2928B947}"/>
    <hyperlink ref="V20" location="'SR Benchrest (Rimfire) 2'!$B$15" tooltip="SR Benchrest (Rimfire) Division 7" display="D7" xr:uid="{B9EB3455-B45C-40F8-8640-DE2B166B7F44}"/>
    <hyperlink ref="W20" location="'SR Benchrest (Rimfire) 2'!$B$26" tooltip="SR Benchrest (Rimfire) Division 8" display="D8" xr:uid="{099B8424-B61C-441E-BFB5-DB2F21712293}"/>
    <hyperlink ref="X20" location="'SR Benchrest (Rimfire) 2'!$B$36" tooltip="SR Benchrest (Rimfire) Division 9" display="D9" xr:uid="{3CC494F3-6E6E-498C-8319-616C8CAFD22B}"/>
    <hyperlink ref="O21" location="'SR Benchrest (Rimfire) Sen'!A2" tooltip="SR Benchrest (Rimfire) Sen" display="SR Benchrest (Rimfire) Sen" xr:uid="{CD271D66-FA43-429E-813E-5B27C7265135}"/>
    <hyperlink ref="P21" location="'SR Benchrest (Rimfire) Sen'!$B$3" tooltip="SR Benchrest (Rimfire) Sen Division 1" display="D1" xr:uid="{72F23A13-912A-423E-9C0A-B44C1260D898}"/>
    <hyperlink ref="Q21" location="'SR Benchrest (Rimfire) Sen'!$B$13" tooltip="SR Benchrest (Rimfire) Sen Division 2" display="D2" xr:uid="{790783C2-12E1-498A-93D8-109FFC936E0B}"/>
    <hyperlink ref="O22" location="'SR Benchrest (Rimfire) Team'!A2" tooltip="SR Benchrest (Rimfire) Team" display="SR Benchrest (Rimfire) Team" xr:uid="{6CF5409F-AFDE-40F9-96D5-DE0FB6C921A7}"/>
    <hyperlink ref="P22" location="'SR Benchrest (Rimfire) Team'!$A$3" tooltip="SR Benchrest (Rimfire) Team Division 1" display="D1" xr:uid="{6CE9537C-973F-44CA-A35C-08CBC2C542D2}"/>
    <hyperlink ref="Q22" location="'SR Benchrest (Rimfire) Team'!$A$29" tooltip="SR Benchrest (Rimfire) Team Division 2" display="D2" xr:uid="{2770D4F4-AAE3-4870-9334-2B39183C9099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A1F6-4606-4E49-99EB-B44EB91248B1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9">
        <v>2</v>
      </c>
      <c r="B5" s="230" t="s">
        <v>265</v>
      </c>
      <c r="C5" s="230" t="s">
        <v>233</v>
      </c>
      <c r="D5" s="231">
        <v>172</v>
      </c>
      <c r="E5" s="231">
        <v>6</v>
      </c>
      <c r="F5" s="231">
        <v>1365</v>
      </c>
      <c r="G5" s="310">
        <v>50</v>
      </c>
    </row>
    <row r="6" spans="1:34" ht="15.75" customHeight="1" x14ac:dyDescent="0.3">
      <c r="A6" s="99">
        <v>6</v>
      </c>
      <c r="B6" s="100" t="s">
        <v>272</v>
      </c>
      <c r="C6" s="100" t="s">
        <v>273</v>
      </c>
      <c r="D6" s="101">
        <v>177</v>
      </c>
      <c r="E6" s="96">
        <v>7</v>
      </c>
      <c r="F6" s="101">
        <v>1331</v>
      </c>
      <c r="G6" s="104">
        <v>39</v>
      </c>
    </row>
    <row r="7" spans="1:34" ht="15.75" customHeight="1" x14ac:dyDescent="0.3">
      <c r="A7" s="99">
        <v>3</v>
      </c>
      <c r="B7" s="100" t="s">
        <v>317</v>
      </c>
      <c r="C7" s="100" t="s">
        <v>240</v>
      </c>
      <c r="D7" s="101">
        <v>160</v>
      </c>
      <c r="E7" s="96">
        <v>4</v>
      </c>
      <c r="F7" s="101">
        <v>1283</v>
      </c>
      <c r="G7" s="104">
        <v>34</v>
      </c>
      <c r="J7" s="105"/>
    </row>
    <row r="8" spans="1:34" ht="15.75" customHeight="1" x14ac:dyDescent="0.3">
      <c r="A8" s="99">
        <v>4</v>
      </c>
      <c r="B8" s="100" t="s">
        <v>278</v>
      </c>
      <c r="C8" s="100" t="s">
        <v>34</v>
      </c>
      <c r="D8" s="101">
        <v>153</v>
      </c>
      <c r="E8" s="96">
        <v>3</v>
      </c>
      <c r="F8" s="101">
        <v>1257</v>
      </c>
      <c r="G8" s="104">
        <v>29</v>
      </c>
    </row>
    <row r="9" spans="1:34" ht="15.75" customHeight="1" x14ac:dyDescent="0.3">
      <c r="A9" s="99">
        <v>7</v>
      </c>
      <c r="B9" s="100" t="s">
        <v>318</v>
      </c>
      <c r="C9" s="100" t="s">
        <v>233</v>
      </c>
      <c r="D9" s="101">
        <v>139</v>
      </c>
      <c r="E9" s="96">
        <v>2</v>
      </c>
      <c r="F9" s="101">
        <v>1235</v>
      </c>
      <c r="G9" s="104">
        <v>24</v>
      </c>
    </row>
    <row r="10" spans="1:34" ht="15.75" customHeight="1" x14ac:dyDescent="0.3">
      <c r="A10" s="99">
        <v>1</v>
      </c>
      <c r="B10" s="100" t="s">
        <v>279</v>
      </c>
      <c r="C10" s="100" t="s">
        <v>273</v>
      </c>
      <c r="D10" s="101">
        <v>165</v>
      </c>
      <c r="E10" s="96">
        <v>5</v>
      </c>
      <c r="F10" s="102">
        <v>1217</v>
      </c>
      <c r="G10" s="103">
        <v>22</v>
      </c>
    </row>
    <row r="11" spans="1:34" ht="15.75" customHeight="1" x14ac:dyDescent="0.3">
      <c r="A11" s="234">
        <v>5</v>
      </c>
      <c r="B11" s="235" t="s">
        <v>241</v>
      </c>
      <c r="C11" s="235" t="s">
        <v>237</v>
      </c>
      <c r="D11" s="236" t="s">
        <v>27</v>
      </c>
      <c r="E11" s="237">
        <v>0</v>
      </c>
      <c r="F11" s="106">
        <v>536</v>
      </c>
      <c r="G11" s="107">
        <v>21</v>
      </c>
    </row>
    <row r="12" spans="1:34" ht="15.75" customHeight="1" x14ac:dyDescent="0.3"/>
    <row r="13" spans="1:34" ht="15.75" customHeight="1" x14ac:dyDescent="0.3">
      <c r="B13" s="87" t="s">
        <v>301</v>
      </c>
      <c r="F13" s="108" t="s">
        <v>659</v>
      </c>
    </row>
    <row r="14" spans="1:34" ht="15.75" customHeight="1" x14ac:dyDescent="0.3">
      <c r="B14" s="87" t="s">
        <v>660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267F72ED-41CB-4099-BD67-769D87A435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0FCD-DE90-4904-8A2B-3E57A984F87E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7</v>
      </c>
      <c r="B5" s="230" t="s">
        <v>577</v>
      </c>
      <c r="C5" s="230" t="s">
        <v>54</v>
      </c>
      <c r="D5" s="231">
        <v>98</v>
      </c>
      <c r="E5" s="231">
        <v>98</v>
      </c>
      <c r="F5" s="231">
        <f>SUM(D5:E5)</f>
        <v>196</v>
      </c>
      <c r="G5" s="231">
        <v>7</v>
      </c>
      <c r="H5" s="231">
        <v>1583</v>
      </c>
      <c r="I5" s="310">
        <v>61</v>
      </c>
      <c r="K5" s="87"/>
    </row>
    <row r="6" spans="1:34" ht="15.75" customHeight="1" x14ac:dyDescent="0.3">
      <c r="A6" s="99">
        <v>4</v>
      </c>
      <c r="B6" s="100" t="s">
        <v>535</v>
      </c>
      <c r="C6" s="100" t="s">
        <v>15</v>
      </c>
      <c r="D6" s="101">
        <v>98</v>
      </c>
      <c r="E6" s="101">
        <v>99</v>
      </c>
      <c r="F6" s="101">
        <f>SUM(D6:E6)</f>
        <v>197</v>
      </c>
      <c r="G6" s="96">
        <v>8</v>
      </c>
      <c r="H6" s="101">
        <v>1568</v>
      </c>
      <c r="I6" s="104">
        <v>55</v>
      </c>
      <c r="K6" s="87"/>
    </row>
    <row r="7" spans="1:34" ht="15.75" customHeight="1" x14ac:dyDescent="0.3">
      <c r="A7" s="99">
        <v>5</v>
      </c>
      <c r="B7" s="100" t="s">
        <v>576</v>
      </c>
      <c r="C7" s="100" t="s">
        <v>554</v>
      </c>
      <c r="D7" s="101">
        <v>98</v>
      </c>
      <c r="E7" s="101">
        <v>97</v>
      </c>
      <c r="F7" s="101">
        <f>SUM(D7:E7)</f>
        <v>195</v>
      </c>
      <c r="G7" s="96">
        <v>6</v>
      </c>
      <c r="H7" s="101">
        <v>1547</v>
      </c>
      <c r="I7" s="104">
        <v>45</v>
      </c>
      <c r="J7" s="105"/>
      <c r="K7" s="87"/>
    </row>
    <row r="8" spans="1:34" ht="15.75" customHeight="1" x14ac:dyDescent="0.3">
      <c r="A8" s="99">
        <v>2</v>
      </c>
      <c r="B8" s="100" t="s">
        <v>546</v>
      </c>
      <c r="C8" s="100" t="s">
        <v>15</v>
      </c>
      <c r="D8" s="101" t="s">
        <v>27</v>
      </c>
      <c r="E8" s="101"/>
      <c r="F8" s="101">
        <f>SUM(D8:E8)</f>
        <v>0</v>
      </c>
      <c r="G8" s="96">
        <v>0</v>
      </c>
      <c r="H8" s="102">
        <v>985</v>
      </c>
      <c r="I8" s="103">
        <v>34</v>
      </c>
      <c r="K8" s="87"/>
    </row>
    <row r="9" spans="1:34" ht="15.75" customHeight="1" x14ac:dyDescent="0.3">
      <c r="A9" s="99">
        <v>6</v>
      </c>
      <c r="B9" s="100" t="s">
        <v>407</v>
      </c>
      <c r="C9" s="100" t="s">
        <v>100</v>
      </c>
      <c r="D9" s="101">
        <v>94</v>
      </c>
      <c r="E9" s="101">
        <v>94</v>
      </c>
      <c r="F9" s="101">
        <f>SUM(D9:E9)</f>
        <v>188</v>
      </c>
      <c r="G9" s="96">
        <v>5</v>
      </c>
      <c r="H9" s="101">
        <v>1471</v>
      </c>
      <c r="I9" s="104">
        <v>29</v>
      </c>
    </row>
    <row r="10" spans="1:34" ht="15.75" customHeight="1" x14ac:dyDescent="0.3">
      <c r="A10" s="99">
        <v>1</v>
      </c>
      <c r="B10" s="100" t="s">
        <v>14</v>
      </c>
      <c r="C10" s="100" t="s">
        <v>15</v>
      </c>
      <c r="D10" s="101">
        <v>93</v>
      </c>
      <c r="E10" s="101">
        <v>91</v>
      </c>
      <c r="F10" s="101">
        <f>SUM(D10:E10)</f>
        <v>184</v>
      </c>
      <c r="G10" s="96">
        <v>4</v>
      </c>
      <c r="H10" s="102">
        <v>1385</v>
      </c>
      <c r="I10" s="103">
        <v>29</v>
      </c>
    </row>
    <row r="11" spans="1:34" ht="15.75" customHeight="1" x14ac:dyDescent="0.3">
      <c r="A11" s="99">
        <v>3</v>
      </c>
      <c r="B11" s="100" t="s">
        <v>99</v>
      </c>
      <c r="C11" s="100" t="s">
        <v>100</v>
      </c>
      <c r="D11" s="101">
        <v>88</v>
      </c>
      <c r="E11" s="101">
        <v>87</v>
      </c>
      <c r="F11" s="101">
        <f>SUM(D11:E11)</f>
        <v>175</v>
      </c>
      <c r="G11" s="96">
        <v>3</v>
      </c>
      <c r="H11" s="101">
        <v>1383</v>
      </c>
      <c r="I11" s="104">
        <v>19</v>
      </c>
    </row>
    <row r="12" spans="1:34" ht="15.75" customHeight="1" x14ac:dyDescent="0.3">
      <c r="A12" s="234">
        <v>8</v>
      </c>
      <c r="B12" s="235" t="s">
        <v>578</v>
      </c>
      <c r="C12" s="235" t="s">
        <v>13</v>
      </c>
      <c r="D12" s="236" t="s">
        <v>27</v>
      </c>
      <c r="E12" s="236"/>
      <c r="F12" s="236">
        <f>SUM(D12:E12)</f>
        <v>0</v>
      </c>
      <c r="G12" s="237">
        <v>0</v>
      </c>
      <c r="H12" s="106">
        <v>384</v>
      </c>
      <c r="I12" s="107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6">
        <v>2</v>
      </c>
      <c r="B15" s="93" t="s">
        <v>4</v>
      </c>
      <c r="C15" s="157" t="s">
        <v>5</v>
      </c>
      <c r="D15" s="119"/>
      <c r="E15" s="158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9">
        <v>1</v>
      </c>
      <c r="B16" s="230" t="s">
        <v>571</v>
      </c>
      <c r="C16" s="230" t="s">
        <v>13</v>
      </c>
      <c r="D16" s="231">
        <v>97</v>
      </c>
      <c r="E16" s="231">
        <v>94</v>
      </c>
      <c r="F16" s="231">
        <f>SUM(D16:E16)</f>
        <v>191</v>
      </c>
      <c r="G16" s="231">
        <v>6</v>
      </c>
      <c r="H16" s="232">
        <v>1553</v>
      </c>
      <c r="I16" s="233">
        <v>57</v>
      </c>
    </row>
    <row r="17" spans="1:9" ht="15.75" customHeight="1" x14ac:dyDescent="0.3">
      <c r="A17" s="99">
        <v>3</v>
      </c>
      <c r="B17" s="100" t="s">
        <v>61</v>
      </c>
      <c r="C17" s="100" t="s">
        <v>17</v>
      </c>
      <c r="D17" s="101">
        <v>96</v>
      </c>
      <c r="E17" s="101">
        <v>98</v>
      </c>
      <c r="F17" s="101">
        <f>SUM(D17:E17)</f>
        <v>194</v>
      </c>
      <c r="G17" s="96">
        <v>7</v>
      </c>
      <c r="H17" s="101">
        <v>1543</v>
      </c>
      <c r="I17" s="104">
        <v>49</v>
      </c>
    </row>
    <row r="18" spans="1:9" ht="15.75" customHeight="1" x14ac:dyDescent="0.3">
      <c r="A18" s="99">
        <v>5</v>
      </c>
      <c r="B18" s="100" t="s">
        <v>498</v>
      </c>
      <c r="C18" s="100" t="s">
        <v>57</v>
      </c>
      <c r="D18" s="228">
        <v>100</v>
      </c>
      <c r="E18" s="101">
        <v>95</v>
      </c>
      <c r="F18" s="101">
        <f>SUM(D18:E18)</f>
        <v>195</v>
      </c>
      <c r="G18" s="96">
        <v>8</v>
      </c>
      <c r="H18" s="101">
        <v>1543</v>
      </c>
      <c r="I18" s="104">
        <v>49</v>
      </c>
    </row>
    <row r="19" spans="1:9" ht="15.75" customHeight="1" x14ac:dyDescent="0.3">
      <c r="A19" s="99">
        <v>4</v>
      </c>
      <c r="B19" s="100" t="s">
        <v>553</v>
      </c>
      <c r="C19" s="100" t="s">
        <v>554</v>
      </c>
      <c r="D19" s="101">
        <v>95</v>
      </c>
      <c r="E19" s="101">
        <v>96</v>
      </c>
      <c r="F19" s="101">
        <f>SUM(D19:E19)</f>
        <v>191</v>
      </c>
      <c r="G19" s="96">
        <v>6</v>
      </c>
      <c r="H19" s="101">
        <v>1540</v>
      </c>
      <c r="I19" s="104">
        <v>45</v>
      </c>
    </row>
    <row r="20" spans="1:9" ht="15.75" customHeight="1" x14ac:dyDescent="0.3">
      <c r="A20" s="99">
        <v>2</v>
      </c>
      <c r="B20" s="100" t="s">
        <v>551</v>
      </c>
      <c r="C20" s="100" t="s">
        <v>13</v>
      </c>
      <c r="D20" s="101">
        <v>94</v>
      </c>
      <c r="E20" s="101">
        <v>90</v>
      </c>
      <c r="F20" s="101">
        <f>SUM(D20:E20)</f>
        <v>184</v>
      </c>
      <c r="G20" s="96">
        <v>3</v>
      </c>
      <c r="H20" s="101">
        <v>1501</v>
      </c>
      <c r="I20" s="104">
        <v>32</v>
      </c>
    </row>
    <row r="21" spans="1:9" ht="15.75" customHeight="1" x14ac:dyDescent="0.3">
      <c r="A21" s="99">
        <v>7</v>
      </c>
      <c r="B21" s="100" t="s">
        <v>580</v>
      </c>
      <c r="C21" s="100" t="s">
        <v>54</v>
      </c>
      <c r="D21" s="101">
        <v>93</v>
      </c>
      <c r="E21" s="101">
        <v>91</v>
      </c>
      <c r="F21" s="101">
        <f>SUM(D21:E21)</f>
        <v>184</v>
      </c>
      <c r="G21" s="96">
        <v>3</v>
      </c>
      <c r="H21" s="101">
        <v>1502</v>
      </c>
      <c r="I21" s="104">
        <v>28</v>
      </c>
    </row>
    <row r="22" spans="1:9" ht="15.75" customHeight="1" x14ac:dyDescent="0.3">
      <c r="A22" s="99">
        <v>6</v>
      </c>
      <c r="B22" s="100" t="s">
        <v>579</v>
      </c>
      <c r="C22" s="100" t="s">
        <v>273</v>
      </c>
      <c r="D22" s="101">
        <v>93</v>
      </c>
      <c r="E22" s="101">
        <v>94</v>
      </c>
      <c r="F22" s="101">
        <f>SUM(D22:E22)</f>
        <v>187</v>
      </c>
      <c r="G22" s="96">
        <v>4</v>
      </c>
      <c r="H22" s="101">
        <v>1469</v>
      </c>
      <c r="I22" s="104">
        <v>20</v>
      </c>
    </row>
    <row r="23" spans="1:9" ht="15.75" customHeight="1" x14ac:dyDescent="0.3">
      <c r="A23" s="234">
        <v>8</v>
      </c>
      <c r="B23" s="235" t="s">
        <v>581</v>
      </c>
      <c r="C23" s="235" t="s">
        <v>54</v>
      </c>
      <c r="D23" s="236" t="s">
        <v>27</v>
      </c>
      <c r="E23" s="236"/>
      <c r="F23" s="236">
        <f>SUM(D23:E23)</f>
        <v>0</v>
      </c>
      <c r="G23" s="237">
        <v>0</v>
      </c>
      <c r="H23" s="106">
        <v>946</v>
      </c>
      <c r="I23" s="107">
        <v>20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6">
        <v>2</v>
      </c>
      <c r="B26" s="93" t="s">
        <v>4</v>
      </c>
      <c r="C26" s="157" t="s">
        <v>5</v>
      </c>
      <c r="D26" s="119"/>
      <c r="E26" s="158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9">
        <v>1</v>
      </c>
      <c r="B27" s="230" t="s">
        <v>479</v>
      </c>
      <c r="C27" s="230" t="s">
        <v>57</v>
      </c>
      <c r="D27" s="231">
        <v>97</v>
      </c>
      <c r="E27" s="231">
        <v>98</v>
      </c>
      <c r="F27" s="231">
        <f>SUM(D27:E27)</f>
        <v>195</v>
      </c>
      <c r="G27" s="231">
        <v>8</v>
      </c>
      <c r="H27" s="232">
        <v>1547</v>
      </c>
      <c r="I27" s="233">
        <v>57</v>
      </c>
    </row>
    <row r="28" spans="1:9" ht="15.75" customHeight="1" x14ac:dyDescent="0.3">
      <c r="A28" s="99">
        <v>6</v>
      </c>
      <c r="B28" s="100" t="s">
        <v>438</v>
      </c>
      <c r="C28" s="100" t="s">
        <v>98</v>
      </c>
      <c r="D28" s="101">
        <v>99</v>
      </c>
      <c r="E28" s="101">
        <v>94</v>
      </c>
      <c r="F28" s="101">
        <f>SUM(D28:E28)</f>
        <v>193</v>
      </c>
      <c r="G28" s="96">
        <v>7</v>
      </c>
      <c r="H28" s="101">
        <v>1543</v>
      </c>
      <c r="I28" s="104">
        <v>56</v>
      </c>
    </row>
    <row r="29" spans="1:9" ht="15.75" customHeight="1" x14ac:dyDescent="0.3">
      <c r="A29" s="99">
        <v>7</v>
      </c>
      <c r="B29" s="100" t="s">
        <v>538</v>
      </c>
      <c r="C29" s="100" t="s">
        <v>347</v>
      </c>
      <c r="D29" s="101">
        <v>96</v>
      </c>
      <c r="E29" s="101">
        <v>94</v>
      </c>
      <c r="F29" s="101">
        <f>SUM(D29:E29)</f>
        <v>190</v>
      </c>
      <c r="G29" s="96">
        <v>6</v>
      </c>
      <c r="H29" s="101">
        <v>1524</v>
      </c>
      <c r="I29" s="104">
        <v>45</v>
      </c>
    </row>
    <row r="30" spans="1:9" ht="15.75" customHeight="1" x14ac:dyDescent="0.3">
      <c r="A30" s="99">
        <v>2</v>
      </c>
      <c r="B30" s="100" t="s">
        <v>582</v>
      </c>
      <c r="C30" s="100" t="s">
        <v>347</v>
      </c>
      <c r="D30" s="101">
        <v>96</v>
      </c>
      <c r="E30" s="101">
        <v>91</v>
      </c>
      <c r="F30" s="101">
        <f>SUM(D30:E30)</f>
        <v>187</v>
      </c>
      <c r="G30" s="96">
        <v>4</v>
      </c>
      <c r="H30" s="101">
        <v>1514</v>
      </c>
      <c r="I30" s="104">
        <v>42</v>
      </c>
    </row>
    <row r="31" spans="1:9" ht="15.75" customHeight="1" x14ac:dyDescent="0.3">
      <c r="A31" s="99">
        <v>3</v>
      </c>
      <c r="B31" s="100" t="s">
        <v>51</v>
      </c>
      <c r="C31" s="100" t="s">
        <v>15</v>
      </c>
      <c r="D31" s="101">
        <v>95</v>
      </c>
      <c r="E31" s="101">
        <v>95</v>
      </c>
      <c r="F31" s="101">
        <f>SUM(D31:E31)</f>
        <v>190</v>
      </c>
      <c r="G31" s="96">
        <v>6</v>
      </c>
      <c r="H31" s="101">
        <v>1512</v>
      </c>
      <c r="I31" s="104">
        <v>39</v>
      </c>
    </row>
    <row r="32" spans="1:9" ht="15.75" customHeight="1" x14ac:dyDescent="0.3">
      <c r="A32" s="99">
        <v>4</v>
      </c>
      <c r="B32" s="100" t="s">
        <v>583</v>
      </c>
      <c r="C32" s="102" t="s">
        <v>13</v>
      </c>
      <c r="D32" s="101">
        <v>93</v>
      </c>
      <c r="E32" s="101">
        <v>94</v>
      </c>
      <c r="F32" s="101">
        <f>SUM(D32:E32)</f>
        <v>187</v>
      </c>
      <c r="G32" s="96">
        <v>4</v>
      </c>
      <c r="H32" s="101">
        <v>1488</v>
      </c>
      <c r="I32" s="104">
        <v>27</v>
      </c>
    </row>
    <row r="33" spans="1:9" ht="15.75" customHeight="1" x14ac:dyDescent="0.3">
      <c r="A33" s="99">
        <v>8</v>
      </c>
      <c r="B33" s="100" t="s">
        <v>66</v>
      </c>
      <c r="C33" s="100" t="s">
        <v>15</v>
      </c>
      <c r="D33" s="101">
        <v>91</v>
      </c>
      <c r="E33" s="101">
        <v>91</v>
      </c>
      <c r="F33" s="101">
        <f>SUM(D33:E33)</f>
        <v>182</v>
      </c>
      <c r="G33" s="96">
        <v>2</v>
      </c>
      <c r="H33" s="101">
        <v>1487</v>
      </c>
      <c r="I33" s="104">
        <v>24</v>
      </c>
    </row>
    <row r="34" spans="1:9" ht="15.75" customHeight="1" x14ac:dyDescent="0.3">
      <c r="A34" s="234">
        <v>5</v>
      </c>
      <c r="B34" s="235" t="s">
        <v>241</v>
      </c>
      <c r="C34" s="235" t="s">
        <v>13</v>
      </c>
      <c r="D34" s="236" t="s">
        <v>27</v>
      </c>
      <c r="E34" s="236"/>
      <c r="F34" s="236">
        <f>SUM(D34:E34)</f>
        <v>0</v>
      </c>
      <c r="G34" s="237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6">
        <v>2</v>
      </c>
      <c r="B37" s="93" t="s">
        <v>4</v>
      </c>
      <c r="C37" s="157" t="s">
        <v>5</v>
      </c>
      <c r="D37" s="119"/>
      <c r="E37" s="158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9">
        <v>8</v>
      </c>
      <c r="B38" s="317" t="s">
        <v>585</v>
      </c>
      <c r="C38" s="230" t="s">
        <v>104</v>
      </c>
      <c r="D38" s="290">
        <v>79</v>
      </c>
      <c r="E38" s="231">
        <v>89</v>
      </c>
      <c r="F38" s="231">
        <f>SUM(D38:E38)</f>
        <v>168</v>
      </c>
      <c r="G38" s="231">
        <v>5</v>
      </c>
      <c r="H38" s="231">
        <v>1450</v>
      </c>
      <c r="I38" s="310">
        <v>54</v>
      </c>
    </row>
    <row r="39" spans="1:9" ht="15.75" customHeight="1" x14ac:dyDescent="0.3">
      <c r="A39" s="99">
        <v>7</v>
      </c>
      <c r="B39" s="100" t="s">
        <v>509</v>
      </c>
      <c r="C39" s="100" t="s">
        <v>13</v>
      </c>
      <c r="D39" s="101">
        <v>94</v>
      </c>
      <c r="E39" s="101">
        <v>96</v>
      </c>
      <c r="F39" s="101">
        <f>SUM(D39:E39)</f>
        <v>190</v>
      </c>
      <c r="G39" s="96">
        <v>7</v>
      </c>
      <c r="H39" s="101">
        <v>1467</v>
      </c>
      <c r="I39" s="104">
        <v>53</v>
      </c>
    </row>
    <row r="40" spans="1:9" ht="15.75" customHeight="1" x14ac:dyDescent="0.3">
      <c r="A40" s="99">
        <v>6</v>
      </c>
      <c r="B40" s="100" t="s">
        <v>572</v>
      </c>
      <c r="C40" s="100" t="s">
        <v>72</v>
      </c>
      <c r="D40" s="101">
        <v>97</v>
      </c>
      <c r="E40" s="101">
        <v>97</v>
      </c>
      <c r="F40" s="101">
        <f>SUM(D40:E40)</f>
        <v>194</v>
      </c>
      <c r="G40" s="96">
        <v>8</v>
      </c>
      <c r="H40" s="101">
        <v>1453</v>
      </c>
      <c r="I40" s="104">
        <v>52</v>
      </c>
    </row>
    <row r="41" spans="1:9" ht="15.75" customHeight="1" x14ac:dyDescent="0.3">
      <c r="A41" s="99">
        <v>2</v>
      </c>
      <c r="B41" s="100" t="s">
        <v>101</v>
      </c>
      <c r="C41" s="100" t="s">
        <v>17</v>
      </c>
      <c r="D41" s="101">
        <v>83</v>
      </c>
      <c r="E41" s="101">
        <v>84</v>
      </c>
      <c r="F41" s="101">
        <f>SUM(D41:E41)</f>
        <v>167</v>
      </c>
      <c r="G41" s="96">
        <v>4</v>
      </c>
      <c r="H41" s="101">
        <v>1394</v>
      </c>
      <c r="I41" s="104">
        <v>38</v>
      </c>
    </row>
    <row r="42" spans="1:9" ht="15.75" customHeight="1" x14ac:dyDescent="0.3">
      <c r="A42" s="99">
        <v>4</v>
      </c>
      <c r="B42" s="100" t="s">
        <v>118</v>
      </c>
      <c r="C42" s="100" t="s">
        <v>13</v>
      </c>
      <c r="D42" s="101">
        <v>93</v>
      </c>
      <c r="E42" s="101">
        <v>77</v>
      </c>
      <c r="F42" s="101">
        <f>SUM(D42:E42)</f>
        <v>170</v>
      </c>
      <c r="G42" s="96">
        <v>6</v>
      </c>
      <c r="H42" s="101">
        <v>1358</v>
      </c>
      <c r="I42" s="104">
        <v>31</v>
      </c>
    </row>
    <row r="43" spans="1:9" ht="15.75" customHeight="1" x14ac:dyDescent="0.3">
      <c r="A43" s="99">
        <v>5</v>
      </c>
      <c r="B43" s="100" t="s">
        <v>469</v>
      </c>
      <c r="C43" s="100" t="s">
        <v>72</v>
      </c>
      <c r="D43" s="101">
        <v>78</v>
      </c>
      <c r="E43" s="101">
        <v>78</v>
      </c>
      <c r="F43" s="101">
        <f>SUM(D43:E43)</f>
        <v>156</v>
      </c>
      <c r="G43" s="96">
        <v>3</v>
      </c>
      <c r="H43" s="101">
        <v>1307</v>
      </c>
      <c r="I43" s="104">
        <v>25</v>
      </c>
    </row>
    <row r="44" spans="1:9" ht="15.75" customHeight="1" x14ac:dyDescent="0.3">
      <c r="A44" s="99">
        <v>3</v>
      </c>
      <c r="B44" s="102" t="s">
        <v>584</v>
      </c>
      <c r="C44" s="102" t="s">
        <v>57</v>
      </c>
      <c r="D44" s="101" t="s">
        <v>27</v>
      </c>
      <c r="E44" s="101"/>
      <c r="F44" s="101">
        <f>SUM(D44:E44)</f>
        <v>0</v>
      </c>
      <c r="G44" s="96">
        <v>0</v>
      </c>
      <c r="H44" s="101">
        <v>727</v>
      </c>
      <c r="I44" s="104">
        <v>23</v>
      </c>
    </row>
    <row r="45" spans="1:9" ht="15.75" customHeight="1" x14ac:dyDescent="0.3">
      <c r="A45" s="234">
        <v>1</v>
      </c>
      <c r="B45" s="235" t="s">
        <v>97</v>
      </c>
      <c r="C45" s="235" t="s">
        <v>98</v>
      </c>
      <c r="D45" s="236" t="s">
        <v>27</v>
      </c>
      <c r="E45" s="236"/>
      <c r="F45" s="236">
        <f>SUM(D45:E45)</f>
        <v>0</v>
      </c>
      <c r="G45" s="237">
        <v>0</v>
      </c>
      <c r="H45" s="311">
        <v>0</v>
      </c>
      <c r="I45" s="312">
        <v>0</v>
      </c>
    </row>
    <row r="46" spans="1:9" ht="15.75" customHeight="1" x14ac:dyDescent="0.3"/>
    <row r="47" spans="1:9" ht="15.75" customHeight="1" x14ac:dyDescent="0.3">
      <c r="B47" s="91" t="s">
        <v>543</v>
      </c>
    </row>
    <row r="48" spans="1:9" ht="15.75" customHeight="1" x14ac:dyDescent="0.3"/>
    <row r="49" spans="2:6" ht="15.75" customHeight="1" x14ac:dyDescent="0.3">
      <c r="B49" s="87" t="s">
        <v>586</v>
      </c>
      <c r="F49" s="108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859658E2-D16D-4726-A7B8-ECC4B7FC0D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A609-1C83-420C-9C33-0D854985F3ED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 t="s">
        <v>394</v>
      </c>
      <c r="E4" s="158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9">
        <v>3</v>
      </c>
      <c r="B5" s="240" t="s">
        <v>535</v>
      </c>
      <c r="C5" s="240" t="s">
        <v>15</v>
      </c>
      <c r="D5" s="313">
        <v>98</v>
      </c>
      <c r="E5" s="313">
        <v>99</v>
      </c>
      <c r="F5" s="241">
        <v>197</v>
      </c>
      <c r="G5" s="241">
        <v>8</v>
      </c>
      <c r="H5" s="314">
        <v>1568</v>
      </c>
      <c r="I5" s="315">
        <v>61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6">
        <v>5</v>
      </c>
      <c r="B6" s="243" t="s">
        <v>576</v>
      </c>
      <c r="C6" s="243" t="s">
        <v>554</v>
      </c>
      <c r="D6" s="244">
        <v>98</v>
      </c>
      <c r="E6" s="244">
        <v>97</v>
      </c>
      <c r="F6" s="245">
        <v>195</v>
      </c>
      <c r="G6" s="245">
        <v>7</v>
      </c>
      <c r="H6" s="113">
        <v>1547</v>
      </c>
      <c r="I6" s="114">
        <v>52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2">
        <v>6</v>
      </c>
      <c r="B7" s="243" t="s">
        <v>438</v>
      </c>
      <c r="C7" s="243" t="s">
        <v>98</v>
      </c>
      <c r="D7" s="244">
        <v>99</v>
      </c>
      <c r="E7" s="244">
        <v>94</v>
      </c>
      <c r="F7" s="245">
        <v>193</v>
      </c>
      <c r="G7" s="245">
        <v>6</v>
      </c>
      <c r="H7" s="113">
        <v>1543</v>
      </c>
      <c r="I7" s="114">
        <v>50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2">
        <v>4</v>
      </c>
      <c r="B8" s="243" t="s">
        <v>553</v>
      </c>
      <c r="C8" s="243" t="s">
        <v>554</v>
      </c>
      <c r="D8" s="244">
        <v>95</v>
      </c>
      <c r="E8" s="244">
        <v>96</v>
      </c>
      <c r="F8" s="245">
        <v>191</v>
      </c>
      <c r="G8" s="245">
        <v>5</v>
      </c>
      <c r="H8" s="113">
        <v>1540</v>
      </c>
      <c r="I8" s="114">
        <v>48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2">
        <v>2</v>
      </c>
      <c r="B9" s="243" t="s">
        <v>583</v>
      </c>
      <c r="C9" s="243" t="s">
        <v>13</v>
      </c>
      <c r="D9" s="244">
        <v>93</v>
      </c>
      <c r="E9" s="244">
        <v>94</v>
      </c>
      <c r="F9" s="245">
        <v>187</v>
      </c>
      <c r="G9" s="245">
        <v>3</v>
      </c>
      <c r="H9" s="113">
        <v>1488</v>
      </c>
      <c r="I9" s="114">
        <v>27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6">
        <v>7</v>
      </c>
      <c r="B10" s="243" t="s">
        <v>407</v>
      </c>
      <c r="C10" s="243" t="s">
        <v>100</v>
      </c>
      <c r="D10" s="244">
        <v>94</v>
      </c>
      <c r="E10" s="244">
        <v>94</v>
      </c>
      <c r="F10" s="245">
        <v>188</v>
      </c>
      <c r="G10" s="245">
        <v>4</v>
      </c>
      <c r="H10" s="113">
        <v>1471</v>
      </c>
      <c r="I10" s="114">
        <v>24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2">
        <v>8</v>
      </c>
      <c r="B11" s="318" t="s">
        <v>585</v>
      </c>
      <c r="C11" s="243" t="s">
        <v>104</v>
      </c>
      <c r="D11" s="319">
        <v>79</v>
      </c>
      <c r="E11" s="245">
        <v>89</v>
      </c>
      <c r="F11" s="245">
        <v>168</v>
      </c>
      <c r="G11" s="245">
        <v>1</v>
      </c>
      <c r="H11" s="113">
        <v>1450</v>
      </c>
      <c r="I11" s="114">
        <v>24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1">
        <v>1</v>
      </c>
      <c r="B12" s="248" t="s">
        <v>99</v>
      </c>
      <c r="C12" s="248" t="s">
        <v>100</v>
      </c>
      <c r="D12" s="250">
        <v>88</v>
      </c>
      <c r="E12" s="250">
        <v>87</v>
      </c>
      <c r="F12" s="250">
        <v>175</v>
      </c>
      <c r="G12" s="250">
        <v>2</v>
      </c>
      <c r="H12" s="311">
        <v>1383</v>
      </c>
      <c r="I12" s="312">
        <v>10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226" t="s">
        <v>543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7" t="s">
        <v>127</v>
      </c>
      <c r="F16" s="108" t="s">
        <v>659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87" t="s">
        <v>660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FA52A2FB-6FFA-49B8-8449-7F8C38C691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FBFE-0171-4C58-BC07-532B3444BA2A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587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7</v>
      </c>
      <c r="B5" s="230" t="s">
        <v>577</v>
      </c>
      <c r="C5" s="230" t="s">
        <v>54</v>
      </c>
      <c r="D5" s="231">
        <v>97</v>
      </c>
      <c r="E5" s="231">
        <v>96</v>
      </c>
      <c r="F5" s="231">
        <f>SUM(D5:E5)</f>
        <v>193</v>
      </c>
      <c r="G5" s="231">
        <v>8</v>
      </c>
      <c r="H5" s="231">
        <v>1583</v>
      </c>
      <c r="I5" s="310">
        <v>71</v>
      </c>
      <c r="K5" s="87"/>
    </row>
    <row r="6" spans="1:34" ht="15.75" customHeight="1" x14ac:dyDescent="0.3">
      <c r="A6" s="99">
        <v>3</v>
      </c>
      <c r="B6" s="100" t="s">
        <v>588</v>
      </c>
      <c r="C6" s="100" t="s">
        <v>15</v>
      </c>
      <c r="D6" s="101">
        <v>97</v>
      </c>
      <c r="E6" s="101">
        <v>99</v>
      </c>
      <c r="F6" s="101">
        <f>SUM(D6:E6)</f>
        <v>196</v>
      </c>
      <c r="G6" s="96">
        <v>9</v>
      </c>
      <c r="H6" s="101">
        <v>1548</v>
      </c>
      <c r="I6" s="104">
        <v>63</v>
      </c>
      <c r="K6" s="87"/>
    </row>
    <row r="7" spans="1:34" ht="15.75" customHeight="1" x14ac:dyDescent="0.3">
      <c r="A7" s="99">
        <v>2</v>
      </c>
      <c r="B7" s="100" t="s">
        <v>402</v>
      </c>
      <c r="C7" s="100" t="s">
        <v>46</v>
      </c>
      <c r="D7" s="101">
        <v>94</v>
      </c>
      <c r="E7" s="101">
        <v>95</v>
      </c>
      <c r="F7" s="101">
        <f>SUM(D7:E7)</f>
        <v>189</v>
      </c>
      <c r="G7" s="96">
        <v>7</v>
      </c>
      <c r="H7" s="102">
        <v>1544</v>
      </c>
      <c r="I7" s="103">
        <v>60</v>
      </c>
      <c r="J7" s="105"/>
      <c r="K7" s="87"/>
    </row>
    <row r="8" spans="1:34" ht="15.75" customHeight="1" x14ac:dyDescent="0.3">
      <c r="A8" s="99">
        <v>8</v>
      </c>
      <c r="B8" s="100" t="s">
        <v>391</v>
      </c>
      <c r="C8" s="100" t="s">
        <v>54</v>
      </c>
      <c r="D8" s="101">
        <v>93</v>
      </c>
      <c r="E8" s="101">
        <v>90</v>
      </c>
      <c r="F8" s="101">
        <f>SUM(D8:E8)</f>
        <v>183</v>
      </c>
      <c r="G8" s="96">
        <v>5</v>
      </c>
      <c r="H8" s="101">
        <v>1503</v>
      </c>
      <c r="I8" s="104">
        <v>46</v>
      </c>
      <c r="K8" s="87"/>
    </row>
    <row r="9" spans="1:34" ht="15.75" customHeight="1" x14ac:dyDescent="0.3">
      <c r="A9" s="99">
        <v>1</v>
      </c>
      <c r="B9" s="100" t="s">
        <v>549</v>
      </c>
      <c r="C9" s="100" t="s">
        <v>15</v>
      </c>
      <c r="D9" s="101">
        <v>95</v>
      </c>
      <c r="E9" s="101">
        <v>92</v>
      </c>
      <c r="F9" s="101">
        <f>SUM(D9:E9)</f>
        <v>187</v>
      </c>
      <c r="G9" s="96">
        <v>6</v>
      </c>
      <c r="H9" s="102">
        <v>1488</v>
      </c>
      <c r="I9" s="103">
        <v>43</v>
      </c>
    </row>
    <row r="10" spans="1:34" ht="15.75" customHeight="1" x14ac:dyDescent="0.3">
      <c r="A10" s="99">
        <v>6</v>
      </c>
      <c r="B10" s="100" t="s">
        <v>407</v>
      </c>
      <c r="C10" s="100" t="s">
        <v>100</v>
      </c>
      <c r="D10" s="101">
        <v>90</v>
      </c>
      <c r="E10" s="101">
        <v>88</v>
      </c>
      <c r="F10" s="101">
        <f>SUM(D10:E10)</f>
        <v>178</v>
      </c>
      <c r="G10" s="96">
        <v>4</v>
      </c>
      <c r="H10" s="101">
        <v>1343</v>
      </c>
      <c r="I10" s="104">
        <v>30</v>
      </c>
    </row>
    <row r="11" spans="1:34" ht="15.75" customHeight="1" x14ac:dyDescent="0.3">
      <c r="A11" s="99">
        <v>5</v>
      </c>
      <c r="B11" s="100" t="s">
        <v>467</v>
      </c>
      <c r="C11" s="100" t="s">
        <v>72</v>
      </c>
      <c r="D11" s="101">
        <v>67</v>
      </c>
      <c r="E11" s="101">
        <v>69</v>
      </c>
      <c r="F11" s="101">
        <f>SUM(D11:E11)</f>
        <v>136</v>
      </c>
      <c r="G11" s="96">
        <v>3</v>
      </c>
      <c r="H11" s="101">
        <v>1116</v>
      </c>
      <c r="I11" s="104">
        <v>22</v>
      </c>
    </row>
    <row r="12" spans="1:34" ht="15.75" customHeight="1" x14ac:dyDescent="0.3">
      <c r="A12" s="99">
        <v>9</v>
      </c>
      <c r="B12" s="100" t="s">
        <v>581</v>
      </c>
      <c r="C12" s="100" t="s">
        <v>54</v>
      </c>
      <c r="D12" s="101" t="s">
        <v>27</v>
      </c>
      <c r="E12" s="101"/>
      <c r="F12" s="101">
        <f>SUM(D12:E12)</f>
        <v>0</v>
      </c>
      <c r="G12" s="96">
        <v>0</v>
      </c>
      <c r="H12" s="101">
        <v>372</v>
      </c>
      <c r="I12" s="104">
        <v>9</v>
      </c>
    </row>
    <row r="13" spans="1:34" ht="15.75" customHeight="1" x14ac:dyDescent="0.3">
      <c r="A13" s="234">
        <v>4</v>
      </c>
      <c r="B13" s="235" t="s">
        <v>99</v>
      </c>
      <c r="C13" s="235" t="s">
        <v>100</v>
      </c>
      <c r="D13" s="236" t="s">
        <v>27</v>
      </c>
      <c r="E13" s="236"/>
      <c r="F13" s="236">
        <f>SUM(D13:E13)</f>
        <v>0</v>
      </c>
      <c r="G13" s="237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6">
        <v>2</v>
      </c>
      <c r="B16" s="93" t="s">
        <v>4</v>
      </c>
      <c r="C16" s="157" t="s">
        <v>5</v>
      </c>
      <c r="D16" s="119"/>
      <c r="E16" s="158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9">
        <v>3</v>
      </c>
      <c r="B17" s="230" t="s">
        <v>372</v>
      </c>
      <c r="C17" s="230" t="s">
        <v>347</v>
      </c>
      <c r="D17" s="231">
        <v>97</v>
      </c>
      <c r="E17" s="231">
        <v>93</v>
      </c>
      <c r="F17" s="231">
        <f>SUM(D17:E17)</f>
        <v>190</v>
      </c>
      <c r="G17" s="231">
        <v>7</v>
      </c>
      <c r="H17" s="231">
        <v>1515</v>
      </c>
      <c r="I17" s="310">
        <v>60</v>
      </c>
    </row>
    <row r="18" spans="1:9" ht="15.75" customHeight="1" x14ac:dyDescent="0.3">
      <c r="A18" s="99">
        <v>1</v>
      </c>
      <c r="B18" s="100" t="s">
        <v>582</v>
      </c>
      <c r="C18" s="100" t="s">
        <v>347</v>
      </c>
      <c r="D18" s="101">
        <v>97</v>
      </c>
      <c r="E18" s="101">
        <v>96</v>
      </c>
      <c r="F18" s="101">
        <f>SUM(D18:E18)</f>
        <v>193</v>
      </c>
      <c r="G18" s="96">
        <v>8</v>
      </c>
      <c r="H18" s="102">
        <v>1514</v>
      </c>
      <c r="I18" s="103">
        <v>58</v>
      </c>
    </row>
    <row r="19" spans="1:9" ht="15.75" customHeight="1" x14ac:dyDescent="0.3">
      <c r="A19" s="99">
        <v>8</v>
      </c>
      <c r="B19" s="100" t="s">
        <v>593</v>
      </c>
      <c r="C19" s="100" t="s">
        <v>13</v>
      </c>
      <c r="D19" s="101">
        <v>98</v>
      </c>
      <c r="E19" s="101">
        <v>96</v>
      </c>
      <c r="F19" s="101">
        <f>SUM(D19:E19)</f>
        <v>194</v>
      </c>
      <c r="G19" s="96">
        <v>9</v>
      </c>
      <c r="H19" s="101">
        <v>1506</v>
      </c>
      <c r="I19" s="104">
        <v>57</v>
      </c>
    </row>
    <row r="20" spans="1:9" ht="15.75" customHeight="1" x14ac:dyDescent="0.3">
      <c r="A20" s="99">
        <v>9</v>
      </c>
      <c r="B20" s="100" t="s">
        <v>553</v>
      </c>
      <c r="C20" s="100" t="s">
        <v>554</v>
      </c>
      <c r="D20" s="101">
        <v>93</v>
      </c>
      <c r="E20" s="101">
        <v>97</v>
      </c>
      <c r="F20" s="101">
        <f>SUM(D20:E20)</f>
        <v>190</v>
      </c>
      <c r="G20" s="96">
        <v>7</v>
      </c>
      <c r="H20" s="101">
        <v>1510</v>
      </c>
      <c r="I20" s="104">
        <v>53</v>
      </c>
    </row>
    <row r="21" spans="1:9" ht="15.75" customHeight="1" x14ac:dyDescent="0.3">
      <c r="A21" s="99">
        <v>4</v>
      </c>
      <c r="B21" s="100" t="s">
        <v>590</v>
      </c>
      <c r="C21" s="100" t="s">
        <v>13</v>
      </c>
      <c r="D21" s="101">
        <v>91</v>
      </c>
      <c r="E21" s="101">
        <v>94</v>
      </c>
      <c r="F21" s="101">
        <f>SUM(D21:E21)</f>
        <v>185</v>
      </c>
      <c r="G21" s="96">
        <v>4</v>
      </c>
      <c r="H21" s="101">
        <v>1484</v>
      </c>
      <c r="I21" s="104">
        <v>38</v>
      </c>
    </row>
    <row r="22" spans="1:9" ht="15.75" customHeight="1" x14ac:dyDescent="0.3">
      <c r="A22" s="99">
        <v>7</v>
      </c>
      <c r="B22" s="100" t="s">
        <v>592</v>
      </c>
      <c r="C22" s="100" t="s">
        <v>13</v>
      </c>
      <c r="D22" s="101">
        <v>93</v>
      </c>
      <c r="E22" s="101">
        <v>91</v>
      </c>
      <c r="F22" s="101">
        <f>SUM(D22:E22)</f>
        <v>184</v>
      </c>
      <c r="G22" s="96">
        <v>3</v>
      </c>
      <c r="H22" s="101">
        <v>1478</v>
      </c>
      <c r="I22" s="104">
        <v>38</v>
      </c>
    </row>
    <row r="23" spans="1:9" ht="15.75" customHeight="1" x14ac:dyDescent="0.3">
      <c r="A23" s="99">
        <v>5</v>
      </c>
      <c r="B23" s="100" t="s">
        <v>591</v>
      </c>
      <c r="C23" s="100" t="s">
        <v>233</v>
      </c>
      <c r="D23" s="101">
        <v>95</v>
      </c>
      <c r="E23" s="101">
        <v>93</v>
      </c>
      <c r="F23" s="101">
        <f>SUM(D23:E23)</f>
        <v>188</v>
      </c>
      <c r="G23" s="96">
        <v>5</v>
      </c>
      <c r="H23" s="101">
        <v>1461</v>
      </c>
      <c r="I23" s="104">
        <v>37</v>
      </c>
    </row>
    <row r="24" spans="1:9" ht="15.75" customHeight="1" x14ac:dyDescent="0.3">
      <c r="A24" s="99">
        <v>6</v>
      </c>
      <c r="B24" s="100" t="s">
        <v>583</v>
      </c>
      <c r="C24" s="100" t="s">
        <v>13</v>
      </c>
      <c r="D24" s="101">
        <v>92</v>
      </c>
      <c r="E24" s="101">
        <v>90</v>
      </c>
      <c r="F24" s="101">
        <f>SUM(D24:E24)</f>
        <v>182</v>
      </c>
      <c r="G24" s="96">
        <v>2</v>
      </c>
      <c r="H24" s="101">
        <v>1427</v>
      </c>
      <c r="I24" s="104">
        <v>23</v>
      </c>
    </row>
    <row r="25" spans="1:9" ht="15.75" customHeight="1" x14ac:dyDescent="0.3">
      <c r="A25" s="234">
        <v>2</v>
      </c>
      <c r="B25" s="235" t="s">
        <v>589</v>
      </c>
      <c r="C25" s="235" t="s">
        <v>26</v>
      </c>
      <c r="D25" s="236" t="s">
        <v>27</v>
      </c>
      <c r="E25" s="236"/>
      <c r="F25" s="236">
        <f>SUM(D25:E25)</f>
        <v>0</v>
      </c>
      <c r="G25" s="237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6">
        <v>2</v>
      </c>
      <c r="B28" s="93" t="s">
        <v>4</v>
      </c>
      <c r="C28" s="157" t="s">
        <v>5</v>
      </c>
      <c r="D28" s="119"/>
      <c r="E28" s="158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9">
        <v>6</v>
      </c>
      <c r="B29" s="230" t="s">
        <v>465</v>
      </c>
      <c r="C29" s="230" t="s">
        <v>48</v>
      </c>
      <c r="D29" s="231">
        <v>85</v>
      </c>
      <c r="E29" s="231">
        <v>86</v>
      </c>
      <c r="F29" s="231">
        <f>SUM(D29:E29)</f>
        <v>171</v>
      </c>
      <c r="G29" s="231">
        <v>3</v>
      </c>
      <c r="H29" s="231">
        <v>1482</v>
      </c>
      <c r="I29" s="310">
        <v>62</v>
      </c>
    </row>
    <row r="30" spans="1:9" ht="15.75" customHeight="1" x14ac:dyDescent="0.3">
      <c r="A30" s="99">
        <v>9</v>
      </c>
      <c r="B30" s="100" t="s">
        <v>599</v>
      </c>
      <c r="C30" s="100" t="s">
        <v>46</v>
      </c>
      <c r="D30" s="101">
        <v>92</v>
      </c>
      <c r="E30" s="101">
        <v>95</v>
      </c>
      <c r="F30" s="101">
        <f>SUM(D30:E30)</f>
        <v>187</v>
      </c>
      <c r="G30" s="96">
        <v>9</v>
      </c>
      <c r="H30" s="101">
        <v>1482</v>
      </c>
      <c r="I30" s="104">
        <v>61</v>
      </c>
    </row>
    <row r="31" spans="1:9" ht="15.75" customHeight="1" x14ac:dyDescent="0.3">
      <c r="A31" s="99">
        <v>4</v>
      </c>
      <c r="B31" s="100" t="s">
        <v>596</v>
      </c>
      <c r="C31" s="100" t="s">
        <v>46</v>
      </c>
      <c r="D31" s="101">
        <v>93</v>
      </c>
      <c r="E31" s="101">
        <v>92</v>
      </c>
      <c r="F31" s="101">
        <f>SUM(D31:E31)</f>
        <v>185</v>
      </c>
      <c r="G31" s="96">
        <v>8</v>
      </c>
      <c r="H31" s="101">
        <v>1464</v>
      </c>
      <c r="I31" s="104">
        <v>53</v>
      </c>
    </row>
    <row r="32" spans="1:9" ht="15.75" customHeight="1" x14ac:dyDescent="0.3">
      <c r="A32" s="99">
        <v>3</v>
      </c>
      <c r="B32" s="100" t="s">
        <v>595</v>
      </c>
      <c r="C32" s="100" t="s">
        <v>46</v>
      </c>
      <c r="D32" s="101">
        <v>95</v>
      </c>
      <c r="E32" s="101">
        <v>90</v>
      </c>
      <c r="F32" s="101">
        <f>SUM(D32:E32)</f>
        <v>185</v>
      </c>
      <c r="G32" s="96">
        <v>8</v>
      </c>
      <c r="H32" s="101">
        <v>1452</v>
      </c>
      <c r="I32" s="104">
        <v>51</v>
      </c>
    </row>
    <row r="33" spans="1:9" ht="15.75" customHeight="1" x14ac:dyDescent="0.3">
      <c r="A33" s="99">
        <v>5</v>
      </c>
      <c r="B33" s="100" t="s">
        <v>597</v>
      </c>
      <c r="C33" s="100" t="s">
        <v>48</v>
      </c>
      <c r="D33" s="101">
        <v>91</v>
      </c>
      <c r="E33" s="101">
        <v>90</v>
      </c>
      <c r="F33" s="101">
        <f>SUM(D33:E33)</f>
        <v>181</v>
      </c>
      <c r="G33" s="96">
        <v>5</v>
      </c>
      <c r="H33" s="101">
        <v>1444</v>
      </c>
      <c r="I33" s="104">
        <v>43</v>
      </c>
    </row>
    <row r="34" spans="1:9" ht="15.75" customHeight="1" x14ac:dyDescent="0.3">
      <c r="A34" s="99">
        <v>8</v>
      </c>
      <c r="B34" s="100" t="s">
        <v>542</v>
      </c>
      <c r="C34" s="100" t="s">
        <v>347</v>
      </c>
      <c r="D34" s="101">
        <v>86</v>
      </c>
      <c r="E34" s="101">
        <v>96</v>
      </c>
      <c r="F34" s="101">
        <f>SUM(D34:E34)</f>
        <v>182</v>
      </c>
      <c r="G34" s="96">
        <v>6</v>
      </c>
      <c r="H34" s="101">
        <v>1437</v>
      </c>
      <c r="I34" s="104">
        <v>42</v>
      </c>
    </row>
    <row r="35" spans="1:9" ht="15.75" customHeight="1" x14ac:dyDescent="0.3">
      <c r="A35" s="99">
        <v>7</v>
      </c>
      <c r="B35" s="100" t="s">
        <v>598</v>
      </c>
      <c r="C35" s="100" t="s">
        <v>54</v>
      </c>
      <c r="D35" s="101">
        <v>91</v>
      </c>
      <c r="E35" s="101">
        <v>90</v>
      </c>
      <c r="F35" s="101">
        <f>SUM(D35:E35)</f>
        <v>181</v>
      </c>
      <c r="G35" s="96">
        <v>5</v>
      </c>
      <c r="H35" s="101">
        <v>881</v>
      </c>
      <c r="I35" s="104">
        <v>22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4">
        <v>2</v>
      </c>
      <c r="B37" s="235" t="s">
        <v>594</v>
      </c>
      <c r="C37" s="235" t="s">
        <v>26</v>
      </c>
      <c r="D37" s="236" t="s">
        <v>27</v>
      </c>
      <c r="E37" s="236"/>
      <c r="F37" s="236">
        <f>SUM(D37:E37)</f>
        <v>0</v>
      </c>
      <c r="G37" s="237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6">
        <v>2</v>
      </c>
      <c r="B40" s="93" t="s">
        <v>4</v>
      </c>
      <c r="C40" s="157" t="s">
        <v>5</v>
      </c>
      <c r="D40" s="119"/>
      <c r="E40" s="158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9">
        <v>1</v>
      </c>
      <c r="B41" s="230" t="s">
        <v>42</v>
      </c>
      <c r="C41" s="230" t="s">
        <v>26</v>
      </c>
      <c r="D41" s="231">
        <v>92</v>
      </c>
      <c r="E41" s="231">
        <v>92</v>
      </c>
      <c r="F41" s="231">
        <f>SUM(D41:E41)</f>
        <v>184</v>
      </c>
      <c r="G41" s="231">
        <v>7</v>
      </c>
      <c r="H41" s="232">
        <v>1444</v>
      </c>
      <c r="I41" s="233">
        <v>60</v>
      </c>
    </row>
    <row r="42" spans="1:9" ht="15.75" customHeight="1" x14ac:dyDescent="0.3">
      <c r="A42" s="99">
        <v>2</v>
      </c>
      <c r="B42" s="100" t="s">
        <v>44</v>
      </c>
      <c r="C42" s="100" t="s">
        <v>26</v>
      </c>
      <c r="D42" s="101">
        <v>95</v>
      </c>
      <c r="E42" s="101">
        <v>96</v>
      </c>
      <c r="F42" s="101">
        <f>SUM(D42:E42)</f>
        <v>191</v>
      </c>
      <c r="G42" s="96">
        <v>9</v>
      </c>
      <c r="H42" s="101">
        <v>1446</v>
      </c>
      <c r="I42" s="104">
        <v>51</v>
      </c>
    </row>
    <row r="43" spans="1:9" ht="15.75" customHeight="1" x14ac:dyDescent="0.3">
      <c r="A43" s="99">
        <v>6</v>
      </c>
      <c r="B43" s="100" t="s">
        <v>359</v>
      </c>
      <c r="C43" s="100" t="s">
        <v>37</v>
      </c>
      <c r="D43" s="101">
        <v>98</v>
      </c>
      <c r="E43" s="101">
        <v>87</v>
      </c>
      <c r="F43" s="101">
        <f>SUM(D43:E43)</f>
        <v>185</v>
      </c>
      <c r="G43" s="96">
        <v>8</v>
      </c>
      <c r="H43" s="101">
        <v>1428</v>
      </c>
      <c r="I43" s="104">
        <v>51</v>
      </c>
    </row>
    <row r="44" spans="1:9" ht="15.75" customHeight="1" x14ac:dyDescent="0.3">
      <c r="A44" s="99">
        <v>8</v>
      </c>
      <c r="B44" s="100" t="s">
        <v>31</v>
      </c>
      <c r="C44" s="100" t="s">
        <v>26</v>
      </c>
      <c r="D44" s="101">
        <v>90</v>
      </c>
      <c r="E44" s="101">
        <v>86</v>
      </c>
      <c r="F44" s="101">
        <f>SUM(D44:E44)</f>
        <v>176</v>
      </c>
      <c r="G44" s="96">
        <v>4</v>
      </c>
      <c r="H44" s="101">
        <v>1411</v>
      </c>
      <c r="I44" s="104">
        <v>46</v>
      </c>
    </row>
    <row r="45" spans="1:9" ht="15.75" customHeight="1" x14ac:dyDescent="0.3">
      <c r="A45" s="99">
        <v>5</v>
      </c>
      <c r="B45" s="100" t="s">
        <v>600</v>
      </c>
      <c r="C45" s="100" t="s">
        <v>37</v>
      </c>
      <c r="D45" s="101">
        <v>88</v>
      </c>
      <c r="E45" s="101">
        <v>92</v>
      </c>
      <c r="F45" s="101">
        <f>SUM(D45:E45)</f>
        <v>180</v>
      </c>
      <c r="G45" s="96">
        <v>5</v>
      </c>
      <c r="H45" s="101">
        <v>1417</v>
      </c>
      <c r="I45" s="104">
        <v>45</v>
      </c>
    </row>
    <row r="46" spans="1:9" ht="15.75" customHeight="1" x14ac:dyDescent="0.3">
      <c r="A46" s="99">
        <v>7</v>
      </c>
      <c r="B46" s="100" t="s">
        <v>333</v>
      </c>
      <c r="C46" s="100" t="s">
        <v>26</v>
      </c>
      <c r="D46" s="101">
        <v>92</v>
      </c>
      <c r="E46" s="101">
        <v>90</v>
      </c>
      <c r="F46" s="101">
        <f>SUM(D46:E46)</f>
        <v>182</v>
      </c>
      <c r="G46" s="96">
        <v>6</v>
      </c>
      <c r="H46" s="101">
        <v>1415</v>
      </c>
      <c r="I46" s="104">
        <v>42</v>
      </c>
    </row>
    <row r="47" spans="1:9" ht="15.75" customHeight="1" x14ac:dyDescent="0.3">
      <c r="A47" s="99">
        <v>4</v>
      </c>
      <c r="B47" s="100" t="s">
        <v>550</v>
      </c>
      <c r="C47" s="100" t="s">
        <v>72</v>
      </c>
      <c r="D47" s="101">
        <v>84</v>
      </c>
      <c r="E47" s="101">
        <v>88</v>
      </c>
      <c r="F47" s="101">
        <f>SUM(D47:E47)</f>
        <v>172</v>
      </c>
      <c r="G47" s="96">
        <v>2</v>
      </c>
      <c r="H47" s="101">
        <v>1378</v>
      </c>
      <c r="I47" s="104">
        <v>36</v>
      </c>
    </row>
    <row r="48" spans="1:9" ht="15.75" customHeight="1" x14ac:dyDescent="0.3">
      <c r="A48" s="99">
        <v>9</v>
      </c>
      <c r="B48" s="100" t="s">
        <v>579</v>
      </c>
      <c r="C48" s="100" t="s">
        <v>273</v>
      </c>
      <c r="D48" s="101">
        <v>91</v>
      </c>
      <c r="E48" s="101">
        <v>82</v>
      </c>
      <c r="F48" s="101">
        <f>SUM(D48:E48)</f>
        <v>173</v>
      </c>
      <c r="G48" s="96">
        <v>3</v>
      </c>
      <c r="H48" s="101">
        <v>1340</v>
      </c>
      <c r="I48" s="104">
        <v>25</v>
      </c>
    </row>
    <row r="49" spans="1:9" ht="15.75" customHeight="1" x14ac:dyDescent="0.3">
      <c r="A49" s="234">
        <v>3</v>
      </c>
      <c r="B49" s="235" t="s">
        <v>463</v>
      </c>
      <c r="C49" s="235" t="s">
        <v>72</v>
      </c>
      <c r="D49" s="236" t="s">
        <v>27</v>
      </c>
      <c r="E49" s="236"/>
      <c r="F49" s="236">
        <f>SUM(D49:E49)</f>
        <v>0</v>
      </c>
      <c r="G49" s="237">
        <v>0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6">
        <v>2</v>
      </c>
      <c r="B52" s="93" t="s">
        <v>4</v>
      </c>
      <c r="C52" s="157" t="s">
        <v>5</v>
      </c>
      <c r="D52" s="119"/>
      <c r="E52" s="158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9">
        <v>6</v>
      </c>
      <c r="B53" s="230" t="s">
        <v>602</v>
      </c>
      <c r="C53" s="230" t="s">
        <v>54</v>
      </c>
      <c r="D53" s="231">
        <v>98</v>
      </c>
      <c r="E53" s="231">
        <v>94</v>
      </c>
      <c r="F53" s="231">
        <f>SUM(D53:E53)</f>
        <v>192</v>
      </c>
      <c r="G53" s="231">
        <v>9</v>
      </c>
      <c r="H53" s="231">
        <v>1545</v>
      </c>
      <c r="I53" s="310">
        <v>72</v>
      </c>
    </row>
    <row r="54" spans="1:9" ht="15.75" customHeight="1" x14ac:dyDescent="0.3">
      <c r="A54" s="99">
        <v>7</v>
      </c>
      <c r="B54" s="100" t="s">
        <v>603</v>
      </c>
      <c r="C54" s="100" t="s">
        <v>46</v>
      </c>
      <c r="D54" s="101">
        <v>92</v>
      </c>
      <c r="E54" s="101">
        <v>91</v>
      </c>
      <c r="F54" s="101">
        <f>SUM(D54:E54)</f>
        <v>183</v>
      </c>
      <c r="G54" s="96">
        <v>6</v>
      </c>
      <c r="H54" s="101">
        <v>1474</v>
      </c>
      <c r="I54" s="104">
        <v>60</v>
      </c>
    </row>
    <row r="55" spans="1:9" ht="15.75" customHeight="1" x14ac:dyDescent="0.3">
      <c r="A55" s="99">
        <v>1</v>
      </c>
      <c r="B55" s="100" t="s">
        <v>601</v>
      </c>
      <c r="C55" s="100" t="s">
        <v>13</v>
      </c>
      <c r="D55" s="101">
        <v>94</v>
      </c>
      <c r="E55" s="101">
        <v>91</v>
      </c>
      <c r="F55" s="101">
        <f>SUM(D55:E55)</f>
        <v>185</v>
      </c>
      <c r="G55" s="96">
        <v>7</v>
      </c>
      <c r="H55" s="102">
        <v>1466</v>
      </c>
      <c r="I55" s="103">
        <v>58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93</v>
      </c>
      <c r="E56" s="101">
        <v>93</v>
      </c>
      <c r="F56" s="101">
        <f>SUM(D56:E56)</f>
        <v>186</v>
      </c>
      <c r="G56" s="96">
        <v>8</v>
      </c>
      <c r="H56" s="101">
        <v>1415</v>
      </c>
      <c r="I56" s="104">
        <v>49</v>
      </c>
    </row>
    <row r="57" spans="1:9" ht="15.75" customHeight="1" x14ac:dyDescent="0.3">
      <c r="A57" s="99">
        <v>4</v>
      </c>
      <c r="B57" s="100" t="s">
        <v>52</v>
      </c>
      <c r="C57" s="100" t="s">
        <v>48</v>
      </c>
      <c r="D57" s="101">
        <v>83</v>
      </c>
      <c r="E57" s="101">
        <v>88</v>
      </c>
      <c r="F57" s="101">
        <f>SUM(D57:E57)</f>
        <v>171</v>
      </c>
      <c r="G57" s="96">
        <v>5</v>
      </c>
      <c r="H57" s="101">
        <v>1294</v>
      </c>
      <c r="I57" s="104">
        <v>39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66</v>
      </c>
      <c r="E58" s="101">
        <v>83</v>
      </c>
      <c r="F58" s="101">
        <f>SUM(D58:E58)</f>
        <v>149</v>
      </c>
      <c r="G58" s="96">
        <v>3</v>
      </c>
      <c r="H58" s="101">
        <v>1295</v>
      </c>
      <c r="I58" s="104">
        <v>30</v>
      </c>
    </row>
    <row r="59" spans="1:9" ht="15.75" customHeight="1" x14ac:dyDescent="0.3">
      <c r="A59" s="99">
        <v>9</v>
      </c>
      <c r="B59" s="100" t="s">
        <v>605</v>
      </c>
      <c r="C59" s="100" t="s">
        <v>54</v>
      </c>
      <c r="D59" s="101">
        <v>80</v>
      </c>
      <c r="E59" s="101">
        <v>85</v>
      </c>
      <c r="F59" s="101">
        <f>SUM(D59:E59)</f>
        <v>165</v>
      </c>
      <c r="G59" s="96">
        <v>4</v>
      </c>
      <c r="H59" s="101">
        <v>977</v>
      </c>
      <c r="I59" s="104">
        <v>23</v>
      </c>
    </row>
    <row r="60" spans="1:9" ht="15.75" customHeight="1" x14ac:dyDescent="0.3">
      <c r="A60" s="99">
        <v>2</v>
      </c>
      <c r="B60" s="100" t="s">
        <v>540</v>
      </c>
      <c r="C60" s="100" t="s">
        <v>347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4">
        <v>8</v>
      </c>
      <c r="B61" s="235" t="s">
        <v>604</v>
      </c>
      <c r="C61" s="235" t="s">
        <v>26</v>
      </c>
      <c r="D61" s="236" t="s">
        <v>27</v>
      </c>
      <c r="E61" s="236"/>
      <c r="F61" s="236">
        <f>SUM(D61:E61)</f>
        <v>0</v>
      </c>
      <c r="G61" s="237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543</v>
      </c>
    </row>
    <row r="64" spans="1:9" ht="15.75" customHeight="1" x14ac:dyDescent="0.3"/>
    <row r="65" spans="2:6" ht="15.75" customHeight="1" x14ac:dyDescent="0.3">
      <c r="B65" s="87" t="s">
        <v>586</v>
      </c>
      <c r="F65" s="108" t="s">
        <v>659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F705A798-CAAC-49BC-A17E-828BE22090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EC9B-4008-4790-ADA3-E16F6519533D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587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 t="s">
        <v>394</v>
      </c>
      <c r="E4" s="158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6">
        <v>2</v>
      </c>
      <c r="B5" s="240" t="s">
        <v>588</v>
      </c>
      <c r="C5" s="240" t="s">
        <v>15</v>
      </c>
      <c r="D5" s="313">
        <v>97</v>
      </c>
      <c r="E5" s="313">
        <v>99</v>
      </c>
      <c r="F5" s="241">
        <v>196</v>
      </c>
      <c r="G5" s="241">
        <v>6</v>
      </c>
      <c r="H5" s="314">
        <v>1548</v>
      </c>
      <c r="I5" s="315">
        <v>46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4</v>
      </c>
      <c r="B6" s="243" t="s">
        <v>553</v>
      </c>
      <c r="C6" s="243" t="s">
        <v>554</v>
      </c>
      <c r="D6" s="244">
        <v>93</v>
      </c>
      <c r="E6" s="244">
        <v>97</v>
      </c>
      <c r="F6" s="245">
        <v>190</v>
      </c>
      <c r="G6" s="245">
        <v>5</v>
      </c>
      <c r="H6" s="113">
        <v>1510</v>
      </c>
      <c r="I6" s="114">
        <v>36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2">
        <v>6</v>
      </c>
      <c r="B7" s="243" t="s">
        <v>391</v>
      </c>
      <c r="C7" s="243" t="s">
        <v>54</v>
      </c>
      <c r="D7" s="244">
        <v>93</v>
      </c>
      <c r="E7" s="244">
        <v>90</v>
      </c>
      <c r="F7" s="245">
        <v>183</v>
      </c>
      <c r="G7" s="245">
        <v>3</v>
      </c>
      <c r="H7" s="113">
        <v>1503</v>
      </c>
      <c r="I7" s="114">
        <v>36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6">
        <v>1</v>
      </c>
      <c r="B8" s="243" t="s">
        <v>549</v>
      </c>
      <c r="C8" s="243" t="s">
        <v>15</v>
      </c>
      <c r="D8" s="245">
        <v>95</v>
      </c>
      <c r="E8" s="245">
        <v>92</v>
      </c>
      <c r="F8" s="245">
        <v>187</v>
      </c>
      <c r="G8" s="245">
        <v>4</v>
      </c>
      <c r="H8" s="102">
        <v>1488</v>
      </c>
      <c r="I8" s="103">
        <v>29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6">
        <v>5</v>
      </c>
      <c r="B9" s="243" t="s">
        <v>407</v>
      </c>
      <c r="C9" s="243" t="s">
        <v>100</v>
      </c>
      <c r="D9" s="244">
        <v>90</v>
      </c>
      <c r="E9" s="244">
        <v>88</v>
      </c>
      <c r="F9" s="245">
        <v>178</v>
      </c>
      <c r="G9" s="245">
        <v>2</v>
      </c>
      <c r="H9" s="113">
        <v>1343</v>
      </c>
      <c r="I9" s="114">
        <v>16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1">
        <v>3</v>
      </c>
      <c r="B10" s="248" t="s">
        <v>99</v>
      </c>
      <c r="C10" s="248" t="s">
        <v>100</v>
      </c>
      <c r="D10" s="249" t="s">
        <v>27</v>
      </c>
      <c r="E10" s="249" t="s">
        <v>394</v>
      </c>
      <c r="F10" s="250">
        <v>0</v>
      </c>
      <c r="G10" s="250">
        <v>0</v>
      </c>
      <c r="H10" s="115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6">
        <v>2</v>
      </c>
      <c r="B13" s="93" t="s">
        <v>4</v>
      </c>
      <c r="C13" s="157" t="s">
        <v>5</v>
      </c>
      <c r="D13" s="119" t="s">
        <v>394</v>
      </c>
      <c r="E13" s="158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239">
        <v>5</v>
      </c>
      <c r="B14" s="240" t="s">
        <v>592</v>
      </c>
      <c r="C14" s="240" t="s">
        <v>13</v>
      </c>
      <c r="D14" s="313">
        <v>93</v>
      </c>
      <c r="E14" s="313">
        <v>91</v>
      </c>
      <c r="F14" s="241">
        <v>184</v>
      </c>
      <c r="G14" s="241">
        <v>3</v>
      </c>
      <c r="H14" s="314">
        <v>1478</v>
      </c>
      <c r="I14" s="315">
        <v>38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6">
        <v>1</v>
      </c>
      <c r="B15" s="243" t="s">
        <v>590</v>
      </c>
      <c r="C15" s="243" t="s">
        <v>13</v>
      </c>
      <c r="D15" s="245">
        <v>91</v>
      </c>
      <c r="E15" s="245">
        <v>94</v>
      </c>
      <c r="F15" s="245">
        <v>185</v>
      </c>
      <c r="G15" s="245">
        <v>4</v>
      </c>
      <c r="H15" s="102">
        <v>1484</v>
      </c>
      <c r="I15" s="103">
        <v>36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2">
        <v>2</v>
      </c>
      <c r="B16" s="243" t="s">
        <v>591</v>
      </c>
      <c r="C16" s="243" t="s">
        <v>233</v>
      </c>
      <c r="D16" s="244">
        <v>95</v>
      </c>
      <c r="E16" s="244">
        <v>93</v>
      </c>
      <c r="F16" s="245">
        <v>188</v>
      </c>
      <c r="G16" s="245">
        <v>6</v>
      </c>
      <c r="H16" s="113">
        <v>1461</v>
      </c>
      <c r="I16" s="114">
        <v>35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6">
        <v>3</v>
      </c>
      <c r="B17" s="243" t="s">
        <v>583</v>
      </c>
      <c r="C17" s="243" t="s">
        <v>13</v>
      </c>
      <c r="D17" s="244">
        <v>92</v>
      </c>
      <c r="E17" s="244">
        <v>90</v>
      </c>
      <c r="F17" s="245">
        <v>182</v>
      </c>
      <c r="G17" s="245">
        <v>2</v>
      </c>
      <c r="H17" s="113">
        <v>1427</v>
      </c>
      <c r="I17" s="114">
        <v>22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2">
        <v>4</v>
      </c>
      <c r="B18" s="243" t="s">
        <v>108</v>
      </c>
      <c r="C18" s="243" t="s">
        <v>98</v>
      </c>
      <c r="D18" s="244">
        <v>93</v>
      </c>
      <c r="E18" s="244">
        <v>93</v>
      </c>
      <c r="F18" s="245">
        <v>186</v>
      </c>
      <c r="G18" s="245">
        <v>5</v>
      </c>
      <c r="H18" s="113">
        <v>1415</v>
      </c>
      <c r="I18" s="114">
        <v>22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7">
        <v>6</v>
      </c>
      <c r="B19" s="248" t="s">
        <v>333</v>
      </c>
      <c r="C19" s="248" t="s">
        <v>26</v>
      </c>
      <c r="D19" s="249">
        <v>92</v>
      </c>
      <c r="E19" s="249">
        <v>90</v>
      </c>
      <c r="F19" s="250">
        <v>182</v>
      </c>
      <c r="G19" s="250">
        <v>2</v>
      </c>
      <c r="H19" s="115">
        <v>1415</v>
      </c>
      <c r="I19" s="116">
        <v>20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226" t="s">
        <v>543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7" t="s">
        <v>127</v>
      </c>
      <c r="F23" s="108" t="s">
        <v>659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87" t="s">
        <v>660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5DB6A898-0803-4213-ADCD-AFFA87FC47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F51E-4B1F-4634-B678-8E5B22C849DC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6</v>
      </c>
      <c r="B5" s="230" t="s">
        <v>256</v>
      </c>
      <c r="C5" s="230" t="s">
        <v>104</v>
      </c>
      <c r="D5" s="231">
        <v>93</v>
      </c>
      <c r="E5" s="231">
        <v>97</v>
      </c>
      <c r="F5" s="231">
        <f>SUM(D5:E5)</f>
        <v>190</v>
      </c>
      <c r="G5" s="231">
        <v>7</v>
      </c>
      <c r="H5" s="231">
        <v>1540</v>
      </c>
      <c r="I5" s="310">
        <v>56</v>
      </c>
      <c r="K5" s="87"/>
    </row>
    <row r="6" spans="1:34" ht="15.75" customHeight="1" x14ac:dyDescent="0.3">
      <c r="A6" s="99">
        <v>2</v>
      </c>
      <c r="B6" s="100" t="s">
        <v>402</v>
      </c>
      <c r="C6" s="100" t="s">
        <v>46</v>
      </c>
      <c r="D6" s="101">
        <v>92</v>
      </c>
      <c r="E6" s="101">
        <v>93</v>
      </c>
      <c r="F6" s="101">
        <f>SUM(D6:E6)</f>
        <v>185</v>
      </c>
      <c r="G6" s="96">
        <v>6</v>
      </c>
      <c r="H6" s="102">
        <v>1486</v>
      </c>
      <c r="I6" s="103">
        <v>46</v>
      </c>
      <c r="K6" s="87"/>
    </row>
    <row r="7" spans="1:34" ht="15.75" customHeight="1" x14ac:dyDescent="0.3">
      <c r="A7" s="99">
        <v>4</v>
      </c>
      <c r="B7" s="100" t="s">
        <v>241</v>
      </c>
      <c r="C7" s="100" t="s">
        <v>13</v>
      </c>
      <c r="D7" s="101">
        <v>95</v>
      </c>
      <c r="E7" s="101">
        <v>90</v>
      </c>
      <c r="F7" s="101">
        <f>SUM(D7:E7)</f>
        <v>185</v>
      </c>
      <c r="G7" s="96">
        <v>6</v>
      </c>
      <c r="H7" s="101">
        <v>1475</v>
      </c>
      <c r="I7" s="104">
        <v>44</v>
      </c>
      <c r="J7" s="105"/>
      <c r="K7" s="87"/>
    </row>
    <row r="8" spans="1:34" ht="15.75" customHeight="1" x14ac:dyDescent="0.3">
      <c r="A8" s="99">
        <v>3</v>
      </c>
      <c r="B8" s="100" t="s">
        <v>607</v>
      </c>
      <c r="C8" s="100" t="s">
        <v>72</v>
      </c>
      <c r="D8" s="101">
        <v>83</v>
      </c>
      <c r="E8" s="101">
        <v>91</v>
      </c>
      <c r="F8" s="101">
        <f>SUM(D8:E8)</f>
        <v>174</v>
      </c>
      <c r="G8" s="96">
        <v>3</v>
      </c>
      <c r="H8" s="101">
        <v>1436</v>
      </c>
      <c r="I8" s="104">
        <v>32</v>
      </c>
      <c r="K8" s="87"/>
    </row>
    <row r="9" spans="1:34" ht="15.75" customHeight="1" x14ac:dyDescent="0.3">
      <c r="A9" s="99">
        <v>1</v>
      </c>
      <c r="B9" s="100" t="s">
        <v>557</v>
      </c>
      <c r="C9" s="100" t="s">
        <v>104</v>
      </c>
      <c r="D9" s="101">
        <v>89</v>
      </c>
      <c r="E9" s="101">
        <v>87</v>
      </c>
      <c r="F9" s="101">
        <f>SUM(D9:E9)</f>
        <v>176</v>
      </c>
      <c r="G9" s="96">
        <v>4</v>
      </c>
      <c r="H9" s="102">
        <v>1368</v>
      </c>
      <c r="I9" s="103">
        <v>23</v>
      </c>
    </row>
    <row r="10" spans="1:34" ht="15.75" customHeight="1" x14ac:dyDescent="0.3">
      <c r="A10" s="99">
        <v>5</v>
      </c>
      <c r="B10" s="100" t="s">
        <v>553</v>
      </c>
      <c r="C10" s="100" t="s">
        <v>554</v>
      </c>
      <c r="D10" s="101">
        <v>80</v>
      </c>
      <c r="E10" s="101">
        <v>85</v>
      </c>
      <c r="F10" s="101">
        <f>SUM(D10:E10)</f>
        <v>165</v>
      </c>
      <c r="G10" s="96">
        <v>2</v>
      </c>
      <c r="H10" s="101">
        <v>1343</v>
      </c>
      <c r="I10" s="104">
        <v>19</v>
      </c>
    </row>
    <row r="11" spans="1:34" ht="15.75" customHeight="1" x14ac:dyDescent="0.3">
      <c r="A11" s="234">
        <v>7</v>
      </c>
      <c r="B11" s="235" t="s">
        <v>576</v>
      </c>
      <c r="C11" s="235" t="s">
        <v>554</v>
      </c>
      <c r="D11" s="236">
        <v>76</v>
      </c>
      <c r="E11" s="236">
        <v>75</v>
      </c>
      <c r="F11" s="236">
        <f>SUM(D11:E11)</f>
        <v>151</v>
      </c>
      <c r="G11" s="237">
        <v>1</v>
      </c>
      <c r="H11" s="106">
        <v>1124</v>
      </c>
      <c r="I11" s="107">
        <v>8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6">
        <v>2</v>
      </c>
      <c r="B14" s="93" t="s">
        <v>4</v>
      </c>
      <c r="C14" s="157" t="s">
        <v>5</v>
      </c>
      <c r="D14" s="119"/>
      <c r="E14" s="158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9">
        <v>4</v>
      </c>
      <c r="B15" s="230" t="s">
        <v>333</v>
      </c>
      <c r="C15" s="230" t="s">
        <v>26</v>
      </c>
      <c r="D15" s="231">
        <v>93</v>
      </c>
      <c r="E15" s="231">
        <v>85</v>
      </c>
      <c r="F15" s="231">
        <f>SUM(D15:E15)</f>
        <v>178</v>
      </c>
      <c r="G15" s="231">
        <v>6</v>
      </c>
      <c r="H15" s="231">
        <v>1316</v>
      </c>
      <c r="I15" s="310">
        <v>39</v>
      </c>
    </row>
    <row r="16" spans="1:34" ht="15.75" customHeight="1" x14ac:dyDescent="0.3">
      <c r="A16" s="99">
        <v>6</v>
      </c>
      <c r="B16" s="100" t="s">
        <v>31</v>
      </c>
      <c r="C16" s="100" t="s">
        <v>26</v>
      </c>
      <c r="D16" s="101">
        <v>85</v>
      </c>
      <c r="E16" s="101">
        <v>88</v>
      </c>
      <c r="F16" s="101">
        <f>SUM(D16:E16)</f>
        <v>173</v>
      </c>
      <c r="G16" s="96">
        <v>4</v>
      </c>
      <c r="H16" s="101">
        <v>1308</v>
      </c>
      <c r="I16" s="104">
        <v>37</v>
      </c>
    </row>
    <row r="17" spans="1:9" ht="15.75" customHeight="1" x14ac:dyDescent="0.3">
      <c r="A17" s="99">
        <v>3</v>
      </c>
      <c r="B17" s="100" t="s">
        <v>118</v>
      </c>
      <c r="C17" s="100" t="s">
        <v>13</v>
      </c>
      <c r="D17" s="101">
        <v>76</v>
      </c>
      <c r="E17" s="101">
        <v>84</v>
      </c>
      <c r="F17" s="101">
        <f>SUM(D17:E17)</f>
        <v>160</v>
      </c>
      <c r="G17" s="96">
        <v>3</v>
      </c>
      <c r="H17" s="101">
        <v>1302</v>
      </c>
      <c r="I17" s="104">
        <v>35</v>
      </c>
    </row>
    <row r="18" spans="1:9" ht="15.75" customHeight="1" x14ac:dyDescent="0.3">
      <c r="A18" s="99">
        <v>5</v>
      </c>
      <c r="B18" s="100" t="s">
        <v>608</v>
      </c>
      <c r="C18" s="100" t="s">
        <v>46</v>
      </c>
      <c r="D18" s="101">
        <v>90</v>
      </c>
      <c r="E18" s="101">
        <v>84</v>
      </c>
      <c r="F18" s="101">
        <f>SUM(D18:E18)</f>
        <v>174</v>
      </c>
      <c r="G18" s="96">
        <v>5</v>
      </c>
      <c r="H18" s="101">
        <v>1278</v>
      </c>
      <c r="I18" s="104">
        <v>35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4">
        <v>2</v>
      </c>
      <c r="B20" s="235" t="s">
        <v>47</v>
      </c>
      <c r="C20" s="235" t="s">
        <v>48</v>
      </c>
      <c r="D20" s="236" t="s">
        <v>27</v>
      </c>
      <c r="E20" s="236"/>
      <c r="F20" s="236">
        <f>SUM(D20:E20)</f>
        <v>0</v>
      </c>
      <c r="G20" s="237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586</v>
      </c>
      <c r="F22" s="108" t="s">
        <v>659</v>
      </c>
    </row>
    <row r="23" spans="1:9" ht="15.75" customHeight="1" x14ac:dyDescent="0.3">
      <c r="B23" s="87" t="s">
        <v>660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CAC41CDB-3332-4026-B78F-67A527F36D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592F-507C-4BAB-8580-3C97E55DEC11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7"/>
      <c r="V1" s="86"/>
      <c r="W1" s="86"/>
      <c r="AG1" s="87"/>
      <c r="AH1" s="88"/>
    </row>
    <row r="2" spans="1:34" ht="15.75" customHeight="1" x14ac:dyDescent="0.3">
      <c r="B2" s="89" t="s">
        <v>1</v>
      </c>
      <c r="K2" s="155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7</v>
      </c>
      <c r="B5" s="230" t="s">
        <v>248</v>
      </c>
      <c r="C5" s="230" t="s">
        <v>249</v>
      </c>
      <c r="D5" s="271">
        <v>100.003</v>
      </c>
      <c r="E5" s="271">
        <v>99.001999999999995</v>
      </c>
      <c r="F5" s="271">
        <f>SUM(D5:E5)</f>
        <v>199.005</v>
      </c>
      <c r="G5" s="231">
        <v>9</v>
      </c>
      <c r="H5" s="271">
        <v>1588.0329999999999</v>
      </c>
      <c r="I5" s="310">
        <v>62</v>
      </c>
      <c r="K5" s="87"/>
    </row>
    <row r="6" spans="1:34" ht="15.75" customHeight="1" x14ac:dyDescent="0.3">
      <c r="A6" s="99">
        <v>9</v>
      </c>
      <c r="B6" s="100" t="s">
        <v>326</v>
      </c>
      <c r="C6" s="100" t="s">
        <v>269</v>
      </c>
      <c r="D6" s="159">
        <v>99</v>
      </c>
      <c r="E6" s="159">
        <v>99.003</v>
      </c>
      <c r="F6" s="159">
        <f>SUM(D6:E6)</f>
        <v>198.00299999999999</v>
      </c>
      <c r="G6" s="96">
        <v>7</v>
      </c>
      <c r="H6" s="159">
        <v>1587.03</v>
      </c>
      <c r="I6" s="104">
        <v>58</v>
      </c>
      <c r="K6" s="87"/>
    </row>
    <row r="7" spans="1:34" ht="15.75" customHeight="1" x14ac:dyDescent="0.3">
      <c r="A7" s="99">
        <v>8</v>
      </c>
      <c r="B7" s="100" t="s">
        <v>325</v>
      </c>
      <c r="C7" s="100" t="s">
        <v>322</v>
      </c>
      <c r="D7" s="159">
        <v>99.001999999999995</v>
      </c>
      <c r="E7" s="159">
        <v>100.002</v>
      </c>
      <c r="F7" s="159">
        <f>SUM(D7:E7)</f>
        <v>199.00399999999999</v>
      </c>
      <c r="G7" s="96">
        <v>8</v>
      </c>
      <c r="H7" s="159">
        <v>1392.0229999999997</v>
      </c>
      <c r="I7" s="104">
        <v>56</v>
      </c>
      <c r="J7" s="105"/>
      <c r="K7" s="87"/>
    </row>
    <row r="8" spans="1:34" ht="15.75" customHeight="1" x14ac:dyDescent="0.3">
      <c r="A8" s="99">
        <v>2</v>
      </c>
      <c r="B8" s="100" t="s">
        <v>320</v>
      </c>
      <c r="C8" s="100" t="s">
        <v>37</v>
      </c>
      <c r="D8" s="159">
        <v>99.001000000000005</v>
      </c>
      <c r="E8" s="159">
        <v>97</v>
      </c>
      <c r="F8" s="159">
        <f>SUM(D8:E8)</f>
        <v>196.001</v>
      </c>
      <c r="G8" s="96">
        <v>5</v>
      </c>
      <c r="H8" s="160">
        <v>1582.0339999999997</v>
      </c>
      <c r="I8" s="103">
        <v>53</v>
      </c>
    </row>
    <row r="9" spans="1:34" ht="15.75" customHeight="1" x14ac:dyDescent="0.3">
      <c r="A9" s="99">
        <v>3</v>
      </c>
      <c r="B9" s="100" t="s">
        <v>16</v>
      </c>
      <c r="C9" s="100" t="s">
        <v>17</v>
      </c>
      <c r="D9" s="159">
        <v>97.001000000000005</v>
      </c>
      <c r="E9" s="159">
        <v>99.001000000000005</v>
      </c>
      <c r="F9" s="159">
        <f>SUM(D9:E9)</f>
        <v>196.00200000000001</v>
      </c>
      <c r="G9" s="96">
        <v>6</v>
      </c>
      <c r="H9" s="159">
        <v>1580.028</v>
      </c>
      <c r="I9" s="104">
        <v>49</v>
      </c>
    </row>
    <row r="10" spans="1:34" ht="15.75" customHeight="1" x14ac:dyDescent="0.3">
      <c r="A10" s="99">
        <v>4</v>
      </c>
      <c r="B10" s="100" t="s">
        <v>321</v>
      </c>
      <c r="C10" s="100" t="s">
        <v>322</v>
      </c>
      <c r="D10" s="159" t="s">
        <v>27</v>
      </c>
      <c r="E10" s="159"/>
      <c r="F10" s="159">
        <f>SUM(D10:E10)</f>
        <v>0</v>
      </c>
      <c r="G10" s="96">
        <v>0</v>
      </c>
      <c r="H10" s="159">
        <v>1362.0159999999998</v>
      </c>
      <c r="I10" s="104">
        <v>30</v>
      </c>
    </row>
    <row r="11" spans="1:34" ht="15.75" customHeight="1" x14ac:dyDescent="0.3">
      <c r="A11" s="99">
        <v>1</v>
      </c>
      <c r="B11" s="100" t="s">
        <v>14</v>
      </c>
      <c r="C11" s="100" t="s">
        <v>15</v>
      </c>
      <c r="D11" s="159">
        <v>93.001000000000005</v>
      </c>
      <c r="E11" s="159">
        <v>87</v>
      </c>
      <c r="F11" s="159">
        <f>SUM(D11:E11)</f>
        <v>180.001</v>
      </c>
      <c r="G11" s="96">
        <v>4</v>
      </c>
      <c r="H11" s="159">
        <v>1395.0069999999998</v>
      </c>
      <c r="I11" s="103">
        <v>26</v>
      </c>
      <c r="K11" s="87"/>
    </row>
    <row r="12" spans="1:34" ht="15.75" customHeight="1" x14ac:dyDescent="0.3">
      <c r="A12" s="99">
        <v>5</v>
      </c>
      <c r="B12" s="100" t="s">
        <v>323</v>
      </c>
      <c r="C12" s="100" t="s">
        <v>98</v>
      </c>
      <c r="D12" s="159" t="s">
        <v>27</v>
      </c>
      <c r="E12" s="159"/>
      <c r="F12" s="159">
        <f>SUM(D12:E12)</f>
        <v>0</v>
      </c>
      <c r="G12" s="96">
        <v>0</v>
      </c>
      <c r="H12" s="159">
        <v>0</v>
      </c>
      <c r="I12" s="104">
        <v>0</v>
      </c>
      <c r="K12" s="87"/>
    </row>
    <row r="13" spans="1:34" ht="15.75" customHeight="1" x14ac:dyDescent="0.3">
      <c r="A13" s="234">
        <v>6</v>
      </c>
      <c r="B13" s="235" t="s">
        <v>324</v>
      </c>
      <c r="C13" s="235" t="s">
        <v>26</v>
      </c>
      <c r="D13" s="272" t="s">
        <v>27</v>
      </c>
      <c r="E13" s="272"/>
      <c r="F13" s="272">
        <f>SUM(D13:E13)</f>
        <v>0</v>
      </c>
      <c r="G13" s="237">
        <v>0</v>
      </c>
      <c r="H13" s="161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6">
        <v>2</v>
      </c>
      <c r="B16" s="93" t="s">
        <v>4</v>
      </c>
      <c r="C16" s="157" t="s">
        <v>5</v>
      </c>
      <c r="D16" s="119"/>
      <c r="E16" s="158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9">
        <v>7</v>
      </c>
      <c r="B17" s="230" t="s">
        <v>333</v>
      </c>
      <c r="C17" s="230" t="s">
        <v>26</v>
      </c>
      <c r="D17" s="271">
        <v>99.001999999999995</v>
      </c>
      <c r="E17" s="271">
        <v>99.001999999999995</v>
      </c>
      <c r="F17" s="271">
        <f>SUM(D17:E17)</f>
        <v>198.00399999999999</v>
      </c>
      <c r="G17" s="231">
        <v>9</v>
      </c>
      <c r="H17" s="271">
        <v>1584.0309999999999</v>
      </c>
      <c r="I17" s="310">
        <v>62</v>
      </c>
      <c r="K17" s="87"/>
    </row>
    <row r="18" spans="1:11" ht="15.75" customHeight="1" x14ac:dyDescent="0.3">
      <c r="A18" s="99">
        <v>4</v>
      </c>
      <c r="B18" s="100" t="s">
        <v>330</v>
      </c>
      <c r="C18" s="100" t="s">
        <v>17</v>
      </c>
      <c r="D18" s="159">
        <v>99</v>
      </c>
      <c r="E18" s="159">
        <v>97.003</v>
      </c>
      <c r="F18" s="159">
        <f>SUM(D18:E18)</f>
        <v>196.00299999999999</v>
      </c>
      <c r="G18" s="96">
        <v>5</v>
      </c>
      <c r="H18" s="159">
        <v>1575.0239999999999</v>
      </c>
      <c r="I18" s="104">
        <v>53</v>
      </c>
      <c r="K18" s="87"/>
    </row>
    <row r="19" spans="1:11" ht="15.75" customHeight="1" x14ac:dyDescent="0.3">
      <c r="A19" s="99">
        <v>9</v>
      </c>
      <c r="B19" s="100" t="s">
        <v>287</v>
      </c>
      <c r="C19" s="100" t="s">
        <v>17</v>
      </c>
      <c r="D19" s="159">
        <v>99.004000000000005</v>
      </c>
      <c r="E19" s="159">
        <v>98.001000000000005</v>
      </c>
      <c r="F19" s="159">
        <f>SUM(D19:E19)</f>
        <v>197.005</v>
      </c>
      <c r="G19" s="96">
        <v>7</v>
      </c>
      <c r="H19" s="159">
        <v>1574.029</v>
      </c>
      <c r="I19" s="104">
        <v>51</v>
      </c>
      <c r="K19" s="87"/>
    </row>
    <row r="20" spans="1:11" ht="15.75" customHeight="1" x14ac:dyDescent="0.3">
      <c r="A20" s="99">
        <v>5</v>
      </c>
      <c r="B20" s="100" t="s">
        <v>331</v>
      </c>
      <c r="C20" s="100" t="s">
        <v>322</v>
      </c>
      <c r="D20" s="159">
        <v>99</v>
      </c>
      <c r="E20" s="159">
        <v>99.003</v>
      </c>
      <c r="F20" s="159">
        <f>SUM(D20:E20)</f>
        <v>198.00299999999999</v>
      </c>
      <c r="G20" s="96">
        <v>8</v>
      </c>
      <c r="H20" s="159">
        <v>1565.0229999999997</v>
      </c>
      <c r="I20" s="104">
        <v>50</v>
      </c>
      <c r="K20" s="87"/>
    </row>
    <row r="21" spans="1:11" ht="15.75" customHeight="1" x14ac:dyDescent="0.3">
      <c r="A21" s="99">
        <v>3</v>
      </c>
      <c r="B21" s="100" t="s">
        <v>241</v>
      </c>
      <c r="C21" s="100" t="s">
        <v>237</v>
      </c>
      <c r="D21" s="159">
        <v>99.001999999999995</v>
      </c>
      <c r="E21" s="159">
        <v>98.001999999999995</v>
      </c>
      <c r="F21" s="159">
        <f>SUM(D21:E21)</f>
        <v>197.00399999999999</v>
      </c>
      <c r="G21" s="96">
        <v>6</v>
      </c>
      <c r="H21" s="159">
        <v>1570.021</v>
      </c>
      <c r="I21" s="104">
        <v>46</v>
      </c>
      <c r="K21" s="87"/>
    </row>
    <row r="22" spans="1:11" ht="15.75" customHeight="1" x14ac:dyDescent="0.3">
      <c r="A22" s="99">
        <v>8</v>
      </c>
      <c r="B22" s="100" t="s">
        <v>334</v>
      </c>
      <c r="C22" s="100" t="s">
        <v>322</v>
      </c>
      <c r="D22" s="159">
        <v>96.001999999999995</v>
      </c>
      <c r="E22" s="159">
        <v>100.001</v>
      </c>
      <c r="F22" s="159">
        <f>SUM(D22:E22)</f>
        <v>196.00299999999999</v>
      </c>
      <c r="G22" s="96">
        <v>5</v>
      </c>
      <c r="H22" s="159">
        <v>1567.0239999999999</v>
      </c>
      <c r="I22" s="104">
        <v>41</v>
      </c>
      <c r="K22" s="87"/>
    </row>
    <row r="23" spans="1:11" ht="15.75" customHeight="1" x14ac:dyDescent="0.3">
      <c r="A23" s="99">
        <v>1</v>
      </c>
      <c r="B23" s="100" t="s">
        <v>327</v>
      </c>
      <c r="C23" s="100" t="s">
        <v>328</v>
      </c>
      <c r="D23" s="159" t="s">
        <v>27</v>
      </c>
      <c r="E23" s="159"/>
      <c r="F23" s="159">
        <f>SUM(D23:E23)</f>
        <v>0</v>
      </c>
      <c r="G23" s="96">
        <v>0</v>
      </c>
      <c r="H23" s="159">
        <v>1278.018</v>
      </c>
      <c r="I23" s="103">
        <v>37</v>
      </c>
      <c r="K23" s="87"/>
    </row>
    <row r="24" spans="1:11" ht="15.75" customHeight="1" x14ac:dyDescent="0.3">
      <c r="A24" s="99">
        <v>2</v>
      </c>
      <c r="B24" s="100" t="s">
        <v>329</v>
      </c>
      <c r="C24" s="100" t="s">
        <v>17</v>
      </c>
      <c r="D24" s="159" t="s">
        <v>64</v>
      </c>
      <c r="E24" s="159"/>
      <c r="F24" s="159">
        <f>SUM(D24:E24)</f>
        <v>0</v>
      </c>
      <c r="G24" s="96">
        <v>0</v>
      </c>
      <c r="H24" s="159">
        <v>0</v>
      </c>
      <c r="I24" s="104">
        <v>0</v>
      </c>
      <c r="K24" s="87"/>
    </row>
    <row r="25" spans="1:11" ht="15.75" customHeight="1" x14ac:dyDescent="0.3">
      <c r="A25" s="234">
        <v>6</v>
      </c>
      <c r="B25" s="235" t="s">
        <v>332</v>
      </c>
      <c r="C25" s="235" t="s">
        <v>98</v>
      </c>
      <c r="D25" s="272" t="s">
        <v>27</v>
      </c>
      <c r="E25" s="272"/>
      <c r="F25" s="272">
        <f>SUM(D25:E25)</f>
        <v>0</v>
      </c>
      <c r="G25" s="237">
        <v>0</v>
      </c>
      <c r="H25" s="161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6">
        <v>2</v>
      </c>
      <c r="B28" s="93" t="s">
        <v>4</v>
      </c>
      <c r="C28" s="157" t="s">
        <v>5</v>
      </c>
      <c r="D28" s="119"/>
      <c r="E28" s="158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9">
        <v>1</v>
      </c>
      <c r="B29" s="230" t="s">
        <v>335</v>
      </c>
      <c r="C29" s="230" t="s">
        <v>336</v>
      </c>
      <c r="D29" s="271">
        <v>100.001</v>
      </c>
      <c r="E29" s="271">
        <v>98</v>
      </c>
      <c r="F29" s="271">
        <f>SUM(D29:E29)</f>
        <v>198.001</v>
      </c>
      <c r="G29" s="231">
        <v>7</v>
      </c>
      <c r="H29" s="271">
        <v>1576.0239999999999</v>
      </c>
      <c r="I29" s="233">
        <v>55</v>
      </c>
      <c r="K29" s="87"/>
    </row>
    <row r="30" spans="1:11" ht="15.75" customHeight="1" x14ac:dyDescent="0.3">
      <c r="A30" s="99">
        <v>2</v>
      </c>
      <c r="B30" s="100" t="s">
        <v>337</v>
      </c>
      <c r="C30" s="100" t="s">
        <v>46</v>
      </c>
      <c r="D30" s="159">
        <v>99.004999999999995</v>
      </c>
      <c r="E30" s="159">
        <v>100.002</v>
      </c>
      <c r="F30" s="159">
        <f>SUM(D30:E30)</f>
        <v>199.00700000000001</v>
      </c>
      <c r="G30" s="96">
        <v>8</v>
      </c>
      <c r="H30" s="159">
        <v>1571.019</v>
      </c>
      <c r="I30" s="104">
        <v>54</v>
      </c>
      <c r="K30" s="87"/>
    </row>
    <row r="31" spans="1:11" ht="15.75" customHeight="1" x14ac:dyDescent="0.3">
      <c r="A31" s="99">
        <v>5</v>
      </c>
      <c r="B31" s="100" t="s">
        <v>340</v>
      </c>
      <c r="C31" s="100" t="s">
        <v>336</v>
      </c>
      <c r="D31" s="159">
        <v>98.001999999999995</v>
      </c>
      <c r="E31" s="159">
        <v>99.001999999999995</v>
      </c>
      <c r="F31" s="159">
        <f>SUM(D31:E31)</f>
        <v>197.00399999999999</v>
      </c>
      <c r="G31" s="96">
        <v>6</v>
      </c>
      <c r="H31" s="159">
        <v>1563.0219999999997</v>
      </c>
      <c r="I31" s="104">
        <v>51</v>
      </c>
      <c r="K31" s="87"/>
    </row>
    <row r="32" spans="1:11" ht="15.75" customHeight="1" x14ac:dyDescent="0.3">
      <c r="A32" s="99">
        <v>4</v>
      </c>
      <c r="B32" s="100" t="s">
        <v>339</v>
      </c>
      <c r="C32" s="100" t="s">
        <v>191</v>
      </c>
      <c r="D32" s="159">
        <v>94.001999999999995</v>
      </c>
      <c r="E32" s="159">
        <v>97.001000000000005</v>
      </c>
      <c r="F32" s="159">
        <f>SUM(D32:E32)</f>
        <v>191.00299999999999</v>
      </c>
      <c r="G32" s="96">
        <v>5</v>
      </c>
      <c r="H32" s="159">
        <v>1546.0129999999999</v>
      </c>
      <c r="I32" s="104">
        <v>42</v>
      </c>
      <c r="K32" s="87"/>
    </row>
    <row r="33" spans="1:11" ht="15.75" customHeight="1" x14ac:dyDescent="0.3">
      <c r="A33" s="99">
        <v>7</v>
      </c>
      <c r="B33" s="100" t="s">
        <v>342</v>
      </c>
      <c r="C33" s="100" t="s">
        <v>37</v>
      </c>
      <c r="D33" s="159">
        <v>91</v>
      </c>
      <c r="E33" s="159">
        <v>96</v>
      </c>
      <c r="F33" s="159">
        <f>SUM(D33:E33)</f>
        <v>187</v>
      </c>
      <c r="G33" s="96">
        <v>4</v>
      </c>
      <c r="H33" s="159">
        <v>1510.01</v>
      </c>
      <c r="I33" s="104">
        <v>29</v>
      </c>
      <c r="K33" s="87"/>
    </row>
    <row r="34" spans="1:11" ht="15.75" customHeight="1" x14ac:dyDescent="0.3">
      <c r="A34" s="99">
        <v>3</v>
      </c>
      <c r="B34" s="100" t="s">
        <v>338</v>
      </c>
      <c r="C34" s="100" t="s">
        <v>336</v>
      </c>
      <c r="D34" s="159" t="s">
        <v>27</v>
      </c>
      <c r="E34" s="159"/>
      <c r="F34" s="159">
        <f>SUM(D34:E34)</f>
        <v>0</v>
      </c>
      <c r="G34" s="96">
        <v>0</v>
      </c>
      <c r="H34" s="159">
        <v>1152.0129999999999</v>
      </c>
      <c r="I34" s="104">
        <v>29</v>
      </c>
      <c r="K34" s="87"/>
    </row>
    <row r="35" spans="1:11" ht="15.75" customHeight="1" x14ac:dyDescent="0.3">
      <c r="A35" s="99">
        <v>6</v>
      </c>
      <c r="B35" s="100" t="s">
        <v>341</v>
      </c>
      <c r="C35" s="100" t="s">
        <v>37</v>
      </c>
      <c r="D35" s="159" t="s">
        <v>27</v>
      </c>
      <c r="E35" s="159"/>
      <c r="F35" s="159">
        <f>SUM(D35:E35)</f>
        <v>0</v>
      </c>
      <c r="G35" s="96">
        <v>0</v>
      </c>
      <c r="H35" s="159">
        <v>0</v>
      </c>
      <c r="I35" s="104">
        <v>0</v>
      </c>
      <c r="K35" s="87"/>
    </row>
    <row r="36" spans="1:11" ht="15.75" customHeight="1" x14ac:dyDescent="0.3">
      <c r="A36" s="234">
        <v>8</v>
      </c>
      <c r="B36" s="235" t="s">
        <v>343</v>
      </c>
      <c r="C36" s="235" t="s">
        <v>37</v>
      </c>
      <c r="D36" s="272" t="s">
        <v>27</v>
      </c>
      <c r="E36" s="272"/>
      <c r="F36" s="272">
        <f>SUM(D36:E36)</f>
        <v>0</v>
      </c>
      <c r="G36" s="237">
        <v>0</v>
      </c>
      <c r="H36" s="161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6">
        <v>2</v>
      </c>
      <c r="B39" s="93" t="s">
        <v>4</v>
      </c>
      <c r="C39" s="157" t="s">
        <v>5</v>
      </c>
      <c r="D39" s="119"/>
      <c r="E39" s="158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9">
        <v>1</v>
      </c>
      <c r="B40" s="230" t="s">
        <v>344</v>
      </c>
      <c r="C40" s="230" t="s">
        <v>345</v>
      </c>
      <c r="D40" s="271">
        <v>100.002</v>
      </c>
      <c r="E40" s="271">
        <v>100.002</v>
      </c>
      <c r="F40" s="271">
        <f>SUM(D40:E40)</f>
        <v>200.00399999999999</v>
      </c>
      <c r="G40" s="231">
        <v>8</v>
      </c>
      <c r="H40" s="271">
        <v>1575.0259999999998</v>
      </c>
      <c r="I40" s="233">
        <v>53</v>
      </c>
      <c r="K40" s="87"/>
    </row>
    <row r="41" spans="1:11" ht="15.75" customHeight="1" x14ac:dyDescent="0.3">
      <c r="A41" s="99">
        <v>2</v>
      </c>
      <c r="B41" s="100" t="s">
        <v>346</v>
      </c>
      <c r="C41" s="100" t="s">
        <v>347</v>
      </c>
      <c r="D41" s="159">
        <v>98.001999999999995</v>
      </c>
      <c r="E41" s="159">
        <v>98.001999999999995</v>
      </c>
      <c r="F41" s="159">
        <f>SUM(D41:E41)</f>
        <v>196.00399999999999</v>
      </c>
      <c r="G41" s="96">
        <v>5</v>
      </c>
      <c r="H41" s="159">
        <v>1570.0169999999998</v>
      </c>
      <c r="I41" s="104">
        <v>49</v>
      </c>
      <c r="K41" s="87"/>
    </row>
    <row r="42" spans="1:11" ht="15.75" customHeight="1" x14ac:dyDescent="0.3">
      <c r="A42" s="99">
        <v>3</v>
      </c>
      <c r="B42" s="100" t="s">
        <v>348</v>
      </c>
      <c r="C42" s="100" t="s">
        <v>349</v>
      </c>
      <c r="D42" s="159">
        <v>99.001000000000005</v>
      </c>
      <c r="E42" s="159">
        <v>98.001000000000005</v>
      </c>
      <c r="F42" s="159">
        <f>SUM(D42:E42)</f>
        <v>197.00200000000001</v>
      </c>
      <c r="G42" s="96">
        <v>6</v>
      </c>
      <c r="H42" s="159">
        <v>1560.0289999999998</v>
      </c>
      <c r="I42" s="104">
        <v>44</v>
      </c>
      <c r="K42" s="87"/>
    </row>
    <row r="43" spans="1:11" ht="15.75" customHeight="1" x14ac:dyDescent="0.3">
      <c r="A43" s="99">
        <v>8</v>
      </c>
      <c r="B43" s="100" t="s">
        <v>354</v>
      </c>
      <c r="C43" s="100" t="s">
        <v>328</v>
      </c>
      <c r="D43" s="159">
        <v>99.004000000000005</v>
      </c>
      <c r="E43" s="159">
        <v>100.002</v>
      </c>
      <c r="F43" s="159">
        <f>SUM(D43:E43)</f>
        <v>199.006</v>
      </c>
      <c r="G43" s="96">
        <v>7</v>
      </c>
      <c r="H43" s="159">
        <v>1373.0270000000003</v>
      </c>
      <c r="I43" s="104">
        <v>42</v>
      </c>
      <c r="K43" s="87"/>
    </row>
    <row r="44" spans="1:11" ht="15.75" customHeight="1" x14ac:dyDescent="0.3">
      <c r="A44" s="99">
        <v>5</v>
      </c>
      <c r="B44" s="100" t="s">
        <v>351</v>
      </c>
      <c r="C44" s="100" t="s">
        <v>322</v>
      </c>
      <c r="D44" s="159">
        <v>98.001999999999995</v>
      </c>
      <c r="E44" s="159">
        <v>98.001999999999995</v>
      </c>
      <c r="F44" s="159">
        <f>SUM(D44:E44)</f>
        <v>196.00399999999999</v>
      </c>
      <c r="G44" s="96">
        <v>5</v>
      </c>
      <c r="H44" s="159">
        <v>1359.0219999999999</v>
      </c>
      <c r="I44" s="104">
        <v>29</v>
      </c>
      <c r="K44" s="87"/>
    </row>
    <row r="45" spans="1:11" ht="15.75" customHeight="1" x14ac:dyDescent="0.3">
      <c r="A45" s="99">
        <v>7</v>
      </c>
      <c r="B45" s="100" t="s">
        <v>353</v>
      </c>
      <c r="C45" s="100" t="s">
        <v>336</v>
      </c>
      <c r="D45" s="159">
        <v>97</v>
      </c>
      <c r="E45" s="159">
        <v>97.001000000000005</v>
      </c>
      <c r="F45" s="159">
        <f>SUM(D45:E45)</f>
        <v>194.001</v>
      </c>
      <c r="G45" s="96">
        <v>3</v>
      </c>
      <c r="H45" s="159">
        <v>1551.0141000000001</v>
      </c>
      <c r="I45" s="104">
        <v>27</v>
      </c>
      <c r="K45" s="87"/>
    </row>
    <row r="46" spans="1:11" ht="15.75" customHeight="1" x14ac:dyDescent="0.3">
      <c r="A46" s="99">
        <v>6</v>
      </c>
      <c r="B46" s="100" t="s">
        <v>352</v>
      </c>
      <c r="C46" s="100" t="s">
        <v>336</v>
      </c>
      <c r="D46" s="159">
        <v>94.001000000000005</v>
      </c>
      <c r="E46" s="159">
        <v>97</v>
      </c>
      <c r="F46" s="159">
        <f>SUM(D46:E46)</f>
        <v>191.001</v>
      </c>
      <c r="G46" s="96">
        <v>2</v>
      </c>
      <c r="H46" s="159">
        <v>1529.0159999999998</v>
      </c>
      <c r="I46" s="104">
        <v>26</v>
      </c>
      <c r="K46" s="87"/>
    </row>
    <row r="47" spans="1:11" ht="15.75" customHeight="1" x14ac:dyDescent="0.3">
      <c r="A47" s="234">
        <v>4</v>
      </c>
      <c r="B47" s="235" t="s">
        <v>350</v>
      </c>
      <c r="C47" s="235" t="s">
        <v>269</v>
      </c>
      <c r="D47" s="272">
        <v>93.001999999999995</v>
      </c>
      <c r="E47" s="272">
        <v>96.001000000000005</v>
      </c>
      <c r="F47" s="272">
        <f>SUM(D47:E47)</f>
        <v>189.00299999999999</v>
      </c>
      <c r="G47" s="237">
        <v>1</v>
      </c>
      <c r="H47" s="161">
        <v>1534.011</v>
      </c>
      <c r="I47" s="107">
        <v>20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6">
        <v>2</v>
      </c>
      <c r="B50" s="93" t="s">
        <v>4</v>
      </c>
      <c r="C50" s="157" t="s">
        <v>5</v>
      </c>
      <c r="D50" s="119"/>
      <c r="E50" s="158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9">
        <v>1</v>
      </c>
      <c r="B51" s="230" t="s">
        <v>355</v>
      </c>
      <c r="C51" s="230" t="s">
        <v>98</v>
      </c>
      <c r="D51" s="271">
        <v>96.003</v>
      </c>
      <c r="E51" s="271">
        <v>100.001</v>
      </c>
      <c r="F51" s="271">
        <f>SUM(D51:E51)</f>
        <v>196.00400000000002</v>
      </c>
      <c r="G51" s="231">
        <v>6</v>
      </c>
      <c r="H51" s="271">
        <v>1579.0390000000002</v>
      </c>
      <c r="I51" s="233">
        <v>56</v>
      </c>
      <c r="K51" s="87"/>
    </row>
    <row r="52" spans="1:11" ht="15.75" customHeight="1" x14ac:dyDescent="0.3">
      <c r="A52" s="99">
        <v>5</v>
      </c>
      <c r="B52" s="100" t="s">
        <v>359</v>
      </c>
      <c r="C52" s="100" t="s">
        <v>37</v>
      </c>
      <c r="D52" s="159">
        <v>99.001000000000005</v>
      </c>
      <c r="E52" s="159">
        <v>99</v>
      </c>
      <c r="F52" s="159">
        <f>SUM(D52:E52)</f>
        <v>198.001</v>
      </c>
      <c r="G52" s="96">
        <v>7</v>
      </c>
      <c r="H52" s="159">
        <v>1563.0229999999999</v>
      </c>
      <c r="I52" s="104">
        <v>46</v>
      </c>
      <c r="K52" s="87"/>
    </row>
    <row r="53" spans="1:11" ht="15.75" customHeight="1" x14ac:dyDescent="0.3">
      <c r="A53" s="99">
        <v>7</v>
      </c>
      <c r="B53" s="100" t="s">
        <v>361</v>
      </c>
      <c r="C53" s="100" t="s">
        <v>336</v>
      </c>
      <c r="D53" s="159">
        <v>96.003</v>
      </c>
      <c r="E53" s="159">
        <v>94</v>
      </c>
      <c r="F53" s="159">
        <f>SUM(D53:E53)</f>
        <v>190.00299999999999</v>
      </c>
      <c r="G53" s="96">
        <v>5</v>
      </c>
      <c r="H53" s="159">
        <v>1548.0229999999999</v>
      </c>
      <c r="I53" s="104">
        <v>39</v>
      </c>
      <c r="K53" s="87"/>
    </row>
    <row r="54" spans="1:11" ht="15.75" customHeight="1" x14ac:dyDescent="0.3">
      <c r="A54" s="99">
        <v>4</v>
      </c>
      <c r="B54" s="100" t="s">
        <v>358</v>
      </c>
      <c r="C54" s="100" t="s">
        <v>336</v>
      </c>
      <c r="D54" s="159">
        <v>93</v>
      </c>
      <c r="E54" s="159">
        <v>90</v>
      </c>
      <c r="F54" s="159">
        <f>SUM(D54:E54)</f>
        <v>183</v>
      </c>
      <c r="G54" s="96">
        <v>3</v>
      </c>
      <c r="H54" s="159">
        <v>1543.0149999999999</v>
      </c>
      <c r="I54" s="104">
        <v>36</v>
      </c>
      <c r="K54" s="87"/>
    </row>
    <row r="55" spans="1:11" ht="15.75" customHeight="1" x14ac:dyDescent="0.3">
      <c r="A55" s="99">
        <v>6</v>
      </c>
      <c r="B55" s="100" t="s">
        <v>360</v>
      </c>
      <c r="C55" s="100" t="s">
        <v>349</v>
      </c>
      <c r="D55" s="159">
        <v>99.001000000000005</v>
      </c>
      <c r="E55" s="159">
        <v>100.002</v>
      </c>
      <c r="F55" s="159">
        <f>SUM(D55:E55)</f>
        <v>199.00299999999999</v>
      </c>
      <c r="G55" s="96">
        <v>8</v>
      </c>
      <c r="H55" s="159">
        <v>1547.0209999999997</v>
      </c>
      <c r="I55" s="104">
        <v>35</v>
      </c>
      <c r="K55" s="87"/>
    </row>
    <row r="56" spans="1:11" ht="15.75" customHeight="1" x14ac:dyDescent="0.3">
      <c r="A56" s="99">
        <v>3</v>
      </c>
      <c r="B56" s="100" t="s">
        <v>357</v>
      </c>
      <c r="C56" s="100" t="s">
        <v>322</v>
      </c>
      <c r="D56" s="159">
        <v>0</v>
      </c>
      <c r="E56" s="159">
        <v>0</v>
      </c>
      <c r="F56" s="159">
        <f>SUM(D56:E56)</f>
        <v>0</v>
      </c>
      <c r="G56" s="96">
        <v>0</v>
      </c>
      <c r="H56" s="159">
        <v>988.01099999999997</v>
      </c>
      <c r="I56" s="104">
        <v>33</v>
      </c>
      <c r="K56" s="87"/>
    </row>
    <row r="57" spans="1:11" ht="15.75" customHeight="1" x14ac:dyDescent="0.3">
      <c r="A57" s="99">
        <v>8</v>
      </c>
      <c r="B57" s="100" t="s">
        <v>362</v>
      </c>
      <c r="C57" s="100" t="s">
        <v>347</v>
      </c>
      <c r="D57" s="159">
        <v>92</v>
      </c>
      <c r="E57" s="159">
        <v>95</v>
      </c>
      <c r="F57" s="159">
        <f>SUM(D57:E57)</f>
        <v>187</v>
      </c>
      <c r="G57" s="96">
        <v>4</v>
      </c>
      <c r="H57" s="159">
        <v>1535.0199999999998</v>
      </c>
      <c r="I57" s="104">
        <v>30</v>
      </c>
      <c r="K57" s="87"/>
    </row>
    <row r="58" spans="1:11" ht="15.75" customHeight="1" x14ac:dyDescent="0.3">
      <c r="A58" s="234">
        <v>2</v>
      </c>
      <c r="B58" s="235" t="s">
        <v>356</v>
      </c>
      <c r="C58" s="235" t="s">
        <v>322</v>
      </c>
      <c r="D58" s="272" t="s">
        <v>27</v>
      </c>
      <c r="E58" s="272"/>
      <c r="F58" s="272">
        <f>SUM(D58:E58)</f>
        <v>0</v>
      </c>
      <c r="G58" s="237">
        <v>0</v>
      </c>
      <c r="H58" s="161">
        <v>925.00700000000006</v>
      </c>
      <c r="I58" s="107">
        <v>5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363</v>
      </c>
      <c r="E60" s="108" t="s">
        <v>659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2"/>
      <c r="R71" s="163"/>
      <c r="S71" s="163"/>
      <c r="T71" s="163"/>
    </row>
    <row r="72" spans="1:20" ht="15.75" customHeight="1" x14ac:dyDescent="0.3">
      <c r="A72" s="87"/>
      <c r="S72" s="164"/>
      <c r="T72" s="142"/>
    </row>
    <row r="73" spans="1:20" ht="15.75" customHeight="1" x14ac:dyDescent="0.3">
      <c r="A73" s="87"/>
      <c r="K73" s="162"/>
      <c r="R73" s="111"/>
      <c r="S73" s="165"/>
      <c r="T73" s="111"/>
    </row>
    <row r="74" spans="1:20" ht="15.75" customHeight="1" x14ac:dyDescent="0.3">
      <c r="A74" s="87"/>
      <c r="R74" s="111"/>
      <c r="S74" s="165"/>
      <c r="T74" s="111"/>
    </row>
    <row r="75" spans="1:20" ht="15.75" customHeight="1" x14ac:dyDescent="0.3">
      <c r="A75" s="87"/>
      <c r="K75" s="162"/>
      <c r="R75" s="111"/>
      <c r="S75" s="165"/>
      <c r="T75" s="111"/>
    </row>
    <row r="76" spans="1:20" ht="15.75" customHeight="1" x14ac:dyDescent="0.3">
      <c r="A76" s="87"/>
      <c r="R76" s="111"/>
      <c r="S76" s="165"/>
      <c r="T76" s="111"/>
    </row>
    <row r="77" spans="1:20" ht="15.75" customHeight="1" x14ac:dyDescent="0.3">
      <c r="A77" s="87"/>
      <c r="K77" s="162"/>
      <c r="R77" s="111"/>
      <c r="S77" s="165"/>
      <c r="T77" s="111"/>
    </row>
    <row r="78" spans="1:20" ht="15.75" customHeight="1" x14ac:dyDescent="0.3">
      <c r="A78" s="87"/>
      <c r="R78" s="111"/>
      <c r="S78" s="165"/>
      <c r="T78" s="111"/>
    </row>
    <row r="79" spans="1:20" ht="15.75" customHeight="1" x14ac:dyDescent="0.3">
      <c r="A79" s="87"/>
      <c r="K79" s="162"/>
      <c r="R79" s="111"/>
      <c r="S79" s="165"/>
      <c r="T79" s="111"/>
    </row>
    <row r="80" spans="1:20" x14ac:dyDescent="0.3">
      <c r="A80" s="87"/>
      <c r="R80" s="111"/>
      <c r="S80" s="111"/>
      <c r="T80" s="111"/>
    </row>
    <row r="81" spans="11:20" s="87" customFormat="1" x14ac:dyDescent="0.3">
      <c r="K81" s="162"/>
      <c r="R81" s="91"/>
      <c r="S81" s="91"/>
      <c r="T81" s="91"/>
    </row>
    <row r="82" spans="11:20" s="87" customFormat="1" x14ac:dyDescent="0.3">
      <c r="K82" s="88"/>
      <c r="R82" s="163"/>
      <c r="S82" s="163"/>
      <c r="T82" s="163"/>
    </row>
    <row r="83" spans="11:20" s="87" customFormat="1" x14ac:dyDescent="0.3">
      <c r="K83" s="162"/>
      <c r="S83" s="164"/>
      <c r="T83" s="142"/>
    </row>
    <row r="84" spans="11:20" s="87" customFormat="1" x14ac:dyDescent="0.3">
      <c r="K84" s="88"/>
      <c r="R84" s="111"/>
      <c r="S84" s="165"/>
      <c r="T84" s="111"/>
    </row>
    <row r="85" spans="11:20" s="87" customFormat="1" x14ac:dyDescent="0.3">
      <c r="K85" s="162"/>
      <c r="R85" s="111"/>
      <c r="S85" s="165"/>
      <c r="T85" s="111"/>
    </row>
    <row r="86" spans="11:20" s="87" customFormat="1" x14ac:dyDescent="0.3">
      <c r="K86" s="88"/>
      <c r="R86" s="111"/>
      <c r="S86" s="165"/>
      <c r="T86" s="111"/>
    </row>
    <row r="87" spans="11:20" s="87" customFormat="1" x14ac:dyDescent="0.3">
      <c r="K87" s="162"/>
      <c r="R87" s="111"/>
      <c r="S87" s="165"/>
      <c r="T87" s="111"/>
    </row>
    <row r="88" spans="11:20" s="87" customFormat="1" x14ac:dyDescent="0.3">
      <c r="K88" s="88"/>
      <c r="R88" s="111"/>
      <c r="S88" s="165"/>
      <c r="T88" s="111"/>
    </row>
    <row r="89" spans="11:20" s="87" customFormat="1" x14ac:dyDescent="0.3">
      <c r="K89" s="162"/>
      <c r="R89" s="111"/>
      <c r="S89" s="165"/>
      <c r="T89" s="111"/>
    </row>
    <row r="90" spans="11:20" s="87" customFormat="1" x14ac:dyDescent="0.3">
      <c r="K90" s="88"/>
      <c r="R90" s="111"/>
      <c r="S90" s="165"/>
      <c r="T90" s="111"/>
    </row>
    <row r="91" spans="11:20" s="87" customFormat="1" x14ac:dyDescent="0.3">
      <c r="K91" s="162"/>
      <c r="R91" s="111"/>
      <c r="S91" s="111"/>
      <c r="T91" s="111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62"/>
      <c r="R93" s="163"/>
      <c r="S93" s="163"/>
      <c r="T93" s="163"/>
    </row>
    <row r="94" spans="11:20" s="87" customFormat="1" x14ac:dyDescent="0.3">
      <c r="K94" s="88"/>
      <c r="S94" s="164"/>
      <c r="T94" s="142"/>
    </row>
    <row r="95" spans="11:20" s="87" customFormat="1" x14ac:dyDescent="0.3">
      <c r="K95" s="162"/>
      <c r="R95" s="111"/>
      <c r="S95" s="165"/>
      <c r="T95" s="111"/>
    </row>
    <row r="96" spans="11:20" s="87" customFormat="1" x14ac:dyDescent="0.3">
      <c r="K96" s="88"/>
      <c r="R96" s="111"/>
      <c r="S96" s="165"/>
      <c r="T96" s="111"/>
    </row>
    <row r="97" spans="11:21" s="87" customFormat="1" x14ac:dyDescent="0.3">
      <c r="K97" s="162"/>
      <c r="R97" s="111"/>
      <c r="S97" s="165"/>
      <c r="T97" s="111"/>
    </row>
    <row r="98" spans="11:21" s="87" customFormat="1" x14ac:dyDescent="0.3">
      <c r="K98" s="88"/>
      <c r="R98" s="111"/>
      <c r="S98" s="165"/>
      <c r="T98" s="111"/>
    </row>
    <row r="99" spans="11:21" s="87" customFormat="1" x14ac:dyDescent="0.3">
      <c r="K99" s="162"/>
      <c r="R99" s="111"/>
      <c r="S99" s="165"/>
      <c r="T99" s="111"/>
      <c r="U99" s="91"/>
    </row>
    <row r="100" spans="11:21" s="87" customFormat="1" x14ac:dyDescent="0.3">
      <c r="K100" s="88"/>
      <c r="R100" s="111"/>
      <c r="S100" s="165"/>
      <c r="T100" s="111"/>
    </row>
    <row r="101" spans="11:21" s="87" customFormat="1" ht="18" x14ac:dyDescent="0.35">
      <c r="K101" s="162"/>
      <c r="R101" s="111"/>
      <c r="S101" s="165"/>
      <c r="T101" s="111"/>
      <c r="U101" s="86"/>
    </row>
    <row r="102" spans="11:21" s="87" customFormat="1" x14ac:dyDescent="0.3">
      <c r="K102" s="88"/>
    </row>
    <row r="103" spans="11:21" s="87" customFormat="1" x14ac:dyDescent="0.3">
      <c r="K103" s="88"/>
    </row>
    <row r="104" spans="11:21" s="87" customFormat="1" x14ac:dyDescent="0.3">
      <c r="K104" s="88"/>
    </row>
    <row r="105" spans="11:21" s="87" customFormat="1" x14ac:dyDescent="0.3">
      <c r="K105" s="88"/>
    </row>
    <row r="106" spans="11:21" s="87" customFormat="1" x14ac:dyDescent="0.3">
      <c r="K106" s="88"/>
    </row>
    <row r="107" spans="11:21" s="87" customFormat="1" x14ac:dyDescent="0.3">
      <c r="K107" s="88"/>
    </row>
    <row r="108" spans="11:21" s="87" customFormat="1" x14ac:dyDescent="0.3">
      <c r="K108" s="88"/>
    </row>
    <row r="109" spans="11:21" s="87" customFormat="1" x14ac:dyDescent="0.3">
      <c r="K109" s="88"/>
    </row>
    <row r="110" spans="11:21" s="87" customFormat="1" x14ac:dyDescent="0.3">
      <c r="K110" s="88"/>
    </row>
    <row r="111" spans="11:21" s="87" customFormat="1" x14ac:dyDescent="0.3">
      <c r="K111" s="88"/>
    </row>
    <row r="112" spans="11:21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9D42B0D5-E316-49C3-99B4-61E8DE439B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F711-D111-4944-9C42-01048D79C37C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5">
        <v>1</v>
      </c>
    </row>
    <row r="3" spans="1:34" s="91" customFormat="1" ht="15.75" customHeight="1" x14ac:dyDescent="0.3">
      <c r="A3" s="90"/>
      <c r="B3" s="91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29">
        <v>1</v>
      </c>
      <c r="B5" s="230" t="s">
        <v>364</v>
      </c>
      <c r="C5" s="230" t="s">
        <v>347</v>
      </c>
      <c r="D5" s="271">
        <v>99.003</v>
      </c>
      <c r="E5" s="271">
        <v>99.001999999999995</v>
      </c>
      <c r="F5" s="271">
        <f>SUM(D5:E5)</f>
        <v>198.005</v>
      </c>
      <c r="G5" s="231">
        <v>8</v>
      </c>
      <c r="H5" s="271">
        <v>1586.0329999999999</v>
      </c>
      <c r="I5" s="233">
        <v>63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99">
        <v>5</v>
      </c>
      <c r="B6" s="100" t="s">
        <v>368</v>
      </c>
      <c r="C6" s="100" t="s">
        <v>98</v>
      </c>
      <c r="D6" s="166">
        <v>99</v>
      </c>
      <c r="E6" s="166">
        <v>99.001999999999995</v>
      </c>
      <c r="F6" s="159">
        <f>SUM(D6:E6)</f>
        <v>198.00200000000001</v>
      </c>
      <c r="G6" s="96">
        <v>7</v>
      </c>
      <c r="H6" s="166">
        <v>1569.0209999999997</v>
      </c>
      <c r="I6" s="114">
        <v>51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112">
        <v>2</v>
      </c>
      <c r="B7" s="100" t="s">
        <v>365</v>
      </c>
      <c r="C7" s="100" t="s">
        <v>269</v>
      </c>
      <c r="D7" s="166">
        <v>99</v>
      </c>
      <c r="E7" s="166">
        <v>99.001999999999995</v>
      </c>
      <c r="F7" s="159">
        <f>SUM(D7:E7)</f>
        <v>198.00200000000001</v>
      </c>
      <c r="G7" s="96">
        <v>7</v>
      </c>
      <c r="H7" s="166">
        <v>1558.0219999999997</v>
      </c>
      <c r="I7" s="114">
        <v>45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112">
        <v>6</v>
      </c>
      <c r="B8" s="100" t="s">
        <v>369</v>
      </c>
      <c r="C8" s="100" t="s">
        <v>98</v>
      </c>
      <c r="D8" s="166">
        <v>96.001999999999995</v>
      </c>
      <c r="E8" s="166">
        <v>97</v>
      </c>
      <c r="F8" s="159">
        <f>SUM(D8:E8)</f>
        <v>193.00200000000001</v>
      </c>
      <c r="G8" s="96">
        <v>5</v>
      </c>
      <c r="H8" s="166">
        <v>1561.0249999999999</v>
      </c>
      <c r="I8" s="114">
        <v>44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99">
        <v>7</v>
      </c>
      <c r="B9" s="100" t="s">
        <v>102</v>
      </c>
      <c r="C9" s="100" t="s">
        <v>77</v>
      </c>
      <c r="D9" s="166">
        <v>96.001000000000005</v>
      </c>
      <c r="E9" s="166">
        <v>96</v>
      </c>
      <c r="F9" s="159">
        <f>SUM(D9:E9)</f>
        <v>192.001</v>
      </c>
      <c r="G9" s="96">
        <v>3</v>
      </c>
      <c r="H9" s="166">
        <v>1544.0159999999998</v>
      </c>
      <c r="I9" s="114">
        <v>36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2">
        <v>4</v>
      </c>
      <c r="B10" s="100" t="s">
        <v>367</v>
      </c>
      <c r="C10" s="100" t="s">
        <v>269</v>
      </c>
      <c r="D10" s="166">
        <v>99</v>
      </c>
      <c r="E10" s="166">
        <v>94</v>
      </c>
      <c r="F10" s="159">
        <f>SUM(D10:E10)</f>
        <v>193</v>
      </c>
      <c r="G10" s="96">
        <v>4</v>
      </c>
      <c r="H10" s="166">
        <v>1504.0059999999999</v>
      </c>
      <c r="I10" s="114">
        <v>26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99">
        <v>3</v>
      </c>
      <c r="B11" s="100" t="s">
        <v>366</v>
      </c>
      <c r="C11" s="100" t="s">
        <v>269</v>
      </c>
      <c r="D11" s="166" t="s">
        <v>27</v>
      </c>
      <c r="E11" s="166"/>
      <c r="F11" s="159">
        <f>SUM(D11:E11)</f>
        <v>0</v>
      </c>
      <c r="G11" s="96">
        <v>0</v>
      </c>
      <c r="H11" s="166">
        <v>924.00299999999993</v>
      </c>
      <c r="I11" s="114">
        <v>11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38">
        <v>8</v>
      </c>
      <c r="B12" s="235" t="s">
        <v>370</v>
      </c>
      <c r="C12" s="235" t="s">
        <v>322</v>
      </c>
      <c r="D12" s="273" t="s">
        <v>27</v>
      </c>
      <c r="E12" s="273"/>
      <c r="F12" s="272">
        <f>SUM(D12:E12)</f>
        <v>0</v>
      </c>
      <c r="G12" s="237">
        <v>0</v>
      </c>
      <c r="H12" s="167">
        <v>0</v>
      </c>
      <c r="I12" s="116">
        <v>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56">
        <v>2</v>
      </c>
      <c r="B15" s="93" t="s">
        <v>4</v>
      </c>
      <c r="C15" s="157" t="s">
        <v>5</v>
      </c>
      <c r="D15" s="119"/>
      <c r="E15" s="158"/>
      <c r="F15" s="94" t="s">
        <v>6</v>
      </c>
      <c r="G15" s="94" t="s">
        <v>7</v>
      </c>
      <c r="H15" s="94" t="s">
        <v>8</v>
      </c>
      <c r="I15" s="95" t="s">
        <v>9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29">
        <v>1</v>
      </c>
      <c r="B16" s="230" t="s">
        <v>371</v>
      </c>
      <c r="C16" s="230" t="s">
        <v>336</v>
      </c>
      <c r="D16" s="271">
        <v>98</v>
      </c>
      <c r="E16" s="271">
        <v>96.001000000000005</v>
      </c>
      <c r="F16" s="271">
        <f>SUM(D16:E16)</f>
        <v>194.001</v>
      </c>
      <c r="G16" s="231">
        <v>6</v>
      </c>
      <c r="H16" s="271">
        <v>1552.011</v>
      </c>
      <c r="I16" s="233">
        <v>52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2">
        <v>6</v>
      </c>
      <c r="B17" s="100" t="s">
        <v>376</v>
      </c>
      <c r="C17" s="100" t="s">
        <v>191</v>
      </c>
      <c r="D17" s="166">
        <v>94</v>
      </c>
      <c r="E17" s="166">
        <v>94</v>
      </c>
      <c r="F17" s="159">
        <f>SUM(D17:E17)</f>
        <v>188</v>
      </c>
      <c r="G17" s="96">
        <v>4</v>
      </c>
      <c r="H17" s="166">
        <v>1542.0169999999998</v>
      </c>
      <c r="I17" s="114">
        <v>50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99">
        <v>5</v>
      </c>
      <c r="B18" s="100" t="s">
        <v>375</v>
      </c>
      <c r="C18" s="100" t="s">
        <v>269</v>
      </c>
      <c r="D18" s="166">
        <v>96.001000000000005</v>
      </c>
      <c r="E18" s="166">
        <v>99.001000000000005</v>
      </c>
      <c r="F18" s="159">
        <f>SUM(D18:E18)</f>
        <v>195.00200000000001</v>
      </c>
      <c r="G18" s="96">
        <v>7</v>
      </c>
      <c r="H18" s="166">
        <v>1541.009</v>
      </c>
      <c r="I18" s="114">
        <v>49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99">
        <v>7</v>
      </c>
      <c r="B19" s="100" t="s">
        <v>377</v>
      </c>
      <c r="C19" s="100" t="s">
        <v>17</v>
      </c>
      <c r="D19" s="166">
        <v>93</v>
      </c>
      <c r="E19" s="166">
        <v>95</v>
      </c>
      <c r="F19" s="159">
        <f>SUM(D19:E19)</f>
        <v>188</v>
      </c>
      <c r="G19" s="96">
        <v>4</v>
      </c>
      <c r="H19" s="166">
        <v>1525.0199999999998</v>
      </c>
      <c r="I19" s="114">
        <v>41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2">
        <v>4</v>
      </c>
      <c r="B20" s="100" t="s">
        <v>374</v>
      </c>
      <c r="C20" s="100" t="s">
        <v>322</v>
      </c>
      <c r="D20" s="166">
        <v>98</v>
      </c>
      <c r="E20" s="166">
        <v>98</v>
      </c>
      <c r="F20" s="159">
        <f>SUM(D20:E20)</f>
        <v>196</v>
      </c>
      <c r="G20" s="96">
        <v>8</v>
      </c>
      <c r="H20" s="166">
        <v>1522.0109999999997</v>
      </c>
      <c r="I20" s="114">
        <v>36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2">
        <v>2</v>
      </c>
      <c r="B21" s="100" t="s">
        <v>372</v>
      </c>
      <c r="C21" s="100" t="s">
        <v>347</v>
      </c>
      <c r="D21" s="166">
        <v>94.001000000000005</v>
      </c>
      <c r="E21" s="166">
        <v>97.001000000000005</v>
      </c>
      <c r="F21" s="159">
        <f>SUM(D21:E21)</f>
        <v>191.00200000000001</v>
      </c>
      <c r="G21" s="96">
        <v>5</v>
      </c>
      <c r="H21" s="166">
        <v>1502.0089999999998</v>
      </c>
      <c r="I21" s="114">
        <v>29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99">
        <v>3</v>
      </c>
      <c r="B22" s="100" t="s">
        <v>373</v>
      </c>
      <c r="C22" s="100" t="s">
        <v>336</v>
      </c>
      <c r="D22" s="166">
        <v>94.001999999999995</v>
      </c>
      <c r="E22" s="166">
        <v>90</v>
      </c>
      <c r="F22" s="159">
        <f>SUM(D22:E22)</f>
        <v>184.00200000000001</v>
      </c>
      <c r="G22" s="96">
        <v>2</v>
      </c>
      <c r="H22" s="166">
        <v>1441.008</v>
      </c>
      <c r="I22" s="114">
        <v>19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238">
        <v>8</v>
      </c>
      <c r="B23" s="235" t="s">
        <v>378</v>
      </c>
      <c r="C23" s="235" t="s">
        <v>269</v>
      </c>
      <c r="D23" s="273" t="s">
        <v>27</v>
      </c>
      <c r="E23" s="273"/>
      <c r="F23" s="272">
        <f>SUM(D23:E23)</f>
        <v>0</v>
      </c>
      <c r="G23" s="237">
        <v>0</v>
      </c>
      <c r="H23" s="167">
        <v>1068.0050000000001</v>
      </c>
      <c r="I23" s="116">
        <v>14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56">
        <v>2</v>
      </c>
      <c r="B26" s="93" t="s">
        <v>4</v>
      </c>
      <c r="C26" s="157" t="s">
        <v>5</v>
      </c>
      <c r="D26" s="119"/>
      <c r="E26" s="158"/>
      <c r="F26" s="94" t="s">
        <v>6</v>
      </c>
      <c r="G26" s="94" t="s">
        <v>7</v>
      </c>
      <c r="H26" s="94" t="s">
        <v>8</v>
      </c>
      <c r="I26" s="95" t="s">
        <v>9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325">
        <v>8</v>
      </c>
      <c r="B27" s="230" t="s">
        <v>90</v>
      </c>
      <c r="C27" s="230" t="s">
        <v>17</v>
      </c>
      <c r="D27" s="326">
        <v>97.001000000000005</v>
      </c>
      <c r="E27" s="326">
        <v>100.002</v>
      </c>
      <c r="F27" s="271">
        <f>SUM(D27:E27)</f>
        <v>197.00299999999999</v>
      </c>
      <c r="G27" s="231">
        <v>8</v>
      </c>
      <c r="H27" s="326">
        <v>1577.0179999999998</v>
      </c>
      <c r="I27" s="315">
        <v>64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2">
        <v>6</v>
      </c>
      <c r="B28" s="100" t="s">
        <v>384</v>
      </c>
      <c r="C28" s="100" t="s">
        <v>269</v>
      </c>
      <c r="D28" s="166">
        <v>95</v>
      </c>
      <c r="E28" s="166">
        <v>98</v>
      </c>
      <c r="F28" s="159">
        <f>SUM(D28:E28)</f>
        <v>193</v>
      </c>
      <c r="G28" s="96">
        <v>6</v>
      </c>
      <c r="H28" s="166">
        <v>1539.009</v>
      </c>
      <c r="I28" s="114">
        <v>48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99">
        <v>5</v>
      </c>
      <c r="B29" s="100" t="s">
        <v>383</v>
      </c>
      <c r="C29" s="100" t="s">
        <v>336</v>
      </c>
      <c r="D29" s="166">
        <v>96.001000000000005</v>
      </c>
      <c r="E29" s="166">
        <v>94.001000000000005</v>
      </c>
      <c r="F29" s="159">
        <f>SUM(D29:E29)</f>
        <v>190.00200000000001</v>
      </c>
      <c r="G29" s="96">
        <v>4</v>
      </c>
      <c r="H29" s="166">
        <v>1528.0129999999999</v>
      </c>
      <c r="I29" s="114">
        <v>42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2">
        <v>2</v>
      </c>
      <c r="B30" s="100" t="s">
        <v>380</v>
      </c>
      <c r="C30" s="100" t="s">
        <v>269</v>
      </c>
      <c r="D30" s="166">
        <v>94.001000000000005</v>
      </c>
      <c r="E30" s="166">
        <v>93</v>
      </c>
      <c r="F30" s="159">
        <f>SUM(D30:E30)</f>
        <v>187.001</v>
      </c>
      <c r="G30" s="96">
        <v>2</v>
      </c>
      <c r="H30" s="166">
        <v>1512.009</v>
      </c>
      <c r="I30" s="114">
        <v>35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99">
        <v>7</v>
      </c>
      <c r="B31" s="100" t="s">
        <v>385</v>
      </c>
      <c r="C31" s="100" t="s">
        <v>336</v>
      </c>
      <c r="D31" s="166">
        <v>96.001000000000005</v>
      </c>
      <c r="E31" s="166">
        <v>98</v>
      </c>
      <c r="F31" s="159">
        <f>SUM(D31:E31)</f>
        <v>194.001</v>
      </c>
      <c r="G31" s="96">
        <v>7</v>
      </c>
      <c r="H31" s="166">
        <v>1508.0069999999998</v>
      </c>
      <c r="I31" s="114">
        <v>35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2">
        <v>4</v>
      </c>
      <c r="B32" s="100" t="s">
        <v>382</v>
      </c>
      <c r="C32" s="100" t="s">
        <v>269</v>
      </c>
      <c r="D32" s="166">
        <v>95.001000000000005</v>
      </c>
      <c r="E32" s="166">
        <v>96</v>
      </c>
      <c r="F32" s="159">
        <f>SUM(D32:E32)</f>
        <v>191.001</v>
      </c>
      <c r="G32" s="96">
        <v>5</v>
      </c>
      <c r="H32" s="166">
        <v>1497.0059999999999</v>
      </c>
      <c r="I32" s="114">
        <v>29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99">
        <v>1</v>
      </c>
      <c r="B33" s="100" t="s">
        <v>379</v>
      </c>
      <c r="C33" s="100" t="s">
        <v>46</v>
      </c>
      <c r="D33" s="159">
        <v>91</v>
      </c>
      <c r="E33" s="159">
        <v>92</v>
      </c>
      <c r="F33" s="159">
        <f>SUM(D33:E33)</f>
        <v>183</v>
      </c>
      <c r="G33" s="96">
        <v>1</v>
      </c>
      <c r="H33" s="159">
        <v>1462.008</v>
      </c>
      <c r="I33" s="103">
        <v>20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34">
        <v>3</v>
      </c>
      <c r="B34" s="235" t="s">
        <v>381</v>
      </c>
      <c r="C34" s="235" t="s">
        <v>98</v>
      </c>
      <c r="D34" s="273">
        <v>95.001000000000005</v>
      </c>
      <c r="E34" s="273">
        <v>95</v>
      </c>
      <c r="F34" s="272">
        <f>SUM(D34:E34)</f>
        <v>190.001</v>
      </c>
      <c r="G34" s="237">
        <v>3</v>
      </c>
      <c r="H34" s="167">
        <v>750.00299999999993</v>
      </c>
      <c r="I34" s="116">
        <v>12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6">
        <v>2</v>
      </c>
      <c r="B37" s="93" t="s">
        <v>4</v>
      </c>
      <c r="C37" s="157" t="s">
        <v>5</v>
      </c>
      <c r="D37" s="119"/>
      <c r="E37" s="158"/>
      <c r="F37" s="94" t="s">
        <v>6</v>
      </c>
      <c r="G37" s="94" t="s">
        <v>7</v>
      </c>
      <c r="H37" s="94" t="s">
        <v>8</v>
      </c>
      <c r="I37" s="95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29">
        <v>1</v>
      </c>
      <c r="B38" s="230" t="s">
        <v>386</v>
      </c>
      <c r="C38" s="230" t="s">
        <v>345</v>
      </c>
      <c r="D38" s="271">
        <v>95</v>
      </c>
      <c r="E38" s="271">
        <v>99.001999999999995</v>
      </c>
      <c r="F38" s="271">
        <f>SUM(D38:E38)</f>
        <v>194.00200000000001</v>
      </c>
      <c r="G38" s="231">
        <v>8</v>
      </c>
      <c r="H38" s="271">
        <v>1567.0299999999997</v>
      </c>
      <c r="I38" s="233">
        <v>62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2">
        <v>8</v>
      </c>
      <c r="B39" s="100" t="s">
        <v>393</v>
      </c>
      <c r="C39" s="100" t="s">
        <v>46</v>
      </c>
      <c r="D39" s="166">
        <v>97.001999999999995</v>
      </c>
      <c r="E39" s="166">
        <v>93.001000000000005</v>
      </c>
      <c r="F39" s="159">
        <f>SUM(D39:E39)</f>
        <v>190.00299999999999</v>
      </c>
      <c r="G39" s="96">
        <v>6</v>
      </c>
      <c r="H39" s="166">
        <v>1544.0239999999999</v>
      </c>
      <c r="I39" s="114">
        <v>56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2">
        <v>2</v>
      </c>
      <c r="B40" s="100" t="s">
        <v>387</v>
      </c>
      <c r="C40" s="100" t="s">
        <v>336</v>
      </c>
      <c r="D40" s="166">
        <v>94.001000000000005</v>
      </c>
      <c r="E40" s="166">
        <v>98.001999999999995</v>
      </c>
      <c r="F40" s="159">
        <f>SUM(D40:E40)</f>
        <v>192.00299999999999</v>
      </c>
      <c r="G40" s="96">
        <v>7</v>
      </c>
      <c r="H40" s="166">
        <v>1512.0099999999998</v>
      </c>
      <c r="I40" s="114">
        <v>50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99">
        <v>7</v>
      </c>
      <c r="B41" s="100" t="s">
        <v>392</v>
      </c>
      <c r="C41" s="100" t="s">
        <v>54</v>
      </c>
      <c r="D41" s="166" t="s">
        <v>27</v>
      </c>
      <c r="E41" s="166"/>
      <c r="F41" s="159">
        <f>SUM(D41:E41)</f>
        <v>0</v>
      </c>
      <c r="G41" s="96">
        <v>0</v>
      </c>
      <c r="H41" s="166">
        <v>375.00099999999998</v>
      </c>
      <c r="I41" s="114">
        <v>10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2">
        <v>6</v>
      </c>
      <c r="B42" s="100" t="s">
        <v>391</v>
      </c>
      <c r="C42" s="100" t="s">
        <v>54</v>
      </c>
      <c r="D42" s="166" t="s">
        <v>27</v>
      </c>
      <c r="E42" s="166"/>
      <c r="F42" s="159">
        <f>SUM(D42:E42)</f>
        <v>0</v>
      </c>
      <c r="G42" s="96">
        <v>0</v>
      </c>
      <c r="H42" s="166">
        <v>183.001</v>
      </c>
      <c r="I42" s="114">
        <v>4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99">
        <v>3</v>
      </c>
      <c r="B43" s="100" t="s">
        <v>388</v>
      </c>
      <c r="C43" s="100" t="s">
        <v>54</v>
      </c>
      <c r="D43" s="166" t="s">
        <v>27</v>
      </c>
      <c r="E43" s="166"/>
      <c r="F43" s="159">
        <f>SUM(D43:E43)</f>
        <v>0</v>
      </c>
      <c r="G43" s="96">
        <v>0</v>
      </c>
      <c r="H43" s="166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2">
        <v>4</v>
      </c>
      <c r="B44" s="100" t="s">
        <v>389</v>
      </c>
      <c r="C44" s="100" t="s">
        <v>328</v>
      </c>
      <c r="D44" s="166" t="s">
        <v>27</v>
      </c>
      <c r="E44" s="166"/>
      <c r="F44" s="159">
        <f>SUM(D44:E44)</f>
        <v>0</v>
      </c>
      <c r="G44" s="96">
        <v>0</v>
      </c>
      <c r="H44" s="166">
        <v>0</v>
      </c>
      <c r="I44" s="114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234">
        <v>5</v>
      </c>
      <c r="B45" s="235" t="s">
        <v>390</v>
      </c>
      <c r="C45" s="235" t="s">
        <v>322</v>
      </c>
      <c r="D45" s="273" t="s">
        <v>27</v>
      </c>
      <c r="E45" s="273"/>
      <c r="F45" s="272">
        <f>SUM(D45:E45)</f>
        <v>0</v>
      </c>
      <c r="G45" s="237">
        <v>0</v>
      </c>
      <c r="H45" s="167">
        <v>0</v>
      </c>
      <c r="I45" s="116">
        <v>0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87" t="s">
        <v>363</v>
      </c>
      <c r="E47" s="108" t="s">
        <v>659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87" t="s">
        <v>660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2CC9E418-C845-454E-9805-4E525C9927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F768-C5BB-43A0-99D9-979095E18976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1"/>
      <c r="AH1" s="111"/>
    </row>
    <row r="2" spans="1:34" ht="15.75" customHeight="1" x14ac:dyDescent="0.3">
      <c r="B2" s="89" t="s">
        <v>1</v>
      </c>
      <c r="AG2" s="111"/>
      <c r="AH2" s="111"/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 t="s">
        <v>394</v>
      </c>
      <c r="E4" s="158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6">
        <v>6</v>
      </c>
      <c r="B5" s="240" t="s">
        <v>248</v>
      </c>
      <c r="C5" s="240" t="s">
        <v>249</v>
      </c>
      <c r="D5" s="327">
        <v>100.003</v>
      </c>
      <c r="E5" s="327">
        <v>99.001999999999995</v>
      </c>
      <c r="F5" s="274">
        <v>199.005</v>
      </c>
      <c r="G5" s="241">
        <v>5</v>
      </c>
      <c r="H5" s="326">
        <v>1588.0329999999999</v>
      </c>
      <c r="I5" s="315">
        <v>43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4</v>
      </c>
      <c r="B6" s="243" t="s">
        <v>333</v>
      </c>
      <c r="C6" s="243" t="s">
        <v>26</v>
      </c>
      <c r="D6" s="275">
        <v>99.001999999999995</v>
      </c>
      <c r="E6" s="275">
        <v>99.001999999999995</v>
      </c>
      <c r="F6" s="276">
        <v>198.00399999999999</v>
      </c>
      <c r="G6" s="245">
        <v>4</v>
      </c>
      <c r="H6" s="166">
        <v>1584.0309999999999</v>
      </c>
      <c r="I6" s="114">
        <v>40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6">
        <v>1</v>
      </c>
      <c r="B7" s="243" t="s">
        <v>337</v>
      </c>
      <c r="C7" s="243" t="s">
        <v>46</v>
      </c>
      <c r="D7" s="276">
        <v>99.004999999999995</v>
      </c>
      <c r="E7" s="276">
        <v>100.002</v>
      </c>
      <c r="F7" s="276">
        <v>199.00700000000001</v>
      </c>
      <c r="G7" s="245">
        <v>6</v>
      </c>
      <c r="H7" s="159">
        <v>1571.019</v>
      </c>
      <c r="I7" s="103">
        <v>37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2">
        <v>2</v>
      </c>
      <c r="B8" s="243" t="s">
        <v>323</v>
      </c>
      <c r="C8" s="243" t="s">
        <v>98</v>
      </c>
      <c r="D8" s="275" t="s">
        <v>27</v>
      </c>
      <c r="E8" s="275" t="s">
        <v>394</v>
      </c>
      <c r="F8" s="276">
        <v>0</v>
      </c>
      <c r="G8" s="245">
        <v>0</v>
      </c>
      <c r="H8" s="166">
        <v>0</v>
      </c>
      <c r="I8" s="114">
        <v>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6">
        <v>3</v>
      </c>
      <c r="B9" s="243" t="s">
        <v>332</v>
      </c>
      <c r="C9" s="243" t="s">
        <v>98</v>
      </c>
      <c r="D9" s="275" t="s">
        <v>27</v>
      </c>
      <c r="E9" s="275" t="s">
        <v>394</v>
      </c>
      <c r="F9" s="276">
        <v>0</v>
      </c>
      <c r="G9" s="245">
        <v>0</v>
      </c>
      <c r="H9" s="166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1">
        <v>5</v>
      </c>
      <c r="B10" s="248" t="s">
        <v>324</v>
      </c>
      <c r="C10" s="248" t="s">
        <v>26</v>
      </c>
      <c r="D10" s="277" t="s">
        <v>27</v>
      </c>
      <c r="E10" s="277" t="s">
        <v>394</v>
      </c>
      <c r="F10" s="278">
        <v>0</v>
      </c>
      <c r="G10" s="250">
        <v>0</v>
      </c>
      <c r="H10" s="167">
        <v>0</v>
      </c>
      <c r="I10" s="116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56">
        <v>2</v>
      </c>
      <c r="B13" s="93" t="s">
        <v>4</v>
      </c>
      <c r="C13" s="157" t="s">
        <v>5</v>
      </c>
      <c r="D13" s="119" t="s">
        <v>394</v>
      </c>
      <c r="E13" s="158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239">
        <v>1</v>
      </c>
      <c r="B14" s="240" t="s">
        <v>355</v>
      </c>
      <c r="C14" s="240" t="s">
        <v>98</v>
      </c>
      <c r="D14" s="274">
        <v>96.003</v>
      </c>
      <c r="E14" s="274">
        <v>100.001</v>
      </c>
      <c r="F14" s="274">
        <v>196.00400000000002</v>
      </c>
      <c r="G14" s="241">
        <v>5</v>
      </c>
      <c r="H14" s="271">
        <v>1579.0390000000002</v>
      </c>
      <c r="I14" s="233">
        <v>43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246">
        <v>3</v>
      </c>
      <c r="B15" s="243" t="s">
        <v>368</v>
      </c>
      <c r="C15" s="243" t="s">
        <v>98</v>
      </c>
      <c r="D15" s="275">
        <v>99</v>
      </c>
      <c r="E15" s="275">
        <v>99.001999999999995</v>
      </c>
      <c r="F15" s="276">
        <v>198.00200000000001</v>
      </c>
      <c r="G15" s="245">
        <v>6</v>
      </c>
      <c r="H15" s="166">
        <v>1569.0209999999997</v>
      </c>
      <c r="I15" s="114">
        <v>37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2">
        <v>4</v>
      </c>
      <c r="B16" s="243" t="s">
        <v>369</v>
      </c>
      <c r="C16" s="243" t="s">
        <v>98</v>
      </c>
      <c r="D16" s="275">
        <v>96.001999999999995</v>
      </c>
      <c r="E16" s="275">
        <v>97</v>
      </c>
      <c r="F16" s="276">
        <v>193.00200000000001</v>
      </c>
      <c r="G16" s="245">
        <v>4</v>
      </c>
      <c r="H16" s="166">
        <v>1561.0249999999999</v>
      </c>
      <c r="I16" s="114">
        <v>30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2">
        <v>6</v>
      </c>
      <c r="B17" s="243" t="s">
        <v>339</v>
      </c>
      <c r="C17" s="243" t="s">
        <v>191</v>
      </c>
      <c r="D17" s="275">
        <v>94.001999999999995</v>
      </c>
      <c r="E17" s="275">
        <v>97.001000000000005</v>
      </c>
      <c r="F17" s="276">
        <v>191.00299999999999</v>
      </c>
      <c r="G17" s="245">
        <v>2</v>
      </c>
      <c r="H17" s="166">
        <v>1546.0129999999999</v>
      </c>
      <c r="I17" s="114">
        <v>27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6">
        <v>5</v>
      </c>
      <c r="B18" s="243" t="s">
        <v>102</v>
      </c>
      <c r="C18" s="243" t="s">
        <v>77</v>
      </c>
      <c r="D18" s="275">
        <v>96.001000000000005</v>
      </c>
      <c r="E18" s="275">
        <v>96</v>
      </c>
      <c r="F18" s="276">
        <v>192.001</v>
      </c>
      <c r="G18" s="245">
        <v>3</v>
      </c>
      <c r="H18" s="166">
        <v>1544.0159999999998</v>
      </c>
      <c r="I18" s="114">
        <v>24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7">
        <v>2</v>
      </c>
      <c r="B19" s="248" t="s">
        <v>381</v>
      </c>
      <c r="C19" s="248" t="s">
        <v>98</v>
      </c>
      <c r="D19" s="277">
        <v>95.001000000000005</v>
      </c>
      <c r="E19" s="277">
        <v>95</v>
      </c>
      <c r="F19" s="278">
        <v>190.001</v>
      </c>
      <c r="G19" s="250">
        <v>1</v>
      </c>
      <c r="H19" s="167">
        <v>750.00299999999993</v>
      </c>
      <c r="I19" s="116">
        <v>4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87" t="s">
        <v>127</v>
      </c>
      <c r="E21" s="108" t="s">
        <v>659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7" t="s">
        <v>660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914E0573-B573-4760-B6D4-960E896762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816D-551D-4DAB-9D78-6AF626494E74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8"/>
    </row>
    <row r="2" spans="1:34" ht="15.75" customHeight="1" x14ac:dyDescent="0.3">
      <c r="B2" s="47" t="s">
        <v>1</v>
      </c>
      <c r="C2" s="169"/>
      <c r="D2" s="169"/>
      <c r="E2" s="169"/>
      <c r="H2" s="169"/>
    </row>
    <row r="3" spans="1:34" ht="15.75" customHeight="1" x14ac:dyDescent="0.3">
      <c r="B3" s="169" t="s">
        <v>2</v>
      </c>
      <c r="C3" s="169"/>
      <c r="D3" s="169"/>
      <c r="E3" s="169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/>
      <c r="E4" s="174"/>
      <c r="F4" s="175" t="s">
        <v>6</v>
      </c>
      <c r="G4" s="175" t="s">
        <v>7</v>
      </c>
      <c r="H4" s="175" t="s">
        <v>8</v>
      </c>
      <c r="I4" s="176" t="s">
        <v>9</v>
      </c>
    </row>
    <row r="5" spans="1:34" ht="15.75" customHeight="1" x14ac:dyDescent="0.3">
      <c r="A5" s="252">
        <v>7</v>
      </c>
      <c r="B5" s="253" t="s">
        <v>173</v>
      </c>
      <c r="C5" s="253" t="s">
        <v>11</v>
      </c>
      <c r="D5" s="254">
        <v>97</v>
      </c>
      <c r="E5" s="254">
        <v>98</v>
      </c>
      <c r="F5" s="254">
        <f>SUM(D5:E5)</f>
        <v>195</v>
      </c>
      <c r="G5" s="254">
        <v>8</v>
      </c>
      <c r="H5" s="254">
        <v>1535</v>
      </c>
      <c r="I5" s="255">
        <v>58</v>
      </c>
    </row>
    <row r="6" spans="1:34" ht="15.75" customHeight="1" x14ac:dyDescent="0.3">
      <c r="A6" s="35">
        <v>1</v>
      </c>
      <c r="B6" s="26" t="s">
        <v>396</v>
      </c>
      <c r="C6" s="26" t="s">
        <v>397</v>
      </c>
      <c r="D6" s="32">
        <v>97</v>
      </c>
      <c r="E6" s="32">
        <v>96</v>
      </c>
      <c r="F6" s="32">
        <f>SUM(D6:E6)</f>
        <v>193</v>
      </c>
      <c r="G6" s="23">
        <v>7</v>
      </c>
      <c r="H6" s="32">
        <v>1532</v>
      </c>
      <c r="I6" s="29">
        <v>58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97</v>
      </c>
      <c r="E7" s="32">
        <v>94</v>
      </c>
      <c r="F7" s="32">
        <f>SUM(D7:E7)</f>
        <v>191</v>
      </c>
      <c r="G7" s="23">
        <v>6</v>
      </c>
      <c r="H7" s="32">
        <v>1517</v>
      </c>
      <c r="I7" s="29">
        <v>48</v>
      </c>
      <c r="J7" s="177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93</v>
      </c>
      <c r="E8" s="32">
        <v>95</v>
      </c>
      <c r="F8" s="32">
        <f>SUM(D8:E8)</f>
        <v>188</v>
      </c>
      <c r="G8" s="23">
        <v>5</v>
      </c>
      <c r="H8" s="32">
        <v>1515</v>
      </c>
      <c r="I8" s="29">
        <v>44</v>
      </c>
      <c r="K8" s="168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91</v>
      </c>
      <c r="E9" s="32">
        <v>92</v>
      </c>
      <c r="F9" s="32">
        <f>SUM(D9:E9)</f>
        <v>183</v>
      </c>
      <c r="G9" s="23">
        <v>4</v>
      </c>
      <c r="H9" s="32">
        <v>1303</v>
      </c>
      <c r="I9" s="29">
        <v>36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6">
        <v>6</v>
      </c>
      <c r="B12" s="257" t="s">
        <v>400</v>
      </c>
      <c r="C12" s="257" t="s">
        <v>104</v>
      </c>
      <c r="D12" s="258" t="s">
        <v>27</v>
      </c>
      <c r="E12" s="258"/>
      <c r="F12" s="258">
        <f>SUM(D12:E12)</f>
        <v>0</v>
      </c>
      <c r="G12" s="259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9" t="s">
        <v>3</v>
      </c>
      <c r="C14" s="169"/>
      <c r="D14" s="169"/>
      <c r="E14" s="169"/>
    </row>
    <row r="15" spans="1:34" ht="15.75" customHeight="1" x14ac:dyDescent="0.3">
      <c r="A15" s="170">
        <v>2</v>
      </c>
      <c r="B15" s="171" t="s">
        <v>4</v>
      </c>
      <c r="C15" s="172" t="s">
        <v>5</v>
      </c>
      <c r="D15" s="173"/>
      <c r="E15" s="174"/>
      <c r="F15" s="175" t="s">
        <v>6</v>
      </c>
      <c r="G15" s="175" t="s">
        <v>7</v>
      </c>
      <c r="H15" s="175" t="s">
        <v>8</v>
      </c>
      <c r="I15" s="176" t="s">
        <v>9</v>
      </c>
    </row>
    <row r="16" spans="1:34" ht="15.75" customHeight="1" x14ac:dyDescent="0.3">
      <c r="A16" s="252">
        <v>2</v>
      </c>
      <c r="B16" s="253" t="s">
        <v>402</v>
      </c>
      <c r="C16" s="253" t="s">
        <v>46</v>
      </c>
      <c r="D16" s="254">
        <v>99</v>
      </c>
      <c r="E16" s="254">
        <v>97</v>
      </c>
      <c r="F16" s="254">
        <f>SUM(D16:E16)</f>
        <v>196</v>
      </c>
      <c r="G16" s="254">
        <v>8</v>
      </c>
      <c r="H16" s="254">
        <v>1532</v>
      </c>
      <c r="I16" s="255">
        <v>52</v>
      </c>
    </row>
    <row r="17" spans="1:9" ht="15.75" customHeight="1" x14ac:dyDescent="0.3">
      <c r="A17" s="35">
        <v>7</v>
      </c>
      <c r="B17" s="26" t="s">
        <v>406</v>
      </c>
      <c r="C17" s="26" t="s">
        <v>397</v>
      </c>
      <c r="D17" s="32">
        <v>94</v>
      </c>
      <c r="E17" s="32">
        <v>96</v>
      </c>
      <c r="F17" s="32">
        <f>SUM(D17:E17)</f>
        <v>190</v>
      </c>
      <c r="G17" s="23">
        <v>6</v>
      </c>
      <c r="H17" s="32">
        <v>1532</v>
      </c>
      <c r="I17" s="29">
        <v>52</v>
      </c>
    </row>
    <row r="18" spans="1:9" ht="15.75" customHeight="1" x14ac:dyDescent="0.3">
      <c r="A18" s="35">
        <v>4</v>
      </c>
      <c r="B18" s="26" t="s">
        <v>403</v>
      </c>
      <c r="C18" s="26" t="s">
        <v>46</v>
      </c>
      <c r="D18" s="32">
        <v>95</v>
      </c>
      <c r="E18" s="32">
        <v>92</v>
      </c>
      <c r="F18" s="32">
        <f>SUM(D18:E18)</f>
        <v>187</v>
      </c>
      <c r="G18" s="23">
        <v>5</v>
      </c>
      <c r="H18" s="32">
        <v>1521</v>
      </c>
      <c r="I18" s="29">
        <v>50</v>
      </c>
    </row>
    <row r="19" spans="1:9" ht="15.75" customHeight="1" x14ac:dyDescent="0.3">
      <c r="A19" s="35">
        <v>1</v>
      </c>
      <c r="B19" s="26" t="s">
        <v>401</v>
      </c>
      <c r="C19" s="26" t="s">
        <v>11</v>
      </c>
      <c r="D19" s="32">
        <v>96</v>
      </c>
      <c r="E19" s="32">
        <v>96</v>
      </c>
      <c r="F19" s="32">
        <f>SUM(D19:E19)</f>
        <v>192</v>
      </c>
      <c r="G19" s="23">
        <v>7</v>
      </c>
      <c r="H19" s="32">
        <v>1521</v>
      </c>
      <c r="I19" s="29">
        <v>47</v>
      </c>
    </row>
    <row r="20" spans="1:9" ht="15.75" customHeight="1" x14ac:dyDescent="0.3">
      <c r="A20" s="35">
        <v>6</v>
      </c>
      <c r="B20" s="26" t="s">
        <v>405</v>
      </c>
      <c r="C20" s="26" t="s">
        <v>397</v>
      </c>
      <c r="D20" s="32">
        <v>94</v>
      </c>
      <c r="E20" s="32">
        <v>89</v>
      </c>
      <c r="F20" s="32">
        <f>SUM(D20:E20)</f>
        <v>183</v>
      </c>
      <c r="G20" s="23">
        <v>4</v>
      </c>
      <c r="H20" s="32">
        <v>1487</v>
      </c>
      <c r="I20" s="29">
        <v>32</v>
      </c>
    </row>
    <row r="21" spans="1:9" ht="15.75" customHeight="1" x14ac:dyDescent="0.3">
      <c r="A21" s="35">
        <v>8</v>
      </c>
      <c r="B21" s="26" t="s">
        <v>407</v>
      </c>
      <c r="C21" s="26" t="s">
        <v>23</v>
      </c>
      <c r="D21" s="32">
        <v>89</v>
      </c>
      <c r="E21" s="32">
        <v>88</v>
      </c>
      <c r="F21" s="32">
        <f>SUM(D21:E21)</f>
        <v>177</v>
      </c>
      <c r="G21" s="23">
        <v>3</v>
      </c>
      <c r="H21" s="32">
        <v>1444</v>
      </c>
      <c r="I21" s="29">
        <v>22</v>
      </c>
    </row>
    <row r="22" spans="1:9" ht="15.75" customHeight="1" x14ac:dyDescent="0.3">
      <c r="A22" s="35">
        <v>5</v>
      </c>
      <c r="B22" s="26" t="s">
        <v>404</v>
      </c>
      <c r="C22" s="26" t="s">
        <v>336</v>
      </c>
      <c r="D22" s="32" t="s">
        <v>27</v>
      </c>
      <c r="E22" s="32"/>
      <c r="F22" s="32">
        <f>SUM(D22:E22)</f>
        <v>0</v>
      </c>
      <c r="G22" s="23">
        <v>0</v>
      </c>
      <c r="H22" s="32">
        <v>579</v>
      </c>
      <c r="I22" s="29">
        <v>20</v>
      </c>
    </row>
    <row r="23" spans="1:9" ht="15.75" customHeight="1" x14ac:dyDescent="0.3">
      <c r="A23" s="256">
        <v>3</v>
      </c>
      <c r="B23" s="257" t="s">
        <v>99</v>
      </c>
      <c r="C23" s="257" t="s">
        <v>23</v>
      </c>
      <c r="D23" s="258" t="s">
        <v>27</v>
      </c>
      <c r="E23" s="258"/>
      <c r="F23" s="258">
        <f>SUM(D23:E23)</f>
        <v>0</v>
      </c>
      <c r="G23" s="259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9" t="s">
        <v>40</v>
      </c>
      <c r="C25" s="169"/>
      <c r="D25" s="169"/>
      <c r="E25" s="169"/>
    </row>
    <row r="26" spans="1:9" ht="15.75" customHeight="1" x14ac:dyDescent="0.3">
      <c r="A26" s="170">
        <v>2</v>
      </c>
      <c r="B26" s="171" t="s">
        <v>4</v>
      </c>
      <c r="C26" s="172" t="s">
        <v>5</v>
      </c>
      <c r="D26" s="173"/>
      <c r="E26" s="174"/>
      <c r="F26" s="175" t="s">
        <v>6</v>
      </c>
      <c r="G26" s="175" t="s">
        <v>7</v>
      </c>
      <c r="H26" s="175" t="s">
        <v>8</v>
      </c>
      <c r="I26" s="176" t="s">
        <v>9</v>
      </c>
    </row>
    <row r="27" spans="1:9" ht="15.75" customHeight="1" x14ac:dyDescent="0.3">
      <c r="A27" s="252">
        <v>3</v>
      </c>
      <c r="B27" s="253" t="s">
        <v>410</v>
      </c>
      <c r="C27" s="253" t="s">
        <v>17</v>
      </c>
      <c r="D27" s="254">
        <v>88</v>
      </c>
      <c r="E27" s="254">
        <v>95</v>
      </c>
      <c r="F27" s="254">
        <f>SUM(D27:E27)</f>
        <v>183</v>
      </c>
      <c r="G27" s="254">
        <v>4</v>
      </c>
      <c r="H27" s="254">
        <v>1490</v>
      </c>
      <c r="I27" s="255">
        <v>44</v>
      </c>
    </row>
    <row r="28" spans="1:9" ht="15.75" customHeight="1" x14ac:dyDescent="0.3">
      <c r="A28" s="35">
        <v>7</v>
      </c>
      <c r="B28" s="26" t="s">
        <v>415</v>
      </c>
      <c r="C28" s="26" t="s">
        <v>336</v>
      </c>
      <c r="D28" s="32">
        <v>91</v>
      </c>
      <c r="E28" s="32">
        <v>95</v>
      </c>
      <c r="F28" s="32">
        <f>SUM(D28:E28)</f>
        <v>186</v>
      </c>
      <c r="G28" s="23">
        <v>6</v>
      </c>
      <c r="H28" s="32">
        <v>1486</v>
      </c>
      <c r="I28" s="29">
        <v>42</v>
      </c>
    </row>
    <row r="29" spans="1:9" ht="15.75" customHeight="1" x14ac:dyDescent="0.3">
      <c r="A29" s="35">
        <v>6</v>
      </c>
      <c r="B29" s="26" t="s">
        <v>414</v>
      </c>
      <c r="C29" s="26" t="s">
        <v>104</v>
      </c>
      <c r="D29" s="32">
        <v>88</v>
      </c>
      <c r="E29" s="32">
        <v>94</v>
      </c>
      <c r="F29" s="32">
        <f>SUM(D29:E29)</f>
        <v>182</v>
      </c>
      <c r="G29" s="23">
        <v>3</v>
      </c>
      <c r="H29" s="32">
        <v>1491</v>
      </c>
      <c r="I29" s="29">
        <v>39</v>
      </c>
    </row>
    <row r="30" spans="1:9" ht="15.75" customHeight="1" x14ac:dyDescent="0.3">
      <c r="A30" s="35">
        <v>2</v>
      </c>
      <c r="B30" s="26" t="s">
        <v>409</v>
      </c>
      <c r="C30" s="26" t="s">
        <v>23</v>
      </c>
      <c r="D30" s="32">
        <v>93</v>
      </c>
      <c r="E30" s="32">
        <v>93</v>
      </c>
      <c r="F30" s="32">
        <f>SUM(D30:E30)</f>
        <v>186</v>
      </c>
      <c r="G30" s="23">
        <v>6</v>
      </c>
      <c r="H30" s="32">
        <v>1479</v>
      </c>
      <c r="I30" s="29">
        <v>38</v>
      </c>
    </row>
    <row r="31" spans="1:9" ht="15.75" customHeight="1" x14ac:dyDescent="0.3">
      <c r="A31" s="35">
        <v>4</v>
      </c>
      <c r="B31" s="26" t="s">
        <v>411</v>
      </c>
      <c r="C31" s="26" t="s">
        <v>397</v>
      </c>
      <c r="D31" s="32">
        <v>92</v>
      </c>
      <c r="E31" s="32">
        <v>96</v>
      </c>
      <c r="F31" s="32">
        <f>SUM(D31:E31)</f>
        <v>188</v>
      </c>
      <c r="G31" s="23">
        <v>7</v>
      </c>
      <c r="H31" s="32">
        <v>1305</v>
      </c>
      <c r="I31" s="29">
        <v>38</v>
      </c>
    </row>
    <row r="32" spans="1:9" ht="15.75" customHeight="1" x14ac:dyDescent="0.3">
      <c r="A32" s="35">
        <v>1</v>
      </c>
      <c r="B32" s="26" t="s">
        <v>408</v>
      </c>
      <c r="C32" s="26" t="s">
        <v>46</v>
      </c>
      <c r="D32" s="32" t="s">
        <v>27</v>
      </c>
      <c r="E32" s="32"/>
      <c r="F32" s="32">
        <f>SUM(D32:E32)</f>
        <v>0</v>
      </c>
      <c r="G32" s="23">
        <v>0</v>
      </c>
      <c r="H32" s="32">
        <v>1169</v>
      </c>
      <c r="I32" s="29">
        <v>14</v>
      </c>
    </row>
    <row r="33" spans="1:9" ht="15.75" customHeight="1" x14ac:dyDescent="0.3">
      <c r="A33" s="256">
        <v>5</v>
      </c>
      <c r="B33" s="257" t="s">
        <v>412</v>
      </c>
      <c r="C33" s="257" t="s">
        <v>413</v>
      </c>
      <c r="D33" s="258" t="s">
        <v>27</v>
      </c>
      <c r="E33" s="258"/>
      <c r="F33" s="258">
        <f>SUM(D33:E33)</f>
        <v>0</v>
      </c>
      <c r="G33" s="259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9" t="s">
        <v>41</v>
      </c>
      <c r="C35" s="169"/>
      <c r="D35" s="169"/>
      <c r="E35" s="169"/>
    </row>
    <row r="36" spans="1:9" ht="15.75" customHeight="1" x14ac:dyDescent="0.3">
      <c r="A36" s="170">
        <v>2</v>
      </c>
      <c r="B36" s="171" t="s">
        <v>4</v>
      </c>
      <c r="C36" s="172" t="s">
        <v>5</v>
      </c>
      <c r="D36" s="173"/>
      <c r="E36" s="174"/>
      <c r="F36" s="175" t="s">
        <v>6</v>
      </c>
      <c r="G36" s="175" t="s">
        <v>7</v>
      </c>
      <c r="H36" s="175" t="s">
        <v>8</v>
      </c>
      <c r="I36" s="176" t="s">
        <v>9</v>
      </c>
    </row>
    <row r="37" spans="1:9" ht="15.75" customHeight="1" x14ac:dyDescent="0.3">
      <c r="A37" s="252">
        <v>3</v>
      </c>
      <c r="B37" s="253" t="s">
        <v>417</v>
      </c>
      <c r="C37" s="253" t="s">
        <v>336</v>
      </c>
      <c r="D37" s="254">
        <v>95</v>
      </c>
      <c r="E37" s="254">
        <v>100</v>
      </c>
      <c r="F37" s="254">
        <f>SUM(D37:E37)</f>
        <v>195</v>
      </c>
      <c r="G37" s="254">
        <v>7</v>
      </c>
      <c r="H37" s="254">
        <v>1515</v>
      </c>
      <c r="I37" s="255">
        <v>56</v>
      </c>
    </row>
    <row r="38" spans="1:9" ht="15.75" customHeight="1" x14ac:dyDescent="0.3">
      <c r="A38" s="35">
        <v>7</v>
      </c>
      <c r="B38" s="26" t="s">
        <v>421</v>
      </c>
      <c r="C38" s="26" t="s">
        <v>336</v>
      </c>
      <c r="D38" s="32">
        <v>93</v>
      </c>
      <c r="E38" s="32">
        <v>90</v>
      </c>
      <c r="F38" s="32">
        <f>SUM(D38:E38)</f>
        <v>183</v>
      </c>
      <c r="G38" s="23">
        <v>6</v>
      </c>
      <c r="H38" s="32">
        <v>1452</v>
      </c>
      <c r="I38" s="29">
        <v>46</v>
      </c>
    </row>
    <row r="39" spans="1:9" ht="15.75" customHeight="1" x14ac:dyDescent="0.3">
      <c r="A39" s="35">
        <v>5</v>
      </c>
      <c r="B39" s="26" t="s">
        <v>419</v>
      </c>
      <c r="C39" s="26" t="s">
        <v>23</v>
      </c>
      <c r="D39" s="32">
        <v>89</v>
      </c>
      <c r="E39" s="32">
        <v>93</v>
      </c>
      <c r="F39" s="32">
        <f>SUM(D39:E39)</f>
        <v>182</v>
      </c>
      <c r="G39" s="23">
        <v>5</v>
      </c>
      <c r="H39" s="32">
        <v>1376</v>
      </c>
      <c r="I39" s="29">
        <v>40</v>
      </c>
    </row>
    <row r="40" spans="1:9" ht="15.75" customHeight="1" x14ac:dyDescent="0.3">
      <c r="A40" s="35">
        <v>4</v>
      </c>
      <c r="B40" s="26" t="s">
        <v>418</v>
      </c>
      <c r="C40" s="26" t="s">
        <v>17</v>
      </c>
      <c r="D40" s="32">
        <v>90</v>
      </c>
      <c r="E40" s="32">
        <v>91</v>
      </c>
      <c r="F40" s="32">
        <f>SUM(D40:E40)</f>
        <v>181</v>
      </c>
      <c r="G40" s="23">
        <v>4</v>
      </c>
      <c r="H40" s="32">
        <v>1337</v>
      </c>
      <c r="I40" s="29">
        <v>35</v>
      </c>
    </row>
    <row r="41" spans="1:9" ht="15.75" customHeight="1" x14ac:dyDescent="0.3">
      <c r="A41" s="35">
        <v>1</v>
      </c>
      <c r="B41" s="26" t="s">
        <v>416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6">
        <v>6</v>
      </c>
      <c r="B43" s="257" t="s">
        <v>420</v>
      </c>
      <c r="C43" s="257" t="s">
        <v>23</v>
      </c>
      <c r="D43" s="258" t="s">
        <v>27</v>
      </c>
      <c r="E43" s="258"/>
      <c r="F43" s="258">
        <f>SUM(D43:E43)</f>
        <v>0</v>
      </c>
      <c r="G43" s="259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422</v>
      </c>
      <c r="F45" s="178" t="s">
        <v>659</v>
      </c>
    </row>
    <row r="46" spans="1:9" ht="15.75" customHeight="1" x14ac:dyDescent="0.3">
      <c r="B46" s="13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DAC9C0E0-872A-4DA6-B49A-097A69A496C3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589C-454D-43BB-ABA0-0A3CA2F0FF9C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9">
        <v>5</v>
      </c>
      <c r="B5" s="230" t="s">
        <v>244</v>
      </c>
      <c r="C5" s="230" t="s">
        <v>245</v>
      </c>
      <c r="D5" s="231">
        <v>186</v>
      </c>
      <c r="E5" s="231">
        <v>8</v>
      </c>
      <c r="F5" s="231">
        <v>1519</v>
      </c>
      <c r="G5" s="310">
        <v>70</v>
      </c>
      <c r="I5" s="229">
        <v>4</v>
      </c>
      <c r="J5" s="230" t="s">
        <v>242</v>
      </c>
      <c r="K5" s="230" t="s">
        <v>243</v>
      </c>
      <c r="L5" s="231">
        <v>184</v>
      </c>
      <c r="M5" s="231">
        <v>8</v>
      </c>
      <c r="N5" s="231">
        <v>1330</v>
      </c>
      <c r="O5" s="310">
        <v>62</v>
      </c>
    </row>
    <row r="6" spans="1:34" ht="15.75" customHeight="1" x14ac:dyDescent="0.3">
      <c r="A6" s="99">
        <v>9</v>
      </c>
      <c r="B6" s="100" t="s">
        <v>256</v>
      </c>
      <c r="C6" s="100" t="s">
        <v>104</v>
      </c>
      <c r="D6" s="101">
        <v>189</v>
      </c>
      <c r="E6" s="96">
        <v>9</v>
      </c>
      <c r="F6" s="101">
        <v>1498</v>
      </c>
      <c r="G6" s="104">
        <v>64</v>
      </c>
      <c r="I6" s="99">
        <v>8</v>
      </c>
      <c r="J6" s="100" t="s">
        <v>254</v>
      </c>
      <c r="K6" s="100" t="s">
        <v>255</v>
      </c>
      <c r="L6" s="101">
        <v>175</v>
      </c>
      <c r="M6" s="96">
        <v>5</v>
      </c>
      <c r="N6" s="101">
        <v>1416</v>
      </c>
      <c r="O6" s="104">
        <v>57</v>
      </c>
    </row>
    <row r="7" spans="1:34" ht="15.75" customHeight="1" x14ac:dyDescent="0.3">
      <c r="A7" s="99">
        <v>7</v>
      </c>
      <c r="B7" s="100" t="s">
        <v>250</v>
      </c>
      <c r="C7" s="100" t="s">
        <v>251</v>
      </c>
      <c r="D7" s="101">
        <v>185</v>
      </c>
      <c r="E7" s="96">
        <v>7</v>
      </c>
      <c r="F7" s="101">
        <v>1480</v>
      </c>
      <c r="G7" s="104">
        <v>55</v>
      </c>
      <c r="I7" s="99">
        <v>1</v>
      </c>
      <c r="J7" s="100" t="s">
        <v>234</v>
      </c>
      <c r="K7" s="100" t="s">
        <v>235</v>
      </c>
      <c r="L7" s="101">
        <v>185</v>
      </c>
      <c r="M7" s="96">
        <v>9</v>
      </c>
      <c r="N7" s="102">
        <v>1415</v>
      </c>
      <c r="O7" s="103">
        <v>54</v>
      </c>
    </row>
    <row r="8" spans="1:34" ht="15.75" customHeight="1" x14ac:dyDescent="0.3">
      <c r="A8" s="99">
        <v>2</v>
      </c>
      <c r="B8" s="100" t="s">
        <v>236</v>
      </c>
      <c r="C8" s="100" t="s">
        <v>237</v>
      </c>
      <c r="D8" s="101">
        <v>185</v>
      </c>
      <c r="E8" s="96">
        <v>7</v>
      </c>
      <c r="F8" s="102">
        <v>1466</v>
      </c>
      <c r="G8" s="103">
        <v>44</v>
      </c>
      <c r="I8" s="99">
        <v>2</v>
      </c>
      <c r="J8" s="100" t="s">
        <v>80</v>
      </c>
      <c r="K8" s="100" t="s">
        <v>23</v>
      </c>
      <c r="L8" s="101">
        <v>179</v>
      </c>
      <c r="M8" s="96">
        <v>7</v>
      </c>
      <c r="N8" s="101">
        <v>1403</v>
      </c>
      <c r="O8" s="104">
        <v>47</v>
      </c>
    </row>
    <row r="9" spans="1:34" ht="15.75" customHeight="1" x14ac:dyDescent="0.3">
      <c r="A9" s="99">
        <v>3</v>
      </c>
      <c r="B9" s="100" t="s">
        <v>238</v>
      </c>
      <c r="C9" s="100" t="s">
        <v>235</v>
      </c>
      <c r="D9" s="101">
        <v>184</v>
      </c>
      <c r="E9" s="96">
        <v>5</v>
      </c>
      <c r="F9" s="101">
        <v>1461</v>
      </c>
      <c r="G9" s="104">
        <v>39</v>
      </c>
      <c r="I9" s="99">
        <v>7</v>
      </c>
      <c r="J9" s="100" t="s">
        <v>252</v>
      </c>
      <c r="K9" s="100" t="s">
        <v>29</v>
      </c>
      <c r="L9" s="101">
        <v>175</v>
      </c>
      <c r="M9" s="96">
        <v>5</v>
      </c>
      <c r="N9" s="101">
        <v>1388</v>
      </c>
      <c r="O9" s="104">
        <v>40</v>
      </c>
    </row>
    <row r="10" spans="1:34" ht="15.75" customHeight="1" x14ac:dyDescent="0.3">
      <c r="A10" s="99">
        <v>8</v>
      </c>
      <c r="B10" s="100" t="s">
        <v>253</v>
      </c>
      <c r="C10" s="100" t="s">
        <v>161</v>
      </c>
      <c r="D10" s="101">
        <v>183</v>
      </c>
      <c r="E10" s="96">
        <v>4</v>
      </c>
      <c r="F10" s="101">
        <v>1454</v>
      </c>
      <c r="G10" s="104">
        <v>36</v>
      </c>
      <c r="I10" s="99">
        <v>9</v>
      </c>
      <c r="J10" s="100" t="s">
        <v>257</v>
      </c>
      <c r="K10" s="100" t="s">
        <v>255</v>
      </c>
      <c r="L10" s="101">
        <v>173</v>
      </c>
      <c r="M10" s="96">
        <v>3</v>
      </c>
      <c r="N10" s="101">
        <v>1388</v>
      </c>
      <c r="O10" s="104">
        <v>36</v>
      </c>
    </row>
    <row r="11" spans="1:34" ht="15.75" customHeight="1" x14ac:dyDescent="0.3">
      <c r="A11" s="99">
        <v>4</v>
      </c>
      <c r="B11" s="100" t="s">
        <v>241</v>
      </c>
      <c r="C11" s="100" t="s">
        <v>237</v>
      </c>
      <c r="D11" s="101">
        <v>177</v>
      </c>
      <c r="E11" s="96">
        <v>2</v>
      </c>
      <c r="F11" s="101">
        <v>1445</v>
      </c>
      <c r="G11" s="104">
        <v>32</v>
      </c>
      <c r="I11" s="99">
        <v>5</v>
      </c>
      <c r="J11" s="100" t="s">
        <v>246</v>
      </c>
      <c r="K11" s="100" t="s">
        <v>29</v>
      </c>
      <c r="L11" s="101">
        <v>176</v>
      </c>
      <c r="M11" s="96">
        <v>6</v>
      </c>
      <c r="N11" s="101">
        <v>1362</v>
      </c>
      <c r="O11" s="104">
        <v>32</v>
      </c>
    </row>
    <row r="12" spans="1:34" ht="15.75" customHeight="1" x14ac:dyDescent="0.3">
      <c r="A12" s="99">
        <v>1</v>
      </c>
      <c r="B12" s="100" t="s">
        <v>232</v>
      </c>
      <c r="C12" s="100" t="s">
        <v>233</v>
      </c>
      <c r="D12" s="101">
        <v>179</v>
      </c>
      <c r="E12" s="96">
        <v>3</v>
      </c>
      <c r="F12" s="102">
        <v>1402</v>
      </c>
      <c r="G12" s="103">
        <v>17</v>
      </c>
      <c r="I12" s="99">
        <v>3</v>
      </c>
      <c r="J12" s="100" t="s">
        <v>239</v>
      </c>
      <c r="K12" s="100" t="s">
        <v>240</v>
      </c>
      <c r="L12" s="101">
        <v>158</v>
      </c>
      <c r="M12" s="96">
        <v>2</v>
      </c>
      <c r="N12" s="101">
        <v>1342</v>
      </c>
      <c r="O12" s="104">
        <v>27</v>
      </c>
    </row>
    <row r="13" spans="1:34" ht="15.75" customHeight="1" x14ac:dyDescent="0.3">
      <c r="A13" s="234">
        <v>6</v>
      </c>
      <c r="B13" s="235" t="s">
        <v>247</v>
      </c>
      <c r="C13" s="235" t="s">
        <v>235</v>
      </c>
      <c r="D13" s="236" t="s">
        <v>27</v>
      </c>
      <c r="E13" s="237">
        <v>0</v>
      </c>
      <c r="F13" s="106">
        <v>363</v>
      </c>
      <c r="G13" s="107">
        <v>7</v>
      </c>
      <c r="I13" s="234">
        <v>6</v>
      </c>
      <c r="J13" s="235" t="s">
        <v>248</v>
      </c>
      <c r="K13" s="235" t="s">
        <v>249</v>
      </c>
      <c r="L13" s="236" t="s">
        <v>27</v>
      </c>
      <c r="M13" s="237">
        <v>0</v>
      </c>
      <c r="N13" s="106">
        <v>846</v>
      </c>
      <c r="O13" s="107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9">
        <v>2</v>
      </c>
      <c r="B17" s="230" t="s">
        <v>259</v>
      </c>
      <c r="C17" s="230" t="s">
        <v>48</v>
      </c>
      <c r="D17" s="231">
        <v>181</v>
      </c>
      <c r="E17" s="231">
        <v>9</v>
      </c>
      <c r="F17" s="231">
        <v>1462</v>
      </c>
      <c r="G17" s="310">
        <v>71</v>
      </c>
      <c r="I17" s="229">
        <v>5</v>
      </c>
      <c r="J17" s="230" t="s">
        <v>267</v>
      </c>
      <c r="K17" s="230" t="s">
        <v>104</v>
      </c>
      <c r="L17" s="231">
        <v>167</v>
      </c>
      <c r="M17" s="231">
        <v>8</v>
      </c>
      <c r="N17" s="231">
        <v>1314</v>
      </c>
      <c r="O17" s="310">
        <v>57</v>
      </c>
    </row>
    <row r="18" spans="1:15" ht="15.75" customHeight="1" x14ac:dyDescent="0.3">
      <c r="A18" s="99">
        <v>6</v>
      </c>
      <c r="B18" s="100" t="s">
        <v>268</v>
      </c>
      <c r="C18" s="100" t="s">
        <v>269</v>
      </c>
      <c r="D18" s="101">
        <v>178</v>
      </c>
      <c r="E18" s="96">
        <v>8</v>
      </c>
      <c r="F18" s="101">
        <v>1426</v>
      </c>
      <c r="G18" s="104">
        <v>60</v>
      </c>
      <c r="I18" s="99">
        <v>2</v>
      </c>
      <c r="J18" s="100" t="s">
        <v>260</v>
      </c>
      <c r="K18" s="100" t="s">
        <v>48</v>
      </c>
      <c r="L18" s="101">
        <v>164</v>
      </c>
      <c r="M18" s="96">
        <v>4</v>
      </c>
      <c r="N18" s="101">
        <v>1365</v>
      </c>
      <c r="O18" s="104">
        <v>56</v>
      </c>
    </row>
    <row r="19" spans="1:15" ht="15.75" customHeight="1" x14ac:dyDescent="0.3">
      <c r="A19" s="99">
        <v>7</v>
      </c>
      <c r="B19" s="100" t="s">
        <v>271</v>
      </c>
      <c r="C19" s="100" t="s">
        <v>159</v>
      </c>
      <c r="D19" s="101">
        <v>177</v>
      </c>
      <c r="E19" s="96">
        <v>7</v>
      </c>
      <c r="F19" s="101">
        <v>1412</v>
      </c>
      <c r="G19" s="104">
        <v>56</v>
      </c>
      <c r="I19" s="99">
        <v>8</v>
      </c>
      <c r="J19" s="100" t="s">
        <v>275</v>
      </c>
      <c r="K19" s="100" t="s">
        <v>29</v>
      </c>
      <c r="L19" s="101">
        <v>167</v>
      </c>
      <c r="M19" s="96">
        <v>8</v>
      </c>
      <c r="N19" s="101">
        <v>1322</v>
      </c>
      <c r="O19" s="104">
        <v>46</v>
      </c>
    </row>
    <row r="20" spans="1:15" ht="15.75" customHeight="1" x14ac:dyDescent="0.3">
      <c r="A20" s="99">
        <v>4</v>
      </c>
      <c r="B20" s="100" t="s">
        <v>264</v>
      </c>
      <c r="C20" s="100" t="s">
        <v>161</v>
      </c>
      <c r="D20" s="101">
        <v>171</v>
      </c>
      <c r="E20" s="96">
        <v>5</v>
      </c>
      <c r="F20" s="101">
        <v>1386</v>
      </c>
      <c r="G20" s="104">
        <v>46</v>
      </c>
      <c r="I20" s="99">
        <v>7</v>
      </c>
      <c r="J20" s="100" t="s">
        <v>272</v>
      </c>
      <c r="K20" s="100" t="s">
        <v>273</v>
      </c>
      <c r="L20" s="101">
        <v>164</v>
      </c>
      <c r="M20" s="96">
        <v>4</v>
      </c>
      <c r="N20" s="101">
        <v>1327</v>
      </c>
      <c r="O20" s="104">
        <v>45</v>
      </c>
    </row>
    <row r="21" spans="1:15" ht="15.75" customHeight="1" x14ac:dyDescent="0.3">
      <c r="A21" s="99">
        <v>3</v>
      </c>
      <c r="B21" s="100" t="s">
        <v>261</v>
      </c>
      <c r="C21" s="100" t="s">
        <v>251</v>
      </c>
      <c r="D21" s="101">
        <v>172</v>
      </c>
      <c r="E21" s="96">
        <v>6</v>
      </c>
      <c r="F21" s="101">
        <v>1379</v>
      </c>
      <c r="G21" s="104">
        <v>41</v>
      </c>
      <c r="I21" s="99">
        <v>4</v>
      </c>
      <c r="J21" s="100" t="s">
        <v>265</v>
      </c>
      <c r="K21" s="100" t="s">
        <v>233</v>
      </c>
      <c r="L21" s="101">
        <v>170</v>
      </c>
      <c r="M21" s="96">
        <v>9</v>
      </c>
      <c r="N21" s="101">
        <v>1323</v>
      </c>
      <c r="O21" s="104">
        <v>42</v>
      </c>
    </row>
    <row r="22" spans="1:15" ht="15.75" customHeight="1" x14ac:dyDescent="0.3">
      <c r="A22" s="99">
        <v>1</v>
      </c>
      <c r="B22" s="100" t="s">
        <v>258</v>
      </c>
      <c r="C22" s="100" t="s">
        <v>195</v>
      </c>
      <c r="D22" s="101">
        <v>167</v>
      </c>
      <c r="E22" s="96">
        <v>4</v>
      </c>
      <c r="F22" s="102">
        <v>1362</v>
      </c>
      <c r="G22" s="103">
        <v>40</v>
      </c>
      <c r="I22" s="99">
        <v>3</v>
      </c>
      <c r="J22" s="100" t="s">
        <v>262</v>
      </c>
      <c r="K22" s="100" t="s">
        <v>263</v>
      </c>
      <c r="L22" s="101">
        <v>158</v>
      </c>
      <c r="M22" s="96">
        <v>2</v>
      </c>
      <c r="N22" s="101">
        <v>1311</v>
      </c>
      <c r="O22" s="104">
        <v>39</v>
      </c>
    </row>
    <row r="23" spans="1:15" ht="15.75" customHeight="1" x14ac:dyDescent="0.3">
      <c r="A23" s="99">
        <v>5</v>
      </c>
      <c r="B23" s="100" t="s">
        <v>266</v>
      </c>
      <c r="C23" s="100" t="s">
        <v>48</v>
      </c>
      <c r="D23" s="101">
        <v>166</v>
      </c>
      <c r="E23" s="96">
        <v>3</v>
      </c>
      <c r="F23" s="101">
        <v>1332</v>
      </c>
      <c r="G23" s="104">
        <v>29</v>
      </c>
      <c r="I23" s="99">
        <v>9</v>
      </c>
      <c r="J23" s="100" t="s">
        <v>276</v>
      </c>
      <c r="K23" s="100" t="s">
        <v>48</v>
      </c>
      <c r="L23" s="101">
        <v>166</v>
      </c>
      <c r="M23" s="96">
        <v>6</v>
      </c>
      <c r="N23" s="101">
        <v>1169</v>
      </c>
      <c r="O23" s="104">
        <v>39</v>
      </c>
    </row>
    <row r="24" spans="1:15" ht="15.75" customHeight="1" x14ac:dyDescent="0.3">
      <c r="A24" s="99">
        <v>8</v>
      </c>
      <c r="B24" s="100" t="s">
        <v>274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1</v>
      </c>
      <c r="J24" s="100" t="s">
        <v>95</v>
      </c>
      <c r="K24" s="100" t="s">
        <v>77</v>
      </c>
      <c r="L24" s="101">
        <v>166</v>
      </c>
      <c r="M24" s="96">
        <v>6</v>
      </c>
      <c r="N24" s="102">
        <v>1304</v>
      </c>
      <c r="O24" s="103">
        <v>37</v>
      </c>
    </row>
    <row r="25" spans="1:15" ht="15.75" customHeight="1" x14ac:dyDescent="0.3">
      <c r="A25" s="234">
        <v>9</v>
      </c>
      <c r="B25" s="235" t="s">
        <v>28</v>
      </c>
      <c r="C25" s="235" t="s">
        <v>29</v>
      </c>
      <c r="D25" s="236" t="s">
        <v>64</v>
      </c>
      <c r="E25" s="237">
        <v>0</v>
      </c>
      <c r="F25" s="106">
        <v>0</v>
      </c>
      <c r="G25" s="107">
        <v>0</v>
      </c>
      <c r="I25" s="234">
        <v>6</v>
      </c>
      <c r="J25" s="235" t="s">
        <v>270</v>
      </c>
      <c r="K25" s="235" t="s">
        <v>54</v>
      </c>
      <c r="L25" s="236" t="s">
        <v>27</v>
      </c>
      <c r="M25" s="237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9">
        <v>2</v>
      </c>
      <c r="B29" s="230" t="s">
        <v>16</v>
      </c>
      <c r="C29" s="230" t="s">
        <v>17</v>
      </c>
      <c r="D29" s="231">
        <v>161</v>
      </c>
      <c r="E29" s="231">
        <v>6</v>
      </c>
      <c r="F29" s="231">
        <v>1305</v>
      </c>
      <c r="G29" s="310">
        <v>53</v>
      </c>
      <c r="I29" s="229">
        <v>5</v>
      </c>
      <c r="J29" s="230" t="s">
        <v>283</v>
      </c>
      <c r="K29" s="230" t="s">
        <v>195</v>
      </c>
      <c r="L29" s="231">
        <v>162</v>
      </c>
      <c r="M29" s="231">
        <v>8</v>
      </c>
      <c r="N29" s="231">
        <v>1322</v>
      </c>
      <c r="O29" s="310">
        <v>62</v>
      </c>
    </row>
    <row r="30" spans="1:15" ht="15.75" customHeight="1" x14ac:dyDescent="0.3">
      <c r="A30" s="99">
        <v>9</v>
      </c>
      <c r="B30" s="100" t="s">
        <v>286</v>
      </c>
      <c r="C30" s="100" t="s">
        <v>104</v>
      </c>
      <c r="D30" s="101">
        <v>169</v>
      </c>
      <c r="E30" s="96">
        <v>9</v>
      </c>
      <c r="F30" s="101">
        <v>1266</v>
      </c>
      <c r="G30" s="104">
        <v>52</v>
      </c>
      <c r="I30" s="99">
        <v>2</v>
      </c>
      <c r="J30" s="100" t="s">
        <v>278</v>
      </c>
      <c r="K30" s="100" t="s">
        <v>34</v>
      </c>
      <c r="L30" s="101">
        <v>155</v>
      </c>
      <c r="M30" s="96">
        <v>6</v>
      </c>
      <c r="N30" s="101">
        <v>1320</v>
      </c>
      <c r="O30" s="104">
        <v>61</v>
      </c>
    </row>
    <row r="31" spans="1:15" ht="15.75" customHeight="1" x14ac:dyDescent="0.3">
      <c r="A31" s="99">
        <v>4</v>
      </c>
      <c r="B31" s="100" t="s">
        <v>280</v>
      </c>
      <c r="C31" s="100" t="s">
        <v>48</v>
      </c>
      <c r="D31" s="101">
        <v>168</v>
      </c>
      <c r="E31" s="96">
        <v>8</v>
      </c>
      <c r="F31" s="101">
        <v>1300</v>
      </c>
      <c r="G31" s="104">
        <v>48</v>
      </c>
      <c r="I31" s="99">
        <v>8</v>
      </c>
      <c r="J31" s="100" t="s">
        <v>33</v>
      </c>
      <c r="K31" s="100" t="s">
        <v>34</v>
      </c>
      <c r="L31" s="101">
        <v>162</v>
      </c>
      <c r="M31" s="96">
        <v>8</v>
      </c>
      <c r="N31" s="101">
        <v>1287</v>
      </c>
      <c r="O31" s="104">
        <v>51</v>
      </c>
    </row>
    <row r="32" spans="1:15" ht="15.75" customHeight="1" x14ac:dyDescent="0.3">
      <c r="A32" s="99">
        <v>6</v>
      </c>
      <c r="B32" s="100" t="s">
        <v>152</v>
      </c>
      <c r="C32" s="100" t="s">
        <v>151</v>
      </c>
      <c r="D32" s="101">
        <v>135</v>
      </c>
      <c r="E32" s="96">
        <v>1</v>
      </c>
      <c r="F32" s="101">
        <v>1286</v>
      </c>
      <c r="G32" s="104">
        <v>46</v>
      </c>
      <c r="I32" s="99">
        <v>9</v>
      </c>
      <c r="J32" s="100" t="s">
        <v>287</v>
      </c>
      <c r="K32" s="100" t="s">
        <v>17</v>
      </c>
      <c r="L32" s="101">
        <v>166</v>
      </c>
      <c r="M32" s="96">
        <v>9</v>
      </c>
      <c r="N32" s="101">
        <v>1273</v>
      </c>
      <c r="O32" s="104">
        <v>51</v>
      </c>
    </row>
    <row r="33" spans="1:15" ht="15.75" customHeight="1" x14ac:dyDescent="0.3">
      <c r="A33" s="99">
        <v>8</v>
      </c>
      <c r="B33" s="100" t="s">
        <v>285</v>
      </c>
      <c r="C33" s="100" t="s">
        <v>273</v>
      </c>
      <c r="D33" s="101">
        <v>167</v>
      </c>
      <c r="E33" s="96">
        <v>7</v>
      </c>
      <c r="F33" s="101">
        <v>1283</v>
      </c>
      <c r="G33" s="104">
        <v>43</v>
      </c>
      <c r="I33" s="99">
        <v>3</v>
      </c>
      <c r="J33" s="100" t="s">
        <v>105</v>
      </c>
      <c r="K33" s="100" t="s">
        <v>34</v>
      </c>
      <c r="L33" s="101">
        <v>154</v>
      </c>
      <c r="M33" s="96">
        <v>5</v>
      </c>
      <c r="N33" s="101">
        <v>1233</v>
      </c>
      <c r="O33" s="104">
        <v>38</v>
      </c>
    </row>
    <row r="34" spans="1:15" ht="15.75" customHeight="1" x14ac:dyDescent="0.3">
      <c r="A34" s="99">
        <v>1</v>
      </c>
      <c r="B34" s="100" t="s">
        <v>277</v>
      </c>
      <c r="C34" s="100" t="s">
        <v>233</v>
      </c>
      <c r="D34" s="101">
        <v>155</v>
      </c>
      <c r="E34" s="96">
        <v>5</v>
      </c>
      <c r="F34" s="102">
        <v>1268</v>
      </c>
      <c r="G34" s="103">
        <v>41</v>
      </c>
      <c r="I34" s="99">
        <v>1</v>
      </c>
      <c r="J34" s="100" t="s">
        <v>178</v>
      </c>
      <c r="K34" s="100" t="s">
        <v>161</v>
      </c>
      <c r="L34" s="101">
        <v>154</v>
      </c>
      <c r="M34" s="96">
        <v>5</v>
      </c>
      <c r="N34" s="102">
        <v>1207</v>
      </c>
      <c r="O34" s="103">
        <v>34</v>
      </c>
    </row>
    <row r="35" spans="1:15" ht="15.75" customHeight="1" x14ac:dyDescent="0.3">
      <c r="A35" s="99">
        <v>7</v>
      </c>
      <c r="B35" s="100" t="s">
        <v>58</v>
      </c>
      <c r="C35" s="100" t="s">
        <v>34</v>
      </c>
      <c r="D35" s="101">
        <v>155</v>
      </c>
      <c r="E35" s="96">
        <v>5</v>
      </c>
      <c r="F35" s="101">
        <v>1262</v>
      </c>
      <c r="G35" s="104">
        <v>41</v>
      </c>
      <c r="I35" s="99">
        <v>6</v>
      </c>
      <c r="J35" s="100" t="s">
        <v>284</v>
      </c>
      <c r="K35" s="100" t="s">
        <v>273</v>
      </c>
      <c r="L35" s="101">
        <v>144</v>
      </c>
      <c r="M35" s="96">
        <v>2</v>
      </c>
      <c r="N35" s="101">
        <v>1195</v>
      </c>
      <c r="O35" s="104">
        <v>32</v>
      </c>
    </row>
    <row r="36" spans="1:15" ht="15.75" customHeight="1" x14ac:dyDescent="0.3">
      <c r="A36" s="99">
        <v>5</v>
      </c>
      <c r="B36" s="100" t="s">
        <v>282</v>
      </c>
      <c r="C36" s="100" t="s">
        <v>233</v>
      </c>
      <c r="D36" s="101">
        <v>154</v>
      </c>
      <c r="E36" s="96">
        <v>3</v>
      </c>
      <c r="F36" s="101">
        <v>1207</v>
      </c>
      <c r="G36" s="104">
        <v>26</v>
      </c>
      <c r="I36" s="99">
        <v>4</v>
      </c>
      <c r="J36" s="100" t="s">
        <v>281</v>
      </c>
      <c r="K36" s="100" t="s">
        <v>15</v>
      </c>
      <c r="L36" s="101">
        <v>150</v>
      </c>
      <c r="M36" s="96">
        <v>3</v>
      </c>
      <c r="N36" s="101">
        <v>1215</v>
      </c>
      <c r="O36" s="104">
        <v>31</v>
      </c>
    </row>
    <row r="37" spans="1:15" ht="15.75" customHeight="1" x14ac:dyDescent="0.3">
      <c r="A37" s="234">
        <v>3</v>
      </c>
      <c r="B37" s="235" t="s">
        <v>279</v>
      </c>
      <c r="C37" s="235" t="s">
        <v>273</v>
      </c>
      <c r="D37" s="236">
        <v>154</v>
      </c>
      <c r="E37" s="237">
        <v>3</v>
      </c>
      <c r="F37" s="106">
        <v>1157</v>
      </c>
      <c r="G37" s="107">
        <v>17</v>
      </c>
      <c r="I37" s="234">
        <v>7</v>
      </c>
      <c r="J37" s="235" t="s">
        <v>190</v>
      </c>
      <c r="K37" s="235" t="s">
        <v>54</v>
      </c>
      <c r="L37" s="236" t="s">
        <v>27</v>
      </c>
      <c r="M37" s="237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9">
        <v>3</v>
      </c>
      <c r="B41" s="230" t="s">
        <v>292</v>
      </c>
      <c r="C41" s="230" t="s">
        <v>240</v>
      </c>
      <c r="D41" s="231">
        <v>173</v>
      </c>
      <c r="E41" s="231">
        <v>7</v>
      </c>
      <c r="F41" s="231">
        <v>1382</v>
      </c>
      <c r="G41" s="310">
        <v>55</v>
      </c>
      <c r="I41" s="229">
        <v>3</v>
      </c>
      <c r="J41" s="230" t="s">
        <v>293</v>
      </c>
      <c r="K41" s="230" t="s">
        <v>233</v>
      </c>
      <c r="L41" s="231">
        <v>145</v>
      </c>
      <c r="M41" s="231">
        <v>7</v>
      </c>
      <c r="N41" s="231">
        <v>1166</v>
      </c>
      <c r="O41" s="310">
        <v>49</v>
      </c>
    </row>
    <row r="42" spans="1:15" ht="15.75" customHeight="1" x14ac:dyDescent="0.3">
      <c r="A42" s="99">
        <v>2</v>
      </c>
      <c r="B42" s="100" t="s">
        <v>290</v>
      </c>
      <c r="C42" s="100" t="s">
        <v>166</v>
      </c>
      <c r="D42" s="101">
        <v>152</v>
      </c>
      <c r="E42" s="96">
        <v>6</v>
      </c>
      <c r="F42" s="101">
        <v>1263</v>
      </c>
      <c r="G42" s="104">
        <v>47</v>
      </c>
      <c r="I42" s="99">
        <v>2</v>
      </c>
      <c r="J42" s="100" t="s">
        <v>291</v>
      </c>
      <c r="K42" s="100" t="s">
        <v>166</v>
      </c>
      <c r="L42" s="101">
        <v>143</v>
      </c>
      <c r="M42" s="96">
        <v>5</v>
      </c>
      <c r="N42" s="101">
        <v>1168</v>
      </c>
      <c r="O42" s="104">
        <v>45</v>
      </c>
    </row>
    <row r="43" spans="1:15" ht="15.75" customHeight="1" x14ac:dyDescent="0.3">
      <c r="A43" s="99">
        <v>1</v>
      </c>
      <c r="B43" s="100" t="s">
        <v>288</v>
      </c>
      <c r="C43" s="100" t="s">
        <v>48</v>
      </c>
      <c r="D43" s="101">
        <v>152</v>
      </c>
      <c r="E43" s="96">
        <v>6</v>
      </c>
      <c r="F43" s="102">
        <v>1217</v>
      </c>
      <c r="G43" s="103">
        <v>41</v>
      </c>
      <c r="I43" s="99">
        <v>4</v>
      </c>
      <c r="J43" s="100" t="s">
        <v>150</v>
      </c>
      <c r="K43" s="100" t="s">
        <v>151</v>
      </c>
      <c r="L43" s="101">
        <v>144</v>
      </c>
      <c r="M43" s="96">
        <v>6</v>
      </c>
      <c r="N43" s="101">
        <v>1124</v>
      </c>
      <c r="O43" s="104">
        <v>41</v>
      </c>
    </row>
    <row r="44" spans="1:15" ht="15.75" customHeight="1" x14ac:dyDescent="0.3">
      <c r="A44" s="99">
        <v>7</v>
      </c>
      <c r="B44" s="100" t="s">
        <v>300</v>
      </c>
      <c r="C44" s="100" t="s">
        <v>161</v>
      </c>
      <c r="D44" s="101">
        <v>152</v>
      </c>
      <c r="E44" s="96">
        <v>6</v>
      </c>
      <c r="F44" s="101">
        <v>1188</v>
      </c>
      <c r="G44" s="104">
        <v>34</v>
      </c>
      <c r="I44" s="99">
        <v>7</v>
      </c>
      <c r="J44" s="100" t="s">
        <v>298</v>
      </c>
      <c r="K44" s="100" t="s">
        <v>166</v>
      </c>
      <c r="L44" s="101">
        <v>120</v>
      </c>
      <c r="M44" s="96">
        <v>3</v>
      </c>
      <c r="N44" s="101">
        <v>1040</v>
      </c>
      <c r="O44" s="104">
        <v>30</v>
      </c>
    </row>
    <row r="45" spans="1:15" ht="15.75" customHeight="1" x14ac:dyDescent="0.3">
      <c r="A45" s="99">
        <v>5</v>
      </c>
      <c r="B45" s="100" t="s">
        <v>295</v>
      </c>
      <c r="C45" s="100" t="s">
        <v>77</v>
      </c>
      <c r="D45" s="101">
        <v>151</v>
      </c>
      <c r="E45" s="96">
        <v>3</v>
      </c>
      <c r="F45" s="101">
        <v>1153</v>
      </c>
      <c r="G45" s="104">
        <v>27</v>
      </c>
      <c r="I45" s="99">
        <v>5</v>
      </c>
      <c r="J45" s="100" t="s">
        <v>296</v>
      </c>
      <c r="K45" s="100" t="s">
        <v>17</v>
      </c>
      <c r="L45" s="101">
        <v>127</v>
      </c>
      <c r="M45" s="96">
        <v>4</v>
      </c>
      <c r="N45" s="101">
        <v>1040</v>
      </c>
      <c r="O45" s="104">
        <v>28</v>
      </c>
    </row>
    <row r="46" spans="1:15" ht="15.75" customHeight="1" x14ac:dyDescent="0.3">
      <c r="A46" s="99">
        <v>4</v>
      </c>
      <c r="B46" s="100" t="s">
        <v>294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6</v>
      </c>
      <c r="J46" s="100" t="s">
        <v>298</v>
      </c>
      <c r="K46" s="100" t="s">
        <v>299</v>
      </c>
      <c r="L46" s="101" t="s">
        <v>27</v>
      </c>
      <c r="M46" s="96">
        <v>0</v>
      </c>
      <c r="N46" s="101">
        <v>434</v>
      </c>
      <c r="O46" s="104">
        <v>18</v>
      </c>
    </row>
    <row r="47" spans="1:15" ht="15.75" customHeight="1" x14ac:dyDescent="0.3">
      <c r="A47" s="234">
        <v>6</v>
      </c>
      <c r="B47" s="235" t="s">
        <v>297</v>
      </c>
      <c r="C47" s="235" t="s">
        <v>29</v>
      </c>
      <c r="D47" s="236" t="s">
        <v>64</v>
      </c>
      <c r="E47" s="237">
        <v>0</v>
      </c>
      <c r="F47" s="106">
        <v>0</v>
      </c>
      <c r="G47" s="107">
        <v>0</v>
      </c>
      <c r="I47" s="234">
        <v>1</v>
      </c>
      <c r="J47" s="235" t="s">
        <v>289</v>
      </c>
      <c r="K47" s="235" t="s">
        <v>166</v>
      </c>
      <c r="L47" s="236" t="s">
        <v>27</v>
      </c>
      <c r="M47" s="237">
        <v>0</v>
      </c>
      <c r="N47" s="311">
        <v>0</v>
      </c>
      <c r="O47" s="312">
        <v>0</v>
      </c>
    </row>
    <row r="48" spans="1:15" ht="15.75" customHeight="1" x14ac:dyDescent="0.3"/>
    <row r="49" spans="2:6" ht="15.75" customHeight="1" x14ac:dyDescent="0.3">
      <c r="B49" s="87" t="s">
        <v>301</v>
      </c>
      <c r="F49" s="108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F23F5151-EAAC-4DEE-930F-D6D46B9490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409D-4206-4805-8396-4DE0D2CD1033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8" customWidth="1"/>
    <col min="6" max="6" width="5" style="13" customWidth="1"/>
    <col min="7" max="7" width="4.7109375" style="168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423</v>
      </c>
      <c r="B1" s="4"/>
      <c r="C1" s="4"/>
      <c r="D1" s="4"/>
      <c r="E1" s="4"/>
      <c r="F1" s="4"/>
      <c r="G1" s="45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9" t="s">
        <v>2</v>
      </c>
      <c r="B3" s="169"/>
      <c r="C3" s="169"/>
      <c r="D3" s="169"/>
      <c r="E3" s="179"/>
      <c r="F3" s="169"/>
      <c r="G3" s="179"/>
      <c r="H3" s="169"/>
      <c r="I3" s="169"/>
      <c r="J3" s="169"/>
      <c r="K3" s="169"/>
      <c r="L3" s="169"/>
      <c r="M3" s="169"/>
      <c r="N3" s="169"/>
    </row>
    <row r="4" spans="1:34" x14ac:dyDescent="0.3">
      <c r="A4" s="180" t="s">
        <v>424</v>
      </c>
      <c r="B4" s="173"/>
      <c r="C4" s="181">
        <v>569</v>
      </c>
      <c r="D4" s="173"/>
      <c r="E4" s="182" t="s">
        <v>9</v>
      </c>
      <c r="F4" s="183">
        <f>SUM(F5:F7)</f>
        <v>569</v>
      </c>
      <c r="G4" s="54" t="s">
        <v>130</v>
      </c>
      <c r="H4" s="13" t="s">
        <v>425</v>
      </c>
      <c r="J4" s="77">
        <v>575</v>
      </c>
      <c r="M4" s="301">
        <v>575</v>
      </c>
    </row>
    <row r="5" spans="1:34" ht="15.75" customHeight="1" x14ac:dyDescent="0.3">
      <c r="A5" s="184" t="s">
        <v>426</v>
      </c>
      <c r="B5" s="185"/>
      <c r="C5" s="186"/>
      <c r="D5" s="23">
        <v>92</v>
      </c>
      <c r="E5" s="23">
        <v>94</v>
      </c>
      <c r="F5" s="24">
        <f>SUM(D5:E5)</f>
        <v>186</v>
      </c>
    </row>
    <row r="6" spans="1:34" ht="15.75" customHeight="1" x14ac:dyDescent="0.3">
      <c r="A6" s="187" t="s">
        <v>402</v>
      </c>
      <c r="B6" s="188"/>
      <c r="C6" s="189"/>
      <c r="D6" s="32">
        <v>99</v>
      </c>
      <c r="E6" s="32">
        <v>97</v>
      </c>
      <c r="F6" s="29">
        <f>SUM(D6:E6)</f>
        <v>196</v>
      </c>
    </row>
    <row r="7" spans="1:34" ht="15.75" customHeight="1" x14ac:dyDescent="0.3">
      <c r="A7" s="190" t="s">
        <v>403</v>
      </c>
      <c r="B7" s="191"/>
      <c r="C7" s="192"/>
      <c r="D7" s="33">
        <v>95</v>
      </c>
      <c r="E7" s="33">
        <v>92</v>
      </c>
      <c r="F7" s="34">
        <f>SUM(D7:E7)</f>
        <v>187</v>
      </c>
    </row>
    <row r="8" spans="1:34" ht="15.75" customHeight="1" x14ac:dyDescent="0.3"/>
    <row r="9" spans="1:34" ht="15.75" customHeight="1" x14ac:dyDescent="0.3">
      <c r="A9" s="180" t="s">
        <v>427</v>
      </c>
      <c r="B9" s="173"/>
      <c r="C9" s="181">
        <v>585</v>
      </c>
      <c r="D9" s="173"/>
      <c r="E9" s="182" t="s">
        <v>9</v>
      </c>
      <c r="F9" s="183">
        <f>SUM(F10:F12)</f>
        <v>566</v>
      </c>
      <c r="G9" s="54" t="s">
        <v>130</v>
      </c>
      <c r="H9" s="180" t="s">
        <v>428</v>
      </c>
      <c r="I9" s="173"/>
      <c r="J9" s="181">
        <v>556</v>
      </c>
      <c r="K9" s="173"/>
      <c r="L9" s="182" t="s">
        <v>9</v>
      </c>
      <c r="M9" s="183">
        <f>SUM(M10:M12)</f>
        <v>559</v>
      </c>
    </row>
    <row r="10" spans="1:34" s="13" customFormat="1" ht="15.75" customHeight="1" x14ac:dyDescent="0.3">
      <c r="A10" s="184" t="s">
        <v>396</v>
      </c>
      <c r="B10" s="185"/>
      <c r="C10" s="186"/>
      <c r="D10" s="23">
        <v>97</v>
      </c>
      <c r="E10" s="23">
        <v>96</v>
      </c>
      <c r="F10" s="24">
        <f>SUM(D10:E10)</f>
        <v>193</v>
      </c>
      <c r="H10" s="184" t="s">
        <v>429</v>
      </c>
      <c r="I10" s="185"/>
      <c r="J10" s="186"/>
      <c r="K10" s="23">
        <v>95</v>
      </c>
      <c r="L10" s="23">
        <v>90</v>
      </c>
      <c r="M10" s="24">
        <f>SUM(K10:L10)</f>
        <v>185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7" t="s">
        <v>399</v>
      </c>
      <c r="B11" s="188"/>
      <c r="C11" s="189"/>
      <c r="D11" s="32">
        <v>91</v>
      </c>
      <c r="E11" s="32">
        <v>92</v>
      </c>
      <c r="F11" s="29">
        <f>SUM(D11:E11)</f>
        <v>183</v>
      </c>
      <c r="H11" s="187" t="s">
        <v>430</v>
      </c>
      <c r="I11" s="188"/>
      <c r="J11" s="189"/>
      <c r="K11" s="32">
        <v>93</v>
      </c>
      <c r="L11" s="32">
        <v>95</v>
      </c>
      <c r="M11" s="29">
        <f>SUM(K11:L11)</f>
        <v>188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90" t="s">
        <v>406</v>
      </c>
      <c r="B12" s="191"/>
      <c r="C12" s="192"/>
      <c r="D12" s="33">
        <v>94</v>
      </c>
      <c r="E12" s="33">
        <v>96</v>
      </c>
      <c r="F12" s="34">
        <f>SUM(D12:E12)</f>
        <v>190</v>
      </c>
      <c r="H12" s="190" t="s">
        <v>409</v>
      </c>
      <c r="I12" s="191"/>
      <c r="J12" s="192"/>
      <c r="K12" s="33">
        <v>93</v>
      </c>
      <c r="L12" s="33">
        <v>93</v>
      </c>
      <c r="M12" s="34">
        <f>SUM(K12:L12)</f>
        <v>186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431</v>
      </c>
      <c r="C14" s="77">
        <v>563</v>
      </c>
      <c r="F14" s="301">
        <v>563</v>
      </c>
      <c r="G14" s="54" t="s">
        <v>130</v>
      </c>
      <c r="H14" s="13" t="s">
        <v>310</v>
      </c>
      <c r="M14" s="13">
        <v>563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3" t="s">
        <v>2</v>
      </c>
      <c r="I19" s="175" t="s">
        <v>134</v>
      </c>
      <c r="J19" s="175" t="s">
        <v>135</v>
      </c>
      <c r="K19" s="175" t="s">
        <v>136</v>
      </c>
      <c r="L19" s="175" t="s">
        <v>137</v>
      </c>
      <c r="M19" s="175" t="s">
        <v>8</v>
      </c>
      <c r="N19" s="176" t="s">
        <v>138</v>
      </c>
    </row>
    <row r="20" spans="1:14" ht="15.75" customHeight="1" x14ac:dyDescent="0.3">
      <c r="E20" s="13"/>
      <c r="H20" s="194" t="s">
        <v>425</v>
      </c>
      <c r="I20" s="23">
        <v>8</v>
      </c>
      <c r="J20" s="23">
        <v>7</v>
      </c>
      <c r="K20" s="23">
        <v>1</v>
      </c>
      <c r="L20" s="23"/>
      <c r="M20" s="23">
        <v>4600</v>
      </c>
      <c r="N20" s="24">
        <v>15</v>
      </c>
    </row>
    <row r="21" spans="1:14" ht="15.75" customHeight="1" x14ac:dyDescent="0.3">
      <c r="E21" s="13"/>
      <c r="H21" s="195" t="s">
        <v>424</v>
      </c>
      <c r="I21" s="32">
        <v>8</v>
      </c>
      <c r="J21" s="32">
        <v>5</v>
      </c>
      <c r="K21" s="32"/>
      <c r="L21" s="32">
        <v>3</v>
      </c>
      <c r="M21" s="32">
        <v>4567</v>
      </c>
      <c r="N21" s="29">
        <v>10</v>
      </c>
    </row>
    <row r="22" spans="1:14" ht="15.75" customHeight="1" x14ac:dyDescent="0.3">
      <c r="E22" s="13"/>
      <c r="H22" s="195" t="s">
        <v>428</v>
      </c>
      <c r="I22" s="32">
        <v>8</v>
      </c>
      <c r="J22" s="32">
        <v>3</v>
      </c>
      <c r="K22" s="32">
        <v>1</v>
      </c>
      <c r="L22" s="32">
        <v>4</v>
      </c>
      <c r="M22" s="32">
        <v>4502</v>
      </c>
      <c r="N22" s="29">
        <v>7</v>
      </c>
    </row>
    <row r="23" spans="1:14" ht="15.75" customHeight="1" x14ac:dyDescent="0.3">
      <c r="E23" s="13"/>
      <c r="H23" s="195" t="s">
        <v>427</v>
      </c>
      <c r="I23" s="32">
        <v>8</v>
      </c>
      <c r="J23" s="32">
        <v>3</v>
      </c>
      <c r="K23" s="32"/>
      <c r="L23" s="32">
        <v>5</v>
      </c>
      <c r="M23" s="32">
        <v>4367</v>
      </c>
      <c r="N23" s="29">
        <v>6</v>
      </c>
    </row>
    <row r="24" spans="1:14" ht="15.75" customHeight="1" x14ac:dyDescent="0.3">
      <c r="H24" s="196" t="s">
        <v>431</v>
      </c>
      <c r="I24" s="33">
        <v>8</v>
      </c>
      <c r="J24" s="33"/>
      <c r="K24" s="33">
        <v>3</v>
      </c>
      <c r="L24" s="33">
        <v>5</v>
      </c>
      <c r="M24" s="33">
        <v>3941</v>
      </c>
      <c r="N24" s="34">
        <v>3</v>
      </c>
    </row>
    <row r="25" spans="1:14" ht="15.75" customHeight="1" x14ac:dyDescent="0.3"/>
    <row r="26" spans="1:14" ht="15.75" customHeight="1" x14ac:dyDescent="0.3">
      <c r="A26" s="13" t="s">
        <v>422</v>
      </c>
      <c r="G26" s="197" t="s">
        <v>659</v>
      </c>
    </row>
    <row r="27" spans="1:14" ht="15.75" customHeight="1" x14ac:dyDescent="0.3">
      <c r="A27" s="13" t="s">
        <v>660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DE051112-91D6-4BA3-BBB0-7D5025C31E92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9467-F728-406F-8741-73BF9F5284DA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8"/>
    </row>
    <row r="2" spans="1:34" ht="15.75" customHeight="1" x14ac:dyDescent="0.3">
      <c r="A2" s="179"/>
      <c r="B2" s="47" t="s">
        <v>1</v>
      </c>
      <c r="C2" s="169"/>
      <c r="D2" s="169"/>
      <c r="E2" s="169"/>
      <c r="F2" s="169"/>
      <c r="G2" s="169"/>
      <c r="H2" s="169"/>
      <c r="I2" s="169"/>
      <c r="J2" s="169"/>
    </row>
    <row r="3" spans="1:34" s="199" customFormat="1" ht="15.75" customHeight="1" x14ac:dyDescent="0.3">
      <c r="A3" s="198"/>
      <c r="B3" s="199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200"/>
      <c r="AB3" s="200"/>
      <c r="AC3" s="200"/>
      <c r="AD3" s="200"/>
      <c r="AE3" s="200"/>
      <c r="AF3" s="200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/>
      <c r="E4" s="174"/>
      <c r="F4" s="175" t="s">
        <v>6</v>
      </c>
      <c r="G4" s="175" t="s">
        <v>7</v>
      </c>
      <c r="H4" s="175" t="s">
        <v>8</v>
      </c>
      <c r="I4" s="176" t="s">
        <v>9</v>
      </c>
    </row>
    <row r="5" spans="1:34" ht="15.75" customHeight="1" x14ac:dyDescent="0.3">
      <c r="A5" s="252">
        <v>4</v>
      </c>
      <c r="B5" s="253" t="s">
        <v>406</v>
      </c>
      <c r="C5" s="253" t="s">
        <v>397</v>
      </c>
      <c r="D5" s="254">
        <v>98</v>
      </c>
      <c r="E5" s="254">
        <v>97</v>
      </c>
      <c r="F5" s="254">
        <f>SUM(D5:E5)</f>
        <v>195</v>
      </c>
      <c r="G5" s="254">
        <v>7</v>
      </c>
      <c r="H5" s="254">
        <v>1567</v>
      </c>
      <c r="I5" s="255">
        <v>53</v>
      </c>
    </row>
    <row r="6" spans="1:34" ht="15.75" customHeight="1" x14ac:dyDescent="0.3">
      <c r="A6" s="35">
        <v>5</v>
      </c>
      <c r="B6" s="26" t="s">
        <v>434</v>
      </c>
      <c r="C6" s="26" t="s">
        <v>397</v>
      </c>
      <c r="D6" s="32">
        <v>97</v>
      </c>
      <c r="E6" s="32">
        <v>97</v>
      </c>
      <c r="F6" s="32">
        <f>SUM(D6:E6)</f>
        <v>194</v>
      </c>
      <c r="G6" s="23">
        <v>6</v>
      </c>
      <c r="H6" s="32">
        <v>1544</v>
      </c>
      <c r="I6" s="29">
        <v>50</v>
      </c>
    </row>
    <row r="7" spans="1:34" ht="15.75" customHeight="1" x14ac:dyDescent="0.3">
      <c r="A7" s="35">
        <v>2</v>
      </c>
      <c r="B7" s="26" t="s">
        <v>433</v>
      </c>
      <c r="C7" s="26" t="s">
        <v>397</v>
      </c>
      <c r="D7" s="32">
        <v>96</v>
      </c>
      <c r="E7" s="32">
        <v>89</v>
      </c>
      <c r="F7" s="32">
        <f>SUM(D7:E7)</f>
        <v>185</v>
      </c>
      <c r="G7" s="23">
        <v>5</v>
      </c>
      <c r="H7" s="32">
        <v>1477</v>
      </c>
      <c r="I7" s="29">
        <v>38</v>
      </c>
      <c r="J7" s="177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8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6">
        <v>6</v>
      </c>
      <c r="B11" s="257" t="s">
        <v>342</v>
      </c>
      <c r="C11" s="257" t="s">
        <v>37</v>
      </c>
      <c r="D11" s="258" t="s">
        <v>27</v>
      </c>
      <c r="E11" s="258"/>
      <c r="F11" s="258">
        <f>SUM(D11:E11)</f>
        <v>0</v>
      </c>
      <c r="G11" s="259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8"/>
      <c r="B13" s="199" t="s">
        <v>3</v>
      </c>
      <c r="C13" s="199"/>
      <c r="D13" s="199"/>
      <c r="E13" s="199"/>
      <c r="F13" s="199"/>
      <c r="G13" s="199"/>
      <c r="H13" s="199"/>
      <c r="I13" s="199"/>
    </row>
    <row r="14" spans="1:34" ht="15.75" customHeight="1" x14ac:dyDescent="0.3">
      <c r="A14" s="170">
        <v>2</v>
      </c>
      <c r="B14" s="171" t="s">
        <v>4</v>
      </c>
      <c r="C14" s="172" t="s">
        <v>5</v>
      </c>
      <c r="D14" s="173"/>
      <c r="E14" s="174"/>
      <c r="F14" s="175" t="s">
        <v>6</v>
      </c>
      <c r="G14" s="175" t="s">
        <v>7</v>
      </c>
      <c r="H14" s="175" t="s">
        <v>8</v>
      </c>
      <c r="I14" s="176" t="s">
        <v>9</v>
      </c>
    </row>
    <row r="15" spans="1:34" ht="15.75" customHeight="1" x14ac:dyDescent="0.3">
      <c r="A15" s="252">
        <v>1</v>
      </c>
      <c r="B15" s="253" t="s">
        <v>435</v>
      </c>
      <c r="C15" s="253" t="s">
        <v>397</v>
      </c>
      <c r="D15" s="254">
        <v>98</v>
      </c>
      <c r="E15" s="254">
        <v>98</v>
      </c>
      <c r="F15" s="254">
        <f>SUM(D15:E15)</f>
        <v>196</v>
      </c>
      <c r="G15" s="254">
        <v>6</v>
      </c>
      <c r="H15" s="254">
        <v>1528</v>
      </c>
      <c r="I15" s="255">
        <v>44</v>
      </c>
    </row>
    <row r="16" spans="1:34" ht="15.75" customHeight="1" x14ac:dyDescent="0.3">
      <c r="A16" s="35">
        <v>5</v>
      </c>
      <c r="B16" s="26" t="s">
        <v>437</v>
      </c>
      <c r="C16" s="26" t="s">
        <v>397</v>
      </c>
      <c r="D16" s="32">
        <v>92</v>
      </c>
      <c r="E16" s="32">
        <v>87</v>
      </c>
      <c r="F16" s="32">
        <f>SUM(D16:E16)</f>
        <v>179</v>
      </c>
      <c r="G16" s="23">
        <v>3</v>
      </c>
      <c r="H16" s="32">
        <v>1504</v>
      </c>
      <c r="I16" s="29">
        <v>40</v>
      </c>
    </row>
    <row r="17" spans="1:9" ht="15.75" customHeight="1" x14ac:dyDescent="0.3">
      <c r="A17" s="35">
        <v>6</v>
      </c>
      <c r="B17" s="26" t="s">
        <v>414</v>
      </c>
      <c r="C17" s="26" t="s">
        <v>104</v>
      </c>
      <c r="D17" s="32">
        <v>95</v>
      </c>
      <c r="E17" s="32">
        <v>95</v>
      </c>
      <c r="F17" s="32">
        <f>SUM(D17:E17)</f>
        <v>190</v>
      </c>
      <c r="G17" s="23">
        <v>5</v>
      </c>
      <c r="H17" s="32">
        <v>1479</v>
      </c>
      <c r="I17" s="29">
        <v>35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91</v>
      </c>
      <c r="E18" s="32">
        <v>92</v>
      </c>
      <c r="F18" s="32">
        <f>SUM(D18:E18)</f>
        <v>183</v>
      </c>
      <c r="G18" s="23">
        <v>4</v>
      </c>
      <c r="H18" s="32">
        <v>1460</v>
      </c>
      <c r="I18" s="29">
        <v>29</v>
      </c>
    </row>
    <row r="19" spans="1:9" ht="15.75" customHeight="1" x14ac:dyDescent="0.3">
      <c r="A19" s="35">
        <v>2</v>
      </c>
      <c r="B19" s="26" t="s">
        <v>403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6">
        <v>4</v>
      </c>
      <c r="B20" s="257" t="s">
        <v>436</v>
      </c>
      <c r="C20" s="257" t="s">
        <v>46</v>
      </c>
      <c r="D20" s="258" t="s">
        <v>27</v>
      </c>
      <c r="E20" s="258"/>
      <c r="F20" s="258">
        <f>SUM(D20:E20)</f>
        <v>0</v>
      </c>
      <c r="G20" s="259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8"/>
      <c r="B22" s="199" t="s">
        <v>40</v>
      </c>
      <c r="C22" s="199"/>
      <c r="D22" s="199"/>
      <c r="E22" s="199"/>
      <c r="F22" s="199"/>
      <c r="G22" s="199"/>
      <c r="H22" s="199"/>
      <c r="I22" s="199"/>
    </row>
    <row r="23" spans="1:9" ht="15.75" customHeight="1" x14ac:dyDescent="0.3">
      <c r="A23" s="170">
        <v>2</v>
      </c>
      <c r="B23" s="171" t="s">
        <v>4</v>
      </c>
      <c r="C23" s="172" t="s">
        <v>5</v>
      </c>
      <c r="D23" s="173"/>
      <c r="E23" s="174"/>
      <c r="F23" s="175" t="s">
        <v>6</v>
      </c>
      <c r="G23" s="175" t="s">
        <v>7</v>
      </c>
      <c r="H23" s="175" t="s">
        <v>8</v>
      </c>
      <c r="I23" s="176" t="s">
        <v>9</v>
      </c>
    </row>
    <row r="24" spans="1:9" ht="15.75" customHeight="1" x14ac:dyDescent="0.3">
      <c r="A24" s="252">
        <v>3</v>
      </c>
      <c r="B24" s="253" t="s">
        <v>388</v>
      </c>
      <c r="C24" s="253" t="s">
        <v>54</v>
      </c>
      <c r="D24" s="254">
        <v>94</v>
      </c>
      <c r="E24" s="254">
        <v>94</v>
      </c>
      <c r="F24" s="254">
        <f>SUM(D24:E24)</f>
        <v>188</v>
      </c>
      <c r="G24" s="254">
        <v>6</v>
      </c>
      <c r="H24" s="254">
        <v>1436</v>
      </c>
      <c r="I24" s="255">
        <v>45</v>
      </c>
    </row>
    <row r="25" spans="1:9" ht="15.75" customHeight="1" x14ac:dyDescent="0.3">
      <c r="A25" s="35">
        <v>5</v>
      </c>
      <c r="B25" s="26" t="s">
        <v>438</v>
      </c>
      <c r="C25" s="26" t="s">
        <v>98</v>
      </c>
      <c r="D25" s="32">
        <v>93</v>
      </c>
      <c r="E25" s="32">
        <v>88</v>
      </c>
      <c r="F25" s="32">
        <f>SUM(D25:E25)</f>
        <v>181</v>
      </c>
      <c r="G25" s="23">
        <v>3</v>
      </c>
      <c r="H25" s="32">
        <v>1481</v>
      </c>
      <c r="I25" s="29">
        <v>38</v>
      </c>
    </row>
    <row r="26" spans="1:9" ht="15.75" customHeight="1" x14ac:dyDescent="0.3">
      <c r="A26" s="35">
        <v>4</v>
      </c>
      <c r="B26" s="26" t="s">
        <v>369</v>
      </c>
      <c r="C26" s="26" t="s">
        <v>98</v>
      </c>
      <c r="D26" s="32">
        <v>92</v>
      </c>
      <c r="E26" s="32">
        <v>90</v>
      </c>
      <c r="F26" s="32">
        <f>SUM(D26:E26)</f>
        <v>182</v>
      </c>
      <c r="G26" s="23">
        <v>4</v>
      </c>
      <c r="H26" s="32">
        <v>1454</v>
      </c>
      <c r="I26" s="29">
        <v>32</v>
      </c>
    </row>
    <row r="27" spans="1:9" ht="15.75" customHeight="1" x14ac:dyDescent="0.3">
      <c r="A27" s="35">
        <v>1</v>
      </c>
      <c r="B27" s="26" t="s">
        <v>355</v>
      </c>
      <c r="C27" s="26" t="s">
        <v>98</v>
      </c>
      <c r="D27" s="32">
        <v>91</v>
      </c>
      <c r="E27" s="32">
        <v>92</v>
      </c>
      <c r="F27" s="32">
        <f>SUM(D27:E27)</f>
        <v>183</v>
      </c>
      <c r="G27" s="23">
        <v>5</v>
      </c>
      <c r="H27" s="32">
        <v>1452</v>
      </c>
      <c r="I27" s="29">
        <v>32</v>
      </c>
    </row>
    <row r="28" spans="1:9" ht="15.75" customHeight="1" x14ac:dyDescent="0.3">
      <c r="A28" s="35">
        <v>2</v>
      </c>
      <c r="B28" s="26" t="s">
        <v>262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6">
        <v>6</v>
      </c>
      <c r="B29" s="257" t="s">
        <v>420</v>
      </c>
      <c r="C29" s="257" t="s">
        <v>23</v>
      </c>
      <c r="D29" s="258" t="s">
        <v>27</v>
      </c>
      <c r="E29" s="258"/>
      <c r="F29" s="258">
        <f>SUM(D29:E29)</f>
        <v>0</v>
      </c>
      <c r="G29" s="259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422</v>
      </c>
      <c r="F31" s="178" t="s">
        <v>659</v>
      </c>
    </row>
    <row r="32" spans="1:9" ht="15.75" customHeight="1" x14ac:dyDescent="0.3">
      <c r="B32" s="13" t="s">
        <v>660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E544ED0D-64BE-4BED-88C8-C9B733BF5C2B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5E6D-BF62-4926-95C9-47F4DF17998E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8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9"/>
      <c r="B2" s="47" t="s">
        <v>1</v>
      </c>
      <c r="C2" s="169"/>
      <c r="D2" s="169"/>
      <c r="E2" s="169"/>
      <c r="F2" s="169"/>
      <c r="G2" s="169"/>
      <c r="H2" s="169"/>
      <c r="I2" s="169"/>
      <c r="J2" s="169"/>
    </row>
    <row r="3" spans="1:34" s="199" customFormat="1" ht="15.75" customHeight="1" x14ac:dyDescent="0.3">
      <c r="A3" s="198"/>
      <c r="B3" s="199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200"/>
      <c r="AB3" s="200"/>
      <c r="AC3" s="200"/>
      <c r="AD3" s="200"/>
      <c r="AE3" s="200"/>
      <c r="AF3" s="200"/>
    </row>
    <row r="4" spans="1:34" ht="15.75" customHeight="1" x14ac:dyDescent="0.3">
      <c r="A4" s="170">
        <v>2</v>
      </c>
      <c r="B4" s="171" t="s">
        <v>4</v>
      </c>
      <c r="C4" s="172" t="s">
        <v>5</v>
      </c>
      <c r="D4" s="173" t="s">
        <v>394</v>
      </c>
      <c r="E4" s="174" t="s">
        <v>394</v>
      </c>
      <c r="F4" s="175" t="s">
        <v>6</v>
      </c>
      <c r="G4" s="175" t="s">
        <v>7</v>
      </c>
      <c r="H4" s="175" t="s">
        <v>8</v>
      </c>
      <c r="I4" s="176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20">
        <v>6</v>
      </c>
      <c r="B5" s="260" t="s">
        <v>406</v>
      </c>
      <c r="C5" s="260" t="s">
        <v>397</v>
      </c>
      <c r="D5" s="322">
        <v>98</v>
      </c>
      <c r="E5" s="322">
        <v>97</v>
      </c>
      <c r="F5" s="261">
        <v>195</v>
      </c>
      <c r="G5" s="261">
        <v>8</v>
      </c>
      <c r="H5" s="323">
        <v>1567</v>
      </c>
      <c r="I5" s="324">
        <v>64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6">
        <v>7</v>
      </c>
      <c r="B6" s="263" t="s">
        <v>438</v>
      </c>
      <c r="C6" s="263" t="s">
        <v>98</v>
      </c>
      <c r="D6" s="264">
        <v>93</v>
      </c>
      <c r="E6" s="264">
        <v>88</v>
      </c>
      <c r="F6" s="265">
        <v>181</v>
      </c>
      <c r="G6" s="265">
        <v>4</v>
      </c>
      <c r="H6" s="39">
        <v>1481</v>
      </c>
      <c r="I6" s="40">
        <v>49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2">
        <v>8</v>
      </c>
      <c r="B7" s="263" t="s">
        <v>414</v>
      </c>
      <c r="C7" s="263" t="s">
        <v>104</v>
      </c>
      <c r="D7" s="264">
        <v>95</v>
      </c>
      <c r="E7" s="264">
        <v>95</v>
      </c>
      <c r="F7" s="265">
        <v>190</v>
      </c>
      <c r="G7" s="265">
        <v>7</v>
      </c>
      <c r="H7" s="39">
        <v>1479</v>
      </c>
      <c r="I7" s="40">
        <v>47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6">
        <v>3</v>
      </c>
      <c r="B8" s="263" t="s">
        <v>369</v>
      </c>
      <c r="C8" s="263" t="s">
        <v>98</v>
      </c>
      <c r="D8" s="264">
        <v>92</v>
      </c>
      <c r="E8" s="264">
        <v>90</v>
      </c>
      <c r="F8" s="265">
        <v>182</v>
      </c>
      <c r="G8" s="265">
        <v>5</v>
      </c>
      <c r="H8" s="39">
        <v>1454</v>
      </c>
      <c r="I8" s="40">
        <v>42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6">
        <v>1</v>
      </c>
      <c r="B9" s="263" t="s">
        <v>355</v>
      </c>
      <c r="C9" s="263" t="s">
        <v>98</v>
      </c>
      <c r="D9" s="265">
        <v>91</v>
      </c>
      <c r="E9" s="265">
        <v>92</v>
      </c>
      <c r="F9" s="265">
        <v>183</v>
      </c>
      <c r="G9" s="265">
        <v>6</v>
      </c>
      <c r="H9" s="32">
        <v>1452</v>
      </c>
      <c r="I9" s="29">
        <v>41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2">
        <v>2</v>
      </c>
      <c r="B10" s="263" t="s">
        <v>403</v>
      </c>
      <c r="C10" s="263" t="s">
        <v>46</v>
      </c>
      <c r="D10" s="264" t="s">
        <v>27</v>
      </c>
      <c r="E10" s="264" t="s">
        <v>394</v>
      </c>
      <c r="F10" s="265">
        <v>0</v>
      </c>
      <c r="G10" s="265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2">
        <v>4</v>
      </c>
      <c r="B11" s="263" t="s">
        <v>323</v>
      </c>
      <c r="C11" s="263" t="s">
        <v>98</v>
      </c>
      <c r="D11" s="264" t="s">
        <v>27</v>
      </c>
      <c r="E11" s="264" t="s">
        <v>394</v>
      </c>
      <c r="F11" s="265">
        <v>0</v>
      </c>
      <c r="G11" s="265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21">
        <v>5</v>
      </c>
      <c r="B12" s="268" t="s">
        <v>436</v>
      </c>
      <c r="C12" s="268" t="s">
        <v>46</v>
      </c>
      <c r="D12" s="269" t="s">
        <v>27</v>
      </c>
      <c r="E12" s="269" t="s">
        <v>394</v>
      </c>
      <c r="F12" s="270">
        <v>0</v>
      </c>
      <c r="G12" s="270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8" t="s">
        <v>659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8D90807B-E0FB-447A-A207-6414D1A0C2D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02C2-9E76-47E3-B0AF-FBEEF21A6C7B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532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5" customFormat="1" ht="15.75" customHeight="1" x14ac:dyDescent="0.3">
      <c r="B3" s="215" t="s">
        <v>2</v>
      </c>
      <c r="I3" s="214"/>
      <c r="J3" s="214"/>
      <c r="K3" s="214"/>
      <c r="L3" s="214"/>
      <c r="M3" s="214"/>
      <c r="N3" s="214"/>
      <c r="O3" s="214"/>
      <c r="P3" s="214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</row>
    <row r="5" spans="1:34" ht="15.75" customHeight="1" x14ac:dyDescent="0.3">
      <c r="A5" s="279">
        <v>4</v>
      </c>
      <c r="B5" s="230" t="s">
        <v>536</v>
      </c>
      <c r="C5" s="230" t="s">
        <v>534</v>
      </c>
      <c r="D5" s="231">
        <v>93</v>
      </c>
      <c r="E5" s="280">
        <v>7</v>
      </c>
      <c r="F5" s="231">
        <v>763</v>
      </c>
      <c r="G5" s="310">
        <v>51</v>
      </c>
      <c r="V5" s="87"/>
      <c r="W5" s="87"/>
    </row>
    <row r="6" spans="1:34" ht="15.75" customHeight="1" x14ac:dyDescent="0.3">
      <c r="A6" s="221">
        <v>5</v>
      </c>
      <c r="B6" s="100" t="s">
        <v>412</v>
      </c>
      <c r="C6" s="100" t="s">
        <v>413</v>
      </c>
      <c r="D6" s="222">
        <v>91</v>
      </c>
      <c r="E6" s="220">
        <v>5</v>
      </c>
      <c r="F6" s="222">
        <v>760</v>
      </c>
      <c r="G6" s="223">
        <v>48</v>
      </c>
    </row>
    <row r="7" spans="1:34" s="87" customFormat="1" ht="15.75" customHeight="1" x14ac:dyDescent="0.3">
      <c r="A7" s="221">
        <v>2</v>
      </c>
      <c r="B7" s="100" t="s">
        <v>533</v>
      </c>
      <c r="C7" s="100" t="s">
        <v>534</v>
      </c>
      <c r="D7" s="222">
        <v>91</v>
      </c>
      <c r="E7" s="220">
        <v>5</v>
      </c>
      <c r="F7" s="222">
        <v>750</v>
      </c>
      <c r="G7" s="223">
        <v>39</v>
      </c>
      <c r="J7" s="105"/>
      <c r="V7" s="214"/>
      <c r="W7" s="214"/>
    </row>
    <row r="8" spans="1:34" s="87" customFormat="1" ht="15.75" customHeight="1" x14ac:dyDescent="0.3">
      <c r="A8" s="221">
        <v>7</v>
      </c>
      <c r="B8" s="100" t="s">
        <v>538</v>
      </c>
      <c r="C8" s="100" t="s">
        <v>347</v>
      </c>
      <c r="D8" s="222">
        <v>91</v>
      </c>
      <c r="E8" s="220">
        <v>5</v>
      </c>
      <c r="F8" s="222">
        <v>723</v>
      </c>
      <c r="G8" s="223">
        <v>31</v>
      </c>
      <c r="K8" s="88"/>
      <c r="V8" s="214"/>
      <c r="W8" s="214"/>
    </row>
    <row r="9" spans="1:34" ht="15.75" customHeight="1" x14ac:dyDescent="0.3">
      <c r="A9" s="221">
        <v>1</v>
      </c>
      <c r="B9" s="100" t="s">
        <v>402</v>
      </c>
      <c r="C9" s="100" t="s">
        <v>46</v>
      </c>
      <c r="D9" s="222">
        <v>90</v>
      </c>
      <c r="E9" s="220">
        <v>2</v>
      </c>
      <c r="F9" s="102">
        <v>724</v>
      </c>
      <c r="G9" s="103">
        <v>26</v>
      </c>
    </row>
    <row r="10" spans="1:34" ht="15.75" customHeight="1" x14ac:dyDescent="0.3">
      <c r="A10" s="221">
        <v>6</v>
      </c>
      <c r="B10" s="100" t="s">
        <v>537</v>
      </c>
      <c r="C10" s="100" t="s">
        <v>15</v>
      </c>
      <c r="D10" s="222">
        <v>93</v>
      </c>
      <c r="E10" s="220">
        <v>7</v>
      </c>
      <c r="F10" s="222">
        <v>715</v>
      </c>
      <c r="G10" s="223">
        <v>25</v>
      </c>
    </row>
    <row r="11" spans="1:34" ht="15.75" customHeight="1" x14ac:dyDescent="0.3">
      <c r="A11" s="281">
        <v>3</v>
      </c>
      <c r="B11" s="235" t="s">
        <v>535</v>
      </c>
      <c r="C11" s="235" t="s">
        <v>15</v>
      </c>
      <c r="D11" s="236">
        <v>85</v>
      </c>
      <c r="E11" s="283">
        <v>1</v>
      </c>
      <c r="F11" s="106">
        <v>663</v>
      </c>
      <c r="G11" s="107">
        <v>11</v>
      </c>
      <c r="V11" s="87"/>
      <c r="W11" s="87"/>
    </row>
    <row r="12" spans="1:34" ht="15.75" customHeight="1" x14ac:dyDescent="0.3"/>
    <row r="13" spans="1:34" ht="15.75" customHeight="1" x14ac:dyDescent="0.3">
      <c r="A13" s="215"/>
      <c r="B13" s="215" t="s">
        <v>3</v>
      </c>
      <c r="C13" s="215"/>
      <c r="D13" s="215"/>
      <c r="E13" s="215"/>
      <c r="F13" s="215"/>
      <c r="G13" s="215"/>
    </row>
    <row r="14" spans="1:34" ht="15.75" customHeight="1" x14ac:dyDescent="0.3">
      <c r="A14" s="216"/>
      <c r="B14" s="217" t="s">
        <v>4</v>
      </c>
      <c r="C14" s="217" t="s">
        <v>5</v>
      </c>
      <c r="D14" s="218" t="s">
        <v>6</v>
      </c>
      <c r="E14" s="218" t="s">
        <v>7</v>
      </c>
      <c r="F14" s="218" t="s">
        <v>8</v>
      </c>
      <c r="G14" s="219" t="s">
        <v>9</v>
      </c>
    </row>
    <row r="15" spans="1:34" ht="15.75" customHeight="1" x14ac:dyDescent="0.3">
      <c r="A15" s="279">
        <v>5</v>
      </c>
      <c r="B15" s="230" t="s">
        <v>256</v>
      </c>
      <c r="C15" s="230" t="s">
        <v>104</v>
      </c>
      <c r="D15" s="280">
        <v>85</v>
      </c>
      <c r="E15" s="280">
        <v>6</v>
      </c>
      <c r="F15" s="280">
        <v>661</v>
      </c>
      <c r="G15" s="328">
        <v>48</v>
      </c>
    </row>
    <row r="16" spans="1:34" ht="15.75" customHeight="1" x14ac:dyDescent="0.3">
      <c r="A16" s="221">
        <v>4</v>
      </c>
      <c r="B16" s="100" t="s">
        <v>541</v>
      </c>
      <c r="C16" s="100" t="s">
        <v>46</v>
      </c>
      <c r="D16" s="222">
        <v>71</v>
      </c>
      <c r="E16" s="220">
        <v>5</v>
      </c>
      <c r="F16" s="222">
        <v>566</v>
      </c>
      <c r="G16" s="223">
        <v>36</v>
      </c>
    </row>
    <row r="17" spans="1:7" ht="15.75" customHeight="1" x14ac:dyDescent="0.3">
      <c r="A17" s="221">
        <v>6</v>
      </c>
      <c r="B17" s="100" t="s">
        <v>542</v>
      </c>
      <c r="C17" s="100" t="s">
        <v>347</v>
      </c>
      <c r="D17" s="222">
        <v>66</v>
      </c>
      <c r="E17" s="220">
        <v>4</v>
      </c>
      <c r="F17" s="222">
        <v>547</v>
      </c>
      <c r="G17" s="223">
        <v>35</v>
      </c>
    </row>
    <row r="18" spans="1:7" ht="15.75" customHeight="1" x14ac:dyDescent="0.3">
      <c r="A18" s="221">
        <v>2</v>
      </c>
      <c r="B18" s="100" t="s">
        <v>539</v>
      </c>
      <c r="C18" s="100" t="s">
        <v>347</v>
      </c>
      <c r="D18" s="222">
        <v>56</v>
      </c>
      <c r="E18" s="220">
        <v>3</v>
      </c>
      <c r="F18" s="222">
        <v>462</v>
      </c>
      <c r="G18" s="223">
        <v>25</v>
      </c>
    </row>
    <row r="19" spans="1:7" ht="15.75" customHeight="1" x14ac:dyDescent="0.3">
      <c r="A19" s="221">
        <v>1</v>
      </c>
      <c r="B19" s="100" t="s">
        <v>42</v>
      </c>
      <c r="C19" s="100" t="s">
        <v>26</v>
      </c>
      <c r="D19" s="222" t="s">
        <v>27</v>
      </c>
      <c r="E19" s="220">
        <v>0</v>
      </c>
      <c r="F19" s="102">
        <v>0</v>
      </c>
      <c r="G19" s="103">
        <v>0</v>
      </c>
    </row>
    <row r="20" spans="1:7" ht="15.75" customHeight="1" x14ac:dyDescent="0.3">
      <c r="A20" s="281">
        <v>3</v>
      </c>
      <c r="B20" s="235" t="s">
        <v>540</v>
      </c>
      <c r="C20" s="235" t="s">
        <v>347</v>
      </c>
      <c r="D20" s="282" t="s">
        <v>27</v>
      </c>
      <c r="E20" s="283">
        <v>0</v>
      </c>
      <c r="F20" s="224">
        <v>0</v>
      </c>
      <c r="G20" s="225">
        <v>0</v>
      </c>
    </row>
    <row r="21" spans="1:7" ht="15.75" customHeight="1" x14ac:dyDescent="0.3"/>
    <row r="22" spans="1:7" ht="15.75" customHeight="1" x14ac:dyDescent="0.3">
      <c r="B22" s="215" t="s">
        <v>543</v>
      </c>
    </row>
    <row r="23" spans="1:7" ht="15.75" customHeight="1" x14ac:dyDescent="0.3"/>
    <row r="24" spans="1:7" ht="15.75" customHeight="1" x14ac:dyDescent="0.3">
      <c r="B24" s="87" t="s">
        <v>544</v>
      </c>
      <c r="C24" s="87"/>
      <c r="D24" s="87"/>
      <c r="E24" s="87"/>
      <c r="F24" s="108" t="s">
        <v>659</v>
      </c>
      <c r="G24" s="87"/>
    </row>
    <row r="25" spans="1:7" ht="15.75" customHeight="1" x14ac:dyDescent="0.3">
      <c r="B25" s="87" t="s">
        <v>660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66F4FFAD-4FC5-4EAB-BA37-BCDAD31ACE02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6578-59C5-47BA-96FD-C07198AF6334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532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4"/>
      <c r="AH1" s="214"/>
    </row>
    <row r="2" spans="1:34" ht="15.75" customHeight="1" x14ac:dyDescent="0.3">
      <c r="B2" s="89" t="s">
        <v>1</v>
      </c>
    </row>
    <row r="3" spans="1:34" s="215" customFormat="1" ht="15.75" customHeight="1" x14ac:dyDescent="0.3">
      <c r="B3" s="215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84">
        <v>3</v>
      </c>
      <c r="B5" s="240" t="s">
        <v>536</v>
      </c>
      <c r="C5" s="240" t="s">
        <v>534</v>
      </c>
      <c r="D5" s="313">
        <v>93</v>
      </c>
      <c r="E5" s="285">
        <v>5</v>
      </c>
      <c r="F5" s="314">
        <v>763</v>
      </c>
      <c r="G5" s="315">
        <v>36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4</v>
      </c>
      <c r="B6" s="243" t="s">
        <v>412</v>
      </c>
      <c r="C6" s="243" t="s">
        <v>413</v>
      </c>
      <c r="D6" s="244">
        <v>91</v>
      </c>
      <c r="E6" s="286">
        <v>3</v>
      </c>
      <c r="F6" s="113">
        <v>760</v>
      </c>
      <c r="G6" s="114">
        <v>33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7" customFormat="1" ht="15.75" customHeight="1" x14ac:dyDescent="0.3">
      <c r="A7" s="287">
        <v>1</v>
      </c>
      <c r="B7" s="243" t="s">
        <v>533</v>
      </c>
      <c r="C7" s="243" t="s">
        <v>534</v>
      </c>
      <c r="D7" s="286">
        <v>91</v>
      </c>
      <c r="E7" s="286">
        <v>3</v>
      </c>
      <c r="F7" s="102">
        <v>750</v>
      </c>
      <c r="G7" s="103">
        <v>27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7" customFormat="1" ht="15.75" customHeight="1" x14ac:dyDescent="0.3">
      <c r="A8" s="287">
        <v>5</v>
      </c>
      <c r="B8" s="243" t="s">
        <v>537</v>
      </c>
      <c r="C8" s="243" t="s">
        <v>15</v>
      </c>
      <c r="D8" s="244">
        <v>93</v>
      </c>
      <c r="E8" s="286">
        <v>5</v>
      </c>
      <c r="F8" s="113">
        <v>715</v>
      </c>
      <c r="G8" s="114">
        <v>18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7">
        <v>2</v>
      </c>
      <c r="B9" s="248" t="s">
        <v>535</v>
      </c>
      <c r="C9" s="248" t="s">
        <v>15</v>
      </c>
      <c r="D9" s="249">
        <v>85</v>
      </c>
      <c r="E9" s="289">
        <v>1</v>
      </c>
      <c r="F9" s="115">
        <v>663</v>
      </c>
      <c r="G9" s="116">
        <v>9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6" t="s">
        <v>543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127</v>
      </c>
      <c r="C13" s="87"/>
      <c r="D13" s="87"/>
      <c r="E13" s="87"/>
      <c r="F13" s="108" t="s">
        <v>659</v>
      </c>
      <c r="G13" s="87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7" t="s">
        <v>660</v>
      </c>
      <c r="C14" s="87"/>
      <c r="D14" s="87"/>
      <c r="E14" s="87"/>
      <c r="F14" s="87"/>
      <c r="G14" s="87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5AC8A83A-3DD7-4CBF-B01C-45BE0AF356B1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EC8A-F35F-4215-A8D3-6AA12DFEDC53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545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5" customFormat="1" ht="15.75" customHeight="1" x14ac:dyDescent="0.3">
      <c r="B3" s="215" t="s">
        <v>2</v>
      </c>
      <c r="I3" s="214"/>
      <c r="J3" s="214"/>
      <c r="K3" s="214"/>
      <c r="L3" s="214"/>
      <c r="M3" s="214"/>
      <c r="N3" s="214"/>
      <c r="O3" s="214"/>
      <c r="P3" s="214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</row>
    <row r="5" spans="1:34" ht="15.75" customHeight="1" x14ac:dyDescent="0.3">
      <c r="A5" s="279">
        <v>4</v>
      </c>
      <c r="B5" s="230" t="s">
        <v>402</v>
      </c>
      <c r="C5" s="230" t="s">
        <v>46</v>
      </c>
      <c r="D5" s="231">
        <v>94</v>
      </c>
      <c r="E5" s="280">
        <v>7</v>
      </c>
      <c r="F5" s="231">
        <v>738</v>
      </c>
      <c r="G5" s="310">
        <v>51</v>
      </c>
    </row>
    <row r="6" spans="1:34" ht="15.75" customHeight="1" x14ac:dyDescent="0.3">
      <c r="A6" s="221">
        <v>6</v>
      </c>
      <c r="B6" s="100" t="s">
        <v>537</v>
      </c>
      <c r="C6" s="100" t="s">
        <v>15</v>
      </c>
      <c r="D6" s="222">
        <v>89</v>
      </c>
      <c r="E6" s="220">
        <v>4</v>
      </c>
      <c r="F6" s="222">
        <v>720</v>
      </c>
      <c r="G6" s="223">
        <v>46</v>
      </c>
    </row>
    <row r="7" spans="1:34" s="87" customFormat="1" ht="15.75" customHeight="1" x14ac:dyDescent="0.3">
      <c r="A7" s="221">
        <v>3</v>
      </c>
      <c r="B7" s="100" t="s">
        <v>546</v>
      </c>
      <c r="C7" s="100" t="s">
        <v>15</v>
      </c>
      <c r="D7" s="101">
        <v>90</v>
      </c>
      <c r="E7" s="220">
        <v>5</v>
      </c>
      <c r="F7" s="101">
        <v>714</v>
      </c>
      <c r="G7" s="104">
        <v>41</v>
      </c>
      <c r="J7" s="105"/>
      <c r="V7" s="214"/>
      <c r="W7" s="214"/>
    </row>
    <row r="8" spans="1:34" s="87" customFormat="1" ht="15.75" customHeight="1" x14ac:dyDescent="0.3">
      <c r="A8" s="221">
        <v>7</v>
      </c>
      <c r="B8" s="100" t="s">
        <v>548</v>
      </c>
      <c r="C8" s="100" t="s">
        <v>46</v>
      </c>
      <c r="D8" s="222">
        <v>87</v>
      </c>
      <c r="E8" s="220">
        <v>3</v>
      </c>
      <c r="F8" s="222">
        <v>693</v>
      </c>
      <c r="G8" s="223">
        <v>34</v>
      </c>
      <c r="K8" s="88"/>
    </row>
    <row r="9" spans="1:34" ht="15.75" customHeight="1" x14ac:dyDescent="0.3">
      <c r="A9" s="221">
        <v>5</v>
      </c>
      <c r="B9" s="100" t="s">
        <v>547</v>
      </c>
      <c r="C9" s="100" t="s">
        <v>13</v>
      </c>
      <c r="D9" s="222">
        <v>91</v>
      </c>
      <c r="E9" s="220">
        <v>6</v>
      </c>
      <c r="F9" s="222">
        <v>670</v>
      </c>
      <c r="G9" s="223">
        <v>32</v>
      </c>
    </row>
    <row r="10" spans="1:34" ht="15.75" customHeight="1" x14ac:dyDescent="0.3">
      <c r="A10" s="221">
        <v>2</v>
      </c>
      <c r="B10" s="100" t="s">
        <v>14</v>
      </c>
      <c r="C10" s="100" t="s">
        <v>15</v>
      </c>
      <c r="D10" s="222" t="s">
        <v>27</v>
      </c>
      <c r="E10" s="220">
        <v>0</v>
      </c>
      <c r="F10" s="222">
        <v>154</v>
      </c>
      <c r="G10" s="223">
        <v>6</v>
      </c>
      <c r="V10" s="87"/>
      <c r="W10" s="87"/>
    </row>
    <row r="11" spans="1:34" ht="15.75" customHeight="1" x14ac:dyDescent="0.3">
      <c r="A11" s="281">
        <v>1</v>
      </c>
      <c r="B11" s="235" t="s">
        <v>463</v>
      </c>
      <c r="C11" s="235" t="s">
        <v>72</v>
      </c>
      <c r="D11" s="282" t="s">
        <v>27</v>
      </c>
      <c r="E11" s="283">
        <v>0</v>
      </c>
      <c r="F11" s="311">
        <v>0</v>
      </c>
      <c r="G11" s="312">
        <v>0</v>
      </c>
    </row>
    <row r="12" spans="1:34" ht="15.75" customHeight="1" x14ac:dyDescent="0.3"/>
    <row r="13" spans="1:34" ht="15.75" customHeight="1" x14ac:dyDescent="0.3">
      <c r="A13" s="215"/>
      <c r="B13" s="215" t="s">
        <v>3</v>
      </c>
      <c r="C13" s="215"/>
      <c r="D13" s="215"/>
      <c r="E13" s="215"/>
      <c r="F13" s="215"/>
      <c r="G13" s="215"/>
    </row>
    <row r="14" spans="1:34" ht="15.75" customHeight="1" x14ac:dyDescent="0.3">
      <c r="A14" s="216"/>
      <c r="B14" s="217" t="s">
        <v>4</v>
      </c>
      <c r="C14" s="217" t="s">
        <v>5</v>
      </c>
      <c r="D14" s="218" t="s">
        <v>6</v>
      </c>
      <c r="E14" s="218" t="s">
        <v>7</v>
      </c>
      <c r="F14" s="218" t="s">
        <v>8</v>
      </c>
      <c r="G14" s="219" t="s">
        <v>9</v>
      </c>
    </row>
    <row r="15" spans="1:34" ht="15.75" customHeight="1" x14ac:dyDescent="0.3">
      <c r="A15" s="279">
        <v>6</v>
      </c>
      <c r="B15" s="230" t="s">
        <v>412</v>
      </c>
      <c r="C15" s="230" t="s">
        <v>413</v>
      </c>
      <c r="D15" s="280">
        <v>84</v>
      </c>
      <c r="E15" s="280">
        <v>7</v>
      </c>
      <c r="F15" s="280">
        <v>732</v>
      </c>
      <c r="G15" s="328">
        <v>56</v>
      </c>
    </row>
    <row r="16" spans="1:34" ht="15.75" customHeight="1" x14ac:dyDescent="0.3">
      <c r="A16" s="221">
        <v>5</v>
      </c>
      <c r="B16" s="100" t="s">
        <v>553</v>
      </c>
      <c r="C16" s="100" t="s">
        <v>554</v>
      </c>
      <c r="D16" s="222">
        <v>84</v>
      </c>
      <c r="E16" s="220">
        <v>7</v>
      </c>
      <c r="F16" s="222">
        <v>632</v>
      </c>
      <c r="G16" s="223">
        <v>45</v>
      </c>
    </row>
    <row r="17" spans="1:7" ht="15.75" customHeight="1" x14ac:dyDescent="0.3">
      <c r="A17" s="221">
        <v>1</v>
      </c>
      <c r="B17" s="100" t="s">
        <v>549</v>
      </c>
      <c r="C17" s="100" t="s">
        <v>15</v>
      </c>
      <c r="D17" s="222">
        <v>71</v>
      </c>
      <c r="E17" s="220">
        <v>4</v>
      </c>
      <c r="F17" s="102">
        <v>576</v>
      </c>
      <c r="G17" s="103">
        <v>37</v>
      </c>
    </row>
    <row r="18" spans="1:7" ht="15.75" customHeight="1" x14ac:dyDescent="0.3">
      <c r="A18" s="221">
        <v>3</v>
      </c>
      <c r="B18" s="100" t="s">
        <v>551</v>
      </c>
      <c r="C18" s="100" t="s">
        <v>13</v>
      </c>
      <c r="D18" s="222">
        <v>82</v>
      </c>
      <c r="E18" s="220">
        <v>5</v>
      </c>
      <c r="F18" s="222">
        <v>566</v>
      </c>
      <c r="G18" s="223">
        <v>35</v>
      </c>
    </row>
    <row r="19" spans="1:7" ht="15.75" customHeight="1" x14ac:dyDescent="0.3">
      <c r="A19" s="221">
        <v>7</v>
      </c>
      <c r="B19" s="100" t="s">
        <v>555</v>
      </c>
      <c r="C19" s="100" t="s">
        <v>13</v>
      </c>
      <c r="D19" s="222">
        <v>70</v>
      </c>
      <c r="E19" s="220">
        <v>3</v>
      </c>
      <c r="F19" s="222">
        <v>525</v>
      </c>
      <c r="G19" s="223">
        <v>29</v>
      </c>
    </row>
    <row r="20" spans="1:7" ht="15.75" customHeight="1" x14ac:dyDescent="0.3">
      <c r="A20" s="221">
        <v>2</v>
      </c>
      <c r="B20" s="100" t="s">
        <v>550</v>
      </c>
      <c r="C20" s="100" t="s">
        <v>72</v>
      </c>
      <c r="D20" s="222" t="s">
        <v>27</v>
      </c>
      <c r="E20" s="220">
        <v>0</v>
      </c>
      <c r="F20" s="222">
        <v>184</v>
      </c>
      <c r="G20" s="223">
        <v>10</v>
      </c>
    </row>
    <row r="21" spans="1:7" ht="15.75" customHeight="1" x14ac:dyDescent="0.3">
      <c r="A21" s="281">
        <v>4</v>
      </c>
      <c r="B21" s="235" t="s">
        <v>552</v>
      </c>
      <c r="C21" s="235" t="s">
        <v>46</v>
      </c>
      <c r="D21" s="282" t="s">
        <v>27</v>
      </c>
      <c r="E21" s="283">
        <v>0</v>
      </c>
      <c r="F21" s="224">
        <v>0</v>
      </c>
      <c r="G21" s="225">
        <v>0</v>
      </c>
    </row>
    <row r="22" spans="1:7" ht="15.75" customHeight="1" x14ac:dyDescent="0.3"/>
    <row r="23" spans="1:7" ht="15.75" customHeight="1" x14ac:dyDescent="0.3">
      <c r="B23" s="215" t="s">
        <v>543</v>
      </c>
    </row>
    <row r="24" spans="1:7" ht="15.75" customHeight="1" x14ac:dyDescent="0.3"/>
    <row r="25" spans="1:7" ht="15.75" customHeight="1" x14ac:dyDescent="0.3">
      <c r="B25" s="87" t="s">
        <v>544</v>
      </c>
      <c r="C25" s="87"/>
      <c r="D25" s="87"/>
      <c r="E25" s="87"/>
      <c r="F25" s="108" t="s">
        <v>659</v>
      </c>
      <c r="G25" s="87"/>
    </row>
    <row r="26" spans="1:7" ht="15.75" customHeight="1" x14ac:dyDescent="0.3">
      <c r="B26" s="87" t="s">
        <v>660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8D2E619B-92C5-407E-A72D-B54063D14EA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45FB-C0D7-4EE9-B583-4A5B52B61E3A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545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4"/>
      <c r="AH1" s="214"/>
    </row>
    <row r="2" spans="1:34" ht="15.75" customHeight="1" x14ac:dyDescent="0.3">
      <c r="B2" s="89" t="s">
        <v>1</v>
      </c>
    </row>
    <row r="3" spans="1:34" s="215" customFormat="1" ht="15.75" customHeight="1" x14ac:dyDescent="0.3">
      <c r="B3" s="215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84">
        <v>3</v>
      </c>
      <c r="B5" s="240" t="s">
        <v>412</v>
      </c>
      <c r="C5" s="240" t="s">
        <v>413</v>
      </c>
      <c r="D5" s="313">
        <v>84</v>
      </c>
      <c r="E5" s="285">
        <v>4</v>
      </c>
      <c r="F5" s="314">
        <v>732</v>
      </c>
      <c r="G5" s="315">
        <v>37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4</v>
      </c>
      <c r="B6" s="243" t="s">
        <v>537</v>
      </c>
      <c r="C6" s="243" t="s">
        <v>15</v>
      </c>
      <c r="D6" s="244">
        <v>89</v>
      </c>
      <c r="E6" s="286">
        <v>5</v>
      </c>
      <c r="F6" s="113">
        <v>720</v>
      </c>
      <c r="G6" s="114">
        <v>35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s="87" customFormat="1" ht="15.75" customHeight="1" x14ac:dyDescent="0.3">
      <c r="A7" s="242">
        <v>2</v>
      </c>
      <c r="B7" s="243" t="s">
        <v>553</v>
      </c>
      <c r="C7" s="243" t="s">
        <v>554</v>
      </c>
      <c r="D7" s="244">
        <v>84</v>
      </c>
      <c r="E7" s="286">
        <v>4</v>
      </c>
      <c r="F7" s="113">
        <v>632</v>
      </c>
      <c r="G7" s="114">
        <v>22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s="87" customFormat="1" ht="15.75" customHeight="1" x14ac:dyDescent="0.3">
      <c r="A8" s="287">
        <v>1</v>
      </c>
      <c r="B8" s="243" t="s">
        <v>549</v>
      </c>
      <c r="C8" s="243" t="s">
        <v>15</v>
      </c>
      <c r="D8" s="286">
        <v>71</v>
      </c>
      <c r="E8" s="286">
        <v>2</v>
      </c>
      <c r="F8" s="102">
        <v>576</v>
      </c>
      <c r="G8" s="103">
        <v>17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88">
        <v>5</v>
      </c>
      <c r="B9" s="248" t="s">
        <v>555</v>
      </c>
      <c r="C9" s="248" t="s">
        <v>13</v>
      </c>
      <c r="D9" s="249">
        <v>70</v>
      </c>
      <c r="E9" s="289">
        <v>1</v>
      </c>
      <c r="F9" s="115">
        <v>525</v>
      </c>
      <c r="G9" s="116">
        <v>11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226" t="s">
        <v>543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127</v>
      </c>
      <c r="C13" s="87"/>
      <c r="D13" s="87"/>
      <c r="E13" s="87"/>
      <c r="F13" s="108" t="s">
        <v>659</v>
      </c>
      <c r="G13" s="87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87" t="s">
        <v>660</v>
      </c>
      <c r="C14" s="87"/>
      <c r="D14" s="87"/>
      <c r="E14" s="87"/>
      <c r="F14" s="87"/>
      <c r="G14" s="87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FE7DC119-5AC2-4830-93AF-D3E6E3ADCF6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F1A5-EF91-422E-BE3F-EAB02CB6D4DB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570</v>
      </c>
      <c r="D1" s="86"/>
      <c r="E1" s="86"/>
      <c r="F1" s="86"/>
      <c r="G1" s="86"/>
      <c r="H1" s="86"/>
      <c r="I1" s="86" t="s">
        <v>658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7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9">
        <v>2</v>
      </c>
      <c r="B5" s="230" t="s">
        <v>571</v>
      </c>
      <c r="C5" s="230" t="s">
        <v>13</v>
      </c>
      <c r="D5" s="231">
        <v>95</v>
      </c>
      <c r="E5" s="231">
        <v>93</v>
      </c>
      <c r="F5" s="231">
        <v>88</v>
      </c>
      <c r="G5" s="231">
        <f>SUM(D5:F5)</f>
        <v>276</v>
      </c>
      <c r="H5" s="231">
        <v>7</v>
      </c>
      <c r="I5" s="231">
        <v>2253</v>
      </c>
      <c r="J5" s="310">
        <v>56</v>
      </c>
    </row>
    <row r="6" spans="1:34" ht="15.75" customHeight="1" x14ac:dyDescent="0.3">
      <c r="A6" s="99">
        <v>7</v>
      </c>
      <c r="B6" s="100" t="s">
        <v>472</v>
      </c>
      <c r="C6" s="100" t="s">
        <v>151</v>
      </c>
      <c r="D6" s="101">
        <v>69</v>
      </c>
      <c r="E6" s="101">
        <v>77</v>
      </c>
      <c r="F6" s="101">
        <v>72</v>
      </c>
      <c r="G6" s="101">
        <f>SUM(D6:F6)</f>
        <v>218</v>
      </c>
      <c r="H6" s="96">
        <v>4</v>
      </c>
      <c r="I6" s="101">
        <v>1789</v>
      </c>
      <c r="J6" s="104">
        <v>40</v>
      </c>
    </row>
    <row r="7" spans="1:34" ht="15.75" customHeight="1" x14ac:dyDescent="0.3">
      <c r="A7" s="99">
        <v>3</v>
      </c>
      <c r="B7" s="100" t="s">
        <v>550</v>
      </c>
      <c r="C7" s="100" t="s">
        <v>72</v>
      </c>
      <c r="D7" s="101">
        <v>81</v>
      </c>
      <c r="E7" s="101">
        <v>77</v>
      </c>
      <c r="F7" s="101">
        <v>75</v>
      </c>
      <c r="G7" s="101">
        <f>SUM(D7:F7)</f>
        <v>233</v>
      </c>
      <c r="H7" s="96">
        <v>5</v>
      </c>
      <c r="I7" s="101">
        <v>1801</v>
      </c>
      <c r="J7" s="104">
        <v>37</v>
      </c>
    </row>
    <row r="8" spans="1:34" ht="15.75" customHeight="1" x14ac:dyDescent="0.3">
      <c r="A8" s="99">
        <v>5</v>
      </c>
      <c r="B8" s="100" t="s">
        <v>572</v>
      </c>
      <c r="C8" s="100" t="s">
        <v>72</v>
      </c>
      <c r="D8" s="101">
        <v>84</v>
      </c>
      <c r="E8" s="101">
        <v>83</v>
      </c>
      <c r="F8" s="101">
        <v>71</v>
      </c>
      <c r="G8" s="101">
        <f>SUM(D8:F8)</f>
        <v>238</v>
      </c>
      <c r="H8" s="96">
        <v>6</v>
      </c>
      <c r="I8" s="101">
        <v>1752</v>
      </c>
      <c r="J8" s="104">
        <v>35</v>
      </c>
      <c r="K8" s="88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 t="s">
        <v>27</v>
      </c>
      <c r="E9" s="101"/>
      <c r="F9" s="101"/>
      <c r="G9" s="101">
        <f>SUM(D9:F9)</f>
        <v>0</v>
      </c>
      <c r="H9" s="96">
        <v>0</v>
      </c>
      <c r="I9" s="102">
        <v>726</v>
      </c>
      <c r="J9" s="103">
        <v>18</v>
      </c>
    </row>
    <row r="10" spans="1:34" ht="15.75" customHeight="1" x14ac:dyDescent="0.3">
      <c r="A10" s="99">
        <v>4</v>
      </c>
      <c r="B10" s="100" t="s">
        <v>468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4">
        <v>6</v>
      </c>
      <c r="B11" s="235" t="s">
        <v>28</v>
      </c>
      <c r="C11" s="235" t="s">
        <v>29</v>
      </c>
      <c r="D11" s="236" t="s">
        <v>64</v>
      </c>
      <c r="E11" s="236"/>
      <c r="F11" s="236"/>
      <c r="G11" s="236">
        <f>SUM(D11:F11)</f>
        <v>0</v>
      </c>
      <c r="H11" s="237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9">
        <v>3</v>
      </c>
      <c r="B15" s="230" t="s">
        <v>56</v>
      </c>
      <c r="C15" s="230" t="s">
        <v>57</v>
      </c>
      <c r="D15" s="231">
        <v>94</v>
      </c>
      <c r="E15" s="231">
        <v>87</v>
      </c>
      <c r="F15" s="231">
        <v>87</v>
      </c>
      <c r="G15" s="231">
        <f>SUM(D15:F15)</f>
        <v>268</v>
      </c>
      <c r="H15" s="231">
        <v>7</v>
      </c>
      <c r="I15" s="231">
        <v>2115</v>
      </c>
      <c r="J15" s="310">
        <v>52</v>
      </c>
    </row>
    <row r="16" spans="1:34" ht="15.75" customHeight="1" x14ac:dyDescent="0.3">
      <c r="A16" s="99">
        <v>7</v>
      </c>
      <c r="B16" s="100" t="s">
        <v>35</v>
      </c>
      <c r="C16" s="100" t="s">
        <v>29</v>
      </c>
      <c r="D16" s="101">
        <v>91</v>
      </c>
      <c r="E16" s="101">
        <v>94</v>
      </c>
      <c r="F16" s="101">
        <v>82</v>
      </c>
      <c r="G16" s="101">
        <f>SUM(D16:F16)</f>
        <v>267</v>
      </c>
      <c r="H16" s="96">
        <v>6</v>
      </c>
      <c r="I16" s="101">
        <v>2082</v>
      </c>
      <c r="J16" s="104">
        <v>46</v>
      </c>
    </row>
    <row r="17" spans="1:10" ht="15.75" customHeight="1" x14ac:dyDescent="0.3">
      <c r="A17" s="99">
        <v>6</v>
      </c>
      <c r="B17" s="100" t="s">
        <v>52</v>
      </c>
      <c r="C17" s="100" t="s">
        <v>48</v>
      </c>
      <c r="D17" s="101">
        <v>88</v>
      </c>
      <c r="E17" s="101">
        <v>88</v>
      </c>
      <c r="F17" s="101">
        <v>76</v>
      </c>
      <c r="G17" s="101">
        <f>SUM(D17:F17)</f>
        <v>252</v>
      </c>
      <c r="H17" s="96">
        <v>5</v>
      </c>
      <c r="I17" s="101">
        <v>2062</v>
      </c>
      <c r="J17" s="104">
        <v>46</v>
      </c>
    </row>
    <row r="18" spans="1:10" ht="15.75" customHeight="1" x14ac:dyDescent="0.3">
      <c r="A18" s="99">
        <v>4</v>
      </c>
      <c r="B18" s="100" t="s">
        <v>106</v>
      </c>
      <c r="C18" s="100" t="s">
        <v>29</v>
      </c>
      <c r="D18" s="101">
        <v>55</v>
      </c>
      <c r="E18" s="101">
        <v>67</v>
      </c>
      <c r="F18" s="101">
        <v>73</v>
      </c>
      <c r="G18" s="101">
        <f>SUM(D18:F18)</f>
        <v>195</v>
      </c>
      <c r="H18" s="96">
        <v>3</v>
      </c>
      <c r="I18" s="101">
        <v>1795</v>
      </c>
      <c r="J18" s="104">
        <v>28</v>
      </c>
    </row>
    <row r="19" spans="1:10" ht="15.75" customHeight="1" x14ac:dyDescent="0.3">
      <c r="A19" s="99">
        <v>5</v>
      </c>
      <c r="B19" s="100" t="s">
        <v>118</v>
      </c>
      <c r="C19" s="100" t="s">
        <v>13</v>
      </c>
      <c r="D19" s="101">
        <v>78</v>
      </c>
      <c r="E19" s="101">
        <v>77</v>
      </c>
      <c r="F19" s="101">
        <v>75</v>
      </c>
      <c r="G19" s="101">
        <f>SUM(D19:F19)</f>
        <v>230</v>
      </c>
      <c r="H19" s="96">
        <v>4</v>
      </c>
      <c r="I19" s="101">
        <v>1817</v>
      </c>
      <c r="J19" s="104">
        <v>27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4">
        <v>2</v>
      </c>
      <c r="B21" s="235" t="s">
        <v>47</v>
      </c>
      <c r="C21" s="235" t="s">
        <v>48</v>
      </c>
      <c r="D21" s="236" t="s">
        <v>27</v>
      </c>
      <c r="E21" s="236"/>
      <c r="F21" s="236"/>
      <c r="G21" s="236">
        <f>SUM(D21:F21)</f>
        <v>0</v>
      </c>
      <c r="H21" s="237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573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574</v>
      </c>
      <c r="F25" s="108" t="s">
        <v>659</v>
      </c>
    </row>
    <row r="26" spans="1:10" ht="15.75" customHeight="1" x14ac:dyDescent="0.3">
      <c r="A26" s="87"/>
      <c r="B26" s="87" t="s">
        <v>660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3C6EF2E9-D821-4926-93A3-90B46AFA76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2677-FEAC-4B3B-B73A-8454D8EB5144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9">
        <v>1</v>
      </c>
      <c r="B5" s="230" t="s">
        <v>156</v>
      </c>
      <c r="C5" s="230" t="s">
        <v>63</v>
      </c>
      <c r="D5" s="231">
        <v>100</v>
      </c>
      <c r="E5" s="231">
        <v>9</v>
      </c>
      <c r="F5" s="232">
        <v>790</v>
      </c>
      <c r="G5" s="233">
        <v>70</v>
      </c>
      <c r="I5" s="229">
        <v>9</v>
      </c>
      <c r="J5" s="230" t="s">
        <v>175</v>
      </c>
      <c r="K5" s="230" t="s">
        <v>166</v>
      </c>
      <c r="L5" s="231">
        <v>98</v>
      </c>
      <c r="M5" s="231">
        <v>9</v>
      </c>
      <c r="N5" s="231">
        <v>774</v>
      </c>
      <c r="O5" s="310">
        <v>60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97</v>
      </c>
      <c r="E6" s="96">
        <v>7</v>
      </c>
      <c r="F6" s="101">
        <v>783</v>
      </c>
      <c r="G6" s="104">
        <v>60</v>
      </c>
      <c r="I6" s="99">
        <v>2</v>
      </c>
      <c r="J6" s="100" t="s">
        <v>158</v>
      </c>
      <c r="K6" s="100" t="s">
        <v>159</v>
      </c>
      <c r="L6" s="101">
        <v>97</v>
      </c>
      <c r="M6" s="96">
        <v>8</v>
      </c>
      <c r="N6" s="101">
        <v>772</v>
      </c>
      <c r="O6" s="104">
        <v>59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98</v>
      </c>
      <c r="E7" s="96">
        <v>8</v>
      </c>
      <c r="F7" s="101">
        <v>777</v>
      </c>
      <c r="G7" s="104">
        <v>52</v>
      </c>
      <c r="I7" s="99">
        <v>7</v>
      </c>
      <c r="J7" s="100" t="s">
        <v>171</v>
      </c>
      <c r="K7" s="100" t="s">
        <v>172</v>
      </c>
      <c r="L7" s="101">
        <v>95</v>
      </c>
      <c r="M7" s="96">
        <v>5</v>
      </c>
      <c r="N7" s="101">
        <v>771</v>
      </c>
      <c r="O7" s="104">
        <v>57</v>
      </c>
    </row>
    <row r="8" spans="1:34" ht="15.75" customHeight="1" x14ac:dyDescent="0.3">
      <c r="A8" s="99">
        <v>2</v>
      </c>
      <c r="B8" s="100" t="s">
        <v>10</v>
      </c>
      <c r="C8" s="100" t="s">
        <v>11</v>
      </c>
      <c r="D8" s="101">
        <v>96</v>
      </c>
      <c r="E8" s="96">
        <v>6</v>
      </c>
      <c r="F8" s="101">
        <v>772</v>
      </c>
      <c r="G8" s="104">
        <v>45</v>
      </c>
      <c r="I8" s="99">
        <v>6</v>
      </c>
      <c r="J8" s="100" t="s">
        <v>169</v>
      </c>
      <c r="K8" s="100" t="s">
        <v>161</v>
      </c>
      <c r="L8" s="109">
        <v>97</v>
      </c>
      <c r="M8" s="96">
        <v>8</v>
      </c>
      <c r="N8" s="101">
        <v>769</v>
      </c>
      <c r="O8" s="104">
        <v>52</v>
      </c>
    </row>
    <row r="9" spans="1:34" ht="15.75" customHeight="1" x14ac:dyDescent="0.3">
      <c r="A9" s="99">
        <v>3</v>
      </c>
      <c r="B9" s="100" t="s">
        <v>160</v>
      </c>
      <c r="C9" s="100" t="s">
        <v>161</v>
      </c>
      <c r="D9" s="101">
        <v>96</v>
      </c>
      <c r="E9" s="96">
        <v>6</v>
      </c>
      <c r="F9" s="101">
        <v>768</v>
      </c>
      <c r="G9" s="104">
        <v>42</v>
      </c>
      <c r="I9" s="99">
        <v>4</v>
      </c>
      <c r="J9" s="100" t="s">
        <v>164</v>
      </c>
      <c r="K9" s="100" t="s">
        <v>29</v>
      </c>
      <c r="L9" s="101">
        <v>96</v>
      </c>
      <c r="M9" s="96">
        <v>6</v>
      </c>
      <c r="N9" s="101">
        <v>763</v>
      </c>
      <c r="O9" s="104">
        <v>43</v>
      </c>
    </row>
    <row r="10" spans="1:34" ht="15.75" customHeight="1" x14ac:dyDescent="0.3">
      <c r="A10" s="99">
        <v>4</v>
      </c>
      <c r="B10" s="100" t="s">
        <v>163</v>
      </c>
      <c r="C10" s="100" t="s">
        <v>19</v>
      </c>
      <c r="D10" s="101">
        <v>95</v>
      </c>
      <c r="E10" s="96">
        <v>4</v>
      </c>
      <c r="F10" s="101">
        <v>769</v>
      </c>
      <c r="G10" s="104">
        <v>38</v>
      </c>
      <c r="I10" s="99">
        <v>8</v>
      </c>
      <c r="J10" s="100" t="s">
        <v>174</v>
      </c>
      <c r="K10" s="100" t="s">
        <v>172</v>
      </c>
      <c r="L10" s="101">
        <v>94</v>
      </c>
      <c r="M10" s="96">
        <v>3</v>
      </c>
      <c r="N10" s="101">
        <v>764</v>
      </c>
      <c r="O10" s="104">
        <v>42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95</v>
      </c>
      <c r="E11" s="96">
        <v>4</v>
      </c>
      <c r="F11" s="101">
        <v>764</v>
      </c>
      <c r="G11" s="104">
        <v>34</v>
      </c>
      <c r="I11" s="99">
        <v>5</v>
      </c>
      <c r="J11" s="100" t="s">
        <v>167</v>
      </c>
      <c r="K11" s="100" t="s">
        <v>63</v>
      </c>
      <c r="L11" s="101">
        <v>93</v>
      </c>
      <c r="M11" s="96">
        <v>1</v>
      </c>
      <c r="N11" s="101">
        <v>761</v>
      </c>
      <c r="O11" s="104">
        <v>39</v>
      </c>
    </row>
    <row r="12" spans="1:34" ht="15.75" customHeight="1" x14ac:dyDescent="0.3">
      <c r="A12" s="99">
        <v>8</v>
      </c>
      <c r="B12" s="100" t="s">
        <v>173</v>
      </c>
      <c r="C12" s="100" t="s">
        <v>11</v>
      </c>
      <c r="D12" s="101">
        <v>94</v>
      </c>
      <c r="E12" s="96">
        <v>2</v>
      </c>
      <c r="F12" s="101">
        <v>747</v>
      </c>
      <c r="G12" s="104">
        <v>23</v>
      </c>
      <c r="I12" s="99">
        <v>1</v>
      </c>
      <c r="J12" s="100" t="s">
        <v>157</v>
      </c>
      <c r="K12" s="100" t="s">
        <v>11</v>
      </c>
      <c r="L12" s="101">
        <v>95</v>
      </c>
      <c r="M12" s="96">
        <v>5</v>
      </c>
      <c r="N12" s="102">
        <v>754</v>
      </c>
      <c r="O12" s="103">
        <v>30</v>
      </c>
    </row>
    <row r="13" spans="1:34" ht="15.75" customHeight="1" x14ac:dyDescent="0.3">
      <c r="A13" s="234">
        <v>5</v>
      </c>
      <c r="B13" s="235" t="s">
        <v>165</v>
      </c>
      <c r="C13" s="235" t="s">
        <v>166</v>
      </c>
      <c r="D13" s="236" t="s">
        <v>27</v>
      </c>
      <c r="E13" s="237">
        <v>0</v>
      </c>
      <c r="F13" s="106">
        <v>197</v>
      </c>
      <c r="G13" s="107">
        <v>16</v>
      </c>
      <c r="I13" s="234">
        <v>3</v>
      </c>
      <c r="J13" s="235" t="s">
        <v>162</v>
      </c>
      <c r="K13" s="235" t="s">
        <v>11</v>
      </c>
      <c r="L13" s="236">
        <v>94</v>
      </c>
      <c r="M13" s="237">
        <v>3</v>
      </c>
      <c r="N13" s="106">
        <v>758</v>
      </c>
      <c r="O13" s="107">
        <v>28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9">
        <v>2</v>
      </c>
      <c r="B17" s="230" t="s">
        <v>178</v>
      </c>
      <c r="C17" s="230" t="s">
        <v>161</v>
      </c>
      <c r="D17" s="231">
        <v>96</v>
      </c>
      <c r="E17" s="231">
        <v>8</v>
      </c>
      <c r="F17" s="231">
        <v>767</v>
      </c>
      <c r="G17" s="310">
        <v>62</v>
      </c>
      <c r="I17" s="229">
        <v>8</v>
      </c>
      <c r="J17" s="230" t="s">
        <v>192</v>
      </c>
      <c r="K17" s="230" t="s">
        <v>172</v>
      </c>
      <c r="L17" s="231">
        <v>97</v>
      </c>
      <c r="M17" s="231">
        <v>9</v>
      </c>
      <c r="N17" s="231">
        <v>764</v>
      </c>
      <c r="O17" s="310">
        <v>68</v>
      </c>
    </row>
    <row r="18" spans="1:15" ht="15.75" customHeight="1" x14ac:dyDescent="0.3">
      <c r="A18" s="99">
        <v>7</v>
      </c>
      <c r="B18" s="100" t="s">
        <v>188</v>
      </c>
      <c r="C18" s="100" t="s">
        <v>186</v>
      </c>
      <c r="D18" s="101">
        <v>97</v>
      </c>
      <c r="E18" s="96">
        <v>9</v>
      </c>
      <c r="F18" s="101">
        <v>767</v>
      </c>
      <c r="G18" s="104">
        <v>57</v>
      </c>
      <c r="I18" s="99">
        <v>1</v>
      </c>
      <c r="J18" s="100" t="s">
        <v>177</v>
      </c>
      <c r="K18" s="100" t="s">
        <v>159</v>
      </c>
      <c r="L18" s="101">
        <v>97</v>
      </c>
      <c r="M18" s="96">
        <v>9</v>
      </c>
      <c r="N18" s="102">
        <v>751</v>
      </c>
      <c r="O18" s="103">
        <v>58</v>
      </c>
    </row>
    <row r="19" spans="1:15" ht="15.75" customHeight="1" x14ac:dyDescent="0.3">
      <c r="A19" s="99">
        <v>1</v>
      </c>
      <c r="B19" s="100" t="s">
        <v>176</v>
      </c>
      <c r="C19" s="100" t="s">
        <v>11</v>
      </c>
      <c r="D19" s="109">
        <v>95</v>
      </c>
      <c r="E19" s="96">
        <v>7</v>
      </c>
      <c r="F19" s="102">
        <v>755</v>
      </c>
      <c r="G19" s="103">
        <v>50</v>
      </c>
      <c r="I19" s="99">
        <v>9</v>
      </c>
      <c r="J19" s="100" t="s">
        <v>194</v>
      </c>
      <c r="K19" s="100" t="s">
        <v>195</v>
      </c>
      <c r="L19" s="101">
        <v>93</v>
      </c>
      <c r="M19" s="96">
        <v>7</v>
      </c>
      <c r="N19" s="101">
        <v>743</v>
      </c>
      <c r="O19" s="104">
        <v>52</v>
      </c>
    </row>
    <row r="20" spans="1:15" ht="15.75" customHeight="1" x14ac:dyDescent="0.3">
      <c r="A20" s="99">
        <v>8</v>
      </c>
      <c r="B20" s="100" t="s">
        <v>190</v>
      </c>
      <c r="C20" s="100" t="s">
        <v>191</v>
      </c>
      <c r="D20" s="101">
        <v>93</v>
      </c>
      <c r="E20" s="96">
        <v>4</v>
      </c>
      <c r="F20" s="101">
        <v>758</v>
      </c>
      <c r="G20" s="104">
        <v>45</v>
      </c>
      <c r="I20" s="99">
        <v>2</v>
      </c>
      <c r="J20" s="100" t="s">
        <v>179</v>
      </c>
      <c r="K20" s="100" t="s">
        <v>166</v>
      </c>
      <c r="L20" s="101">
        <v>88</v>
      </c>
      <c r="M20" s="96">
        <v>3</v>
      </c>
      <c r="N20" s="101">
        <v>742</v>
      </c>
      <c r="O20" s="104">
        <v>47</v>
      </c>
    </row>
    <row r="21" spans="1:15" ht="15.75" customHeight="1" x14ac:dyDescent="0.3">
      <c r="A21" s="99">
        <v>9</v>
      </c>
      <c r="B21" s="100" t="s">
        <v>193</v>
      </c>
      <c r="C21" s="100" t="s">
        <v>191</v>
      </c>
      <c r="D21" s="101">
        <v>94</v>
      </c>
      <c r="E21" s="96">
        <v>6</v>
      </c>
      <c r="F21" s="101">
        <v>747</v>
      </c>
      <c r="G21" s="104">
        <v>41</v>
      </c>
      <c r="I21" s="99">
        <v>4</v>
      </c>
      <c r="J21" s="100" t="s">
        <v>183</v>
      </c>
      <c r="K21" s="100" t="s">
        <v>11</v>
      </c>
      <c r="L21" s="101">
        <v>93</v>
      </c>
      <c r="M21" s="96">
        <v>7</v>
      </c>
      <c r="N21" s="101">
        <v>733</v>
      </c>
      <c r="O21" s="104">
        <v>46</v>
      </c>
    </row>
    <row r="22" spans="1:15" ht="15.75" customHeight="1" x14ac:dyDescent="0.3">
      <c r="A22" s="99">
        <v>6</v>
      </c>
      <c r="B22" s="100" t="s">
        <v>150</v>
      </c>
      <c r="C22" s="100" t="s">
        <v>186</v>
      </c>
      <c r="D22" s="101">
        <v>94</v>
      </c>
      <c r="E22" s="96">
        <v>6</v>
      </c>
      <c r="F22" s="101">
        <v>745</v>
      </c>
      <c r="G22" s="104">
        <v>40</v>
      </c>
      <c r="I22" s="99">
        <v>7</v>
      </c>
      <c r="J22" s="100" t="s">
        <v>189</v>
      </c>
      <c r="K22" s="100" t="s">
        <v>19</v>
      </c>
      <c r="L22" s="109">
        <v>91</v>
      </c>
      <c r="M22" s="96">
        <v>5</v>
      </c>
      <c r="N22" s="101">
        <v>718</v>
      </c>
      <c r="O22" s="104">
        <v>37</v>
      </c>
    </row>
    <row r="23" spans="1:15" ht="15.75" customHeight="1" x14ac:dyDescent="0.3">
      <c r="A23" s="99">
        <v>5</v>
      </c>
      <c r="B23" s="100" t="s">
        <v>184</v>
      </c>
      <c r="C23" s="100" t="s">
        <v>161</v>
      </c>
      <c r="D23" s="101" t="s">
        <v>27</v>
      </c>
      <c r="E23" s="96">
        <v>0</v>
      </c>
      <c r="F23" s="101">
        <v>662</v>
      </c>
      <c r="G23" s="104">
        <v>40</v>
      </c>
      <c r="I23" s="99">
        <v>6</v>
      </c>
      <c r="J23" s="100" t="s">
        <v>187</v>
      </c>
      <c r="K23" s="100" t="s">
        <v>29</v>
      </c>
      <c r="L23" s="101">
        <v>90</v>
      </c>
      <c r="M23" s="96">
        <v>4</v>
      </c>
      <c r="N23" s="101">
        <v>711</v>
      </c>
      <c r="O23" s="104">
        <v>31</v>
      </c>
    </row>
    <row r="24" spans="1:15" ht="15.75" customHeight="1" x14ac:dyDescent="0.3">
      <c r="A24" s="99">
        <v>4</v>
      </c>
      <c r="B24" s="100" t="s">
        <v>182</v>
      </c>
      <c r="C24" s="100" t="s">
        <v>63</v>
      </c>
      <c r="D24" s="101">
        <v>91</v>
      </c>
      <c r="E24" s="96">
        <v>3</v>
      </c>
      <c r="F24" s="101">
        <v>746</v>
      </c>
      <c r="G24" s="104">
        <v>36</v>
      </c>
      <c r="I24" s="99">
        <v>3</v>
      </c>
      <c r="J24" s="100" t="s">
        <v>181</v>
      </c>
      <c r="K24" s="100" t="s">
        <v>11</v>
      </c>
      <c r="L24" s="101">
        <v>88</v>
      </c>
      <c r="M24" s="96">
        <v>3</v>
      </c>
      <c r="N24" s="101">
        <v>700</v>
      </c>
      <c r="O24" s="104">
        <v>23</v>
      </c>
    </row>
    <row r="25" spans="1:15" ht="15.75" customHeight="1" x14ac:dyDescent="0.3">
      <c r="A25" s="234">
        <v>3</v>
      </c>
      <c r="B25" s="235" t="s">
        <v>180</v>
      </c>
      <c r="C25" s="235" t="s">
        <v>63</v>
      </c>
      <c r="D25" s="236" t="s">
        <v>27</v>
      </c>
      <c r="E25" s="237">
        <v>0</v>
      </c>
      <c r="F25" s="106">
        <v>0</v>
      </c>
      <c r="G25" s="107">
        <v>0</v>
      </c>
      <c r="I25" s="234">
        <v>5</v>
      </c>
      <c r="J25" s="235" t="s">
        <v>185</v>
      </c>
      <c r="K25" s="235" t="s">
        <v>172</v>
      </c>
      <c r="L25" s="236" t="s">
        <v>27</v>
      </c>
      <c r="M25" s="237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9">
        <v>3</v>
      </c>
      <c r="B29" s="230" t="s">
        <v>200</v>
      </c>
      <c r="C29" s="230" t="s">
        <v>11</v>
      </c>
      <c r="D29" s="231">
        <v>90</v>
      </c>
      <c r="E29" s="231">
        <v>4</v>
      </c>
      <c r="F29" s="231">
        <v>738</v>
      </c>
      <c r="G29" s="310">
        <v>59</v>
      </c>
      <c r="I29" s="229">
        <v>6</v>
      </c>
      <c r="J29" s="230" t="s">
        <v>59</v>
      </c>
      <c r="K29" s="230" t="s">
        <v>17</v>
      </c>
      <c r="L29" s="231">
        <v>89</v>
      </c>
      <c r="M29" s="231">
        <v>5</v>
      </c>
      <c r="N29" s="231">
        <v>727</v>
      </c>
      <c r="O29" s="310">
        <v>48</v>
      </c>
    </row>
    <row r="30" spans="1:15" ht="15.75" customHeight="1" x14ac:dyDescent="0.3">
      <c r="A30" s="99">
        <v>9</v>
      </c>
      <c r="B30" s="100" t="s">
        <v>209</v>
      </c>
      <c r="C30" s="100" t="s">
        <v>166</v>
      </c>
      <c r="D30" s="101">
        <v>93</v>
      </c>
      <c r="E30" s="96">
        <v>8</v>
      </c>
      <c r="F30" s="101">
        <v>737</v>
      </c>
      <c r="G30" s="104">
        <v>57</v>
      </c>
      <c r="I30" s="99">
        <v>3</v>
      </c>
      <c r="J30" s="100" t="s">
        <v>201</v>
      </c>
      <c r="K30" s="100" t="s">
        <v>17</v>
      </c>
      <c r="L30" s="101">
        <v>94</v>
      </c>
      <c r="M30" s="96">
        <v>7</v>
      </c>
      <c r="N30" s="101">
        <v>720</v>
      </c>
      <c r="O30" s="104">
        <v>44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93</v>
      </c>
      <c r="E31" s="96">
        <v>8</v>
      </c>
      <c r="F31" s="102">
        <v>733</v>
      </c>
      <c r="G31" s="103">
        <v>51</v>
      </c>
      <c r="I31" s="99">
        <v>2</v>
      </c>
      <c r="J31" s="100" t="s">
        <v>199</v>
      </c>
      <c r="K31" s="100" t="s">
        <v>11</v>
      </c>
      <c r="L31" s="101">
        <v>85</v>
      </c>
      <c r="M31" s="96">
        <v>3</v>
      </c>
      <c r="N31" s="101">
        <v>717</v>
      </c>
      <c r="O31" s="104">
        <v>41</v>
      </c>
    </row>
    <row r="32" spans="1:15" ht="15.75" customHeight="1" x14ac:dyDescent="0.3">
      <c r="A32" s="99">
        <v>6</v>
      </c>
      <c r="B32" s="100" t="s">
        <v>205</v>
      </c>
      <c r="C32" s="100" t="s">
        <v>77</v>
      </c>
      <c r="D32" s="101">
        <v>96</v>
      </c>
      <c r="E32" s="96">
        <v>9</v>
      </c>
      <c r="F32" s="101">
        <v>731</v>
      </c>
      <c r="G32" s="104">
        <v>47</v>
      </c>
      <c r="I32" s="99">
        <v>4</v>
      </c>
      <c r="J32" s="100" t="s">
        <v>118</v>
      </c>
      <c r="K32" s="100" t="s">
        <v>13</v>
      </c>
      <c r="L32" s="101">
        <v>86</v>
      </c>
      <c r="M32" s="96">
        <v>4</v>
      </c>
      <c r="N32" s="101">
        <v>692</v>
      </c>
      <c r="O32" s="104">
        <v>30</v>
      </c>
    </row>
    <row r="33" spans="1:15" ht="15.75" customHeight="1" x14ac:dyDescent="0.3">
      <c r="A33" s="99">
        <v>4</v>
      </c>
      <c r="B33" s="100" t="s">
        <v>202</v>
      </c>
      <c r="C33" s="100" t="s">
        <v>11</v>
      </c>
      <c r="D33" s="101">
        <v>93</v>
      </c>
      <c r="E33" s="96">
        <v>8</v>
      </c>
      <c r="F33" s="101">
        <v>720</v>
      </c>
      <c r="G33" s="104">
        <v>46</v>
      </c>
      <c r="I33" s="99">
        <v>7</v>
      </c>
      <c r="J33" s="100" t="s">
        <v>207</v>
      </c>
      <c r="K33" s="100" t="s">
        <v>17</v>
      </c>
      <c r="L33" s="101">
        <v>90</v>
      </c>
      <c r="M33" s="96">
        <v>6</v>
      </c>
      <c r="N33" s="101">
        <v>688</v>
      </c>
      <c r="O33" s="104">
        <v>30</v>
      </c>
    </row>
    <row r="34" spans="1:15" ht="15.75" customHeight="1" x14ac:dyDescent="0.3">
      <c r="A34" s="99">
        <v>8</v>
      </c>
      <c r="B34" s="100" t="s">
        <v>208</v>
      </c>
      <c r="C34" s="100" t="s">
        <v>166</v>
      </c>
      <c r="D34" s="101">
        <v>92</v>
      </c>
      <c r="E34" s="96">
        <v>5</v>
      </c>
      <c r="F34" s="101">
        <v>725</v>
      </c>
      <c r="G34" s="104">
        <v>42</v>
      </c>
      <c r="I34" s="99">
        <v>5</v>
      </c>
      <c r="J34" s="100" t="s">
        <v>204</v>
      </c>
      <c r="K34" s="100" t="s">
        <v>195</v>
      </c>
      <c r="L34" s="101" t="s">
        <v>27</v>
      </c>
      <c r="M34" s="96">
        <v>0</v>
      </c>
      <c r="N34" s="101">
        <v>359</v>
      </c>
      <c r="O34" s="104">
        <v>23</v>
      </c>
    </row>
    <row r="35" spans="1:15" ht="15.75" customHeight="1" x14ac:dyDescent="0.3">
      <c r="A35" s="99">
        <v>2</v>
      </c>
      <c r="B35" s="100" t="s">
        <v>198</v>
      </c>
      <c r="C35" s="100" t="s">
        <v>11</v>
      </c>
      <c r="D35" s="101">
        <v>88</v>
      </c>
      <c r="E35" s="96">
        <v>2</v>
      </c>
      <c r="F35" s="101">
        <v>721</v>
      </c>
      <c r="G35" s="104">
        <v>40</v>
      </c>
      <c r="I35" s="234">
        <v>1</v>
      </c>
      <c r="J35" s="235" t="s">
        <v>197</v>
      </c>
      <c r="K35" s="235" t="s">
        <v>172</v>
      </c>
      <c r="L35" s="236" t="s">
        <v>27</v>
      </c>
      <c r="M35" s="237">
        <v>0</v>
      </c>
      <c r="N35" s="311">
        <v>0</v>
      </c>
      <c r="O35" s="312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90</v>
      </c>
      <c r="E36" s="96">
        <v>4</v>
      </c>
      <c r="F36" s="101">
        <v>712</v>
      </c>
      <c r="G36" s="104">
        <v>34</v>
      </c>
      <c r="I36" s="87"/>
    </row>
    <row r="37" spans="1:15" ht="15.75" customHeight="1" x14ac:dyDescent="0.3">
      <c r="A37" s="234">
        <v>5</v>
      </c>
      <c r="B37" s="235" t="s">
        <v>203</v>
      </c>
      <c r="C37" s="235" t="s">
        <v>166</v>
      </c>
      <c r="D37" s="236">
        <v>76</v>
      </c>
      <c r="E37" s="237">
        <v>1</v>
      </c>
      <c r="F37" s="106">
        <v>638</v>
      </c>
      <c r="G37" s="107">
        <v>11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9">
        <v>7</v>
      </c>
      <c r="B41" s="230" t="s">
        <v>216</v>
      </c>
      <c r="C41" s="230" t="s">
        <v>159</v>
      </c>
      <c r="D41" s="231">
        <v>95</v>
      </c>
      <c r="E41" s="231">
        <v>7</v>
      </c>
      <c r="F41" s="231">
        <v>755</v>
      </c>
      <c r="G41" s="310">
        <v>55</v>
      </c>
      <c r="I41" s="87"/>
    </row>
    <row r="42" spans="1:15" ht="15.75" customHeight="1" x14ac:dyDescent="0.3">
      <c r="A42" s="99">
        <v>1</v>
      </c>
      <c r="B42" s="100" t="s">
        <v>210</v>
      </c>
      <c r="C42" s="100" t="s">
        <v>11</v>
      </c>
      <c r="D42" s="101">
        <v>94</v>
      </c>
      <c r="E42" s="96">
        <v>6</v>
      </c>
      <c r="F42" s="102">
        <v>714</v>
      </c>
      <c r="G42" s="103">
        <v>41</v>
      </c>
      <c r="I42" s="87"/>
    </row>
    <row r="43" spans="1:15" ht="15.75" customHeight="1" x14ac:dyDescent="0.3">
      <c r="A43" s="99">
        <v>4</v>
      </c>
      <c r="B43" s="100" t="s">
        <v>213</v>
      </c>
      <c r="C43" s="100" t="s">
        <v>186</v>
      </c>
      <c r="D43" s="101">
        <v>92</v>
      </c>
      <c r="E43" s="96">
        <v>5</v>
      </c>
      <c r="F43" s="101">
        <v>677</v>
      </c>
      <c r="G43" s="104">
        <v>33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86</v>
      </c>
      <c r="E44" s="96">
        <v>4</v>
      </c>
      <c r="F44" s="101">
        <v>652</v>
      </c>
      <c r="G44" s="104">
        <v>30</v>
      </c>
      <c r="I44" s="87"/>
    </row>
    <row r="45" spans="1:15" ht="15.75" customHeight="1" x14ac:dyDescent="0.3">
      <c r="A45" s="99">
        <v>3</v>
      </c>
      <c r="B45" s="100" t="s">
        <v>212</v>
      </c>
      <c r="C45" s="100" t="s">
        <v>191</v>
      </c>
      <c r="D45" s="101">
        <v>82</v>
      </c>
      <c r="E45" s="96">
        <v>2</v>
      </c>
      <c r="F45" s="101">
        <v>653</v>
      </c>
      <c r="G45" s="104">
        <v>25</v>
      </c>
      <c r="I45" s="87"/>
    </row>
    <row r="46" spans="1:15" ht="15.75" customHeight="1" x14ac:dyDescent="0.3">
      <c r="A46" s="99">
        <v>6</v>
      </c>
      <c r="B46" s="100" t="s">
        <v>215</v>
      </c>
      <c r="C46" s="100" t="s">
        <v>26</v>
      </c>
      <c r="D46" s="101">
        <v>83</v>
      </c>
      <c r="E46" s="96">
        <v>3</v>
      </c>
      <c r="F46" s="101">
        <v>646</v>
      </c>
      <c r="G46" s="104">
        <v>25</v>
      </c>
      <c r="I46" s="87"/>
    </row>
    <row r="47" spans="1:15" ht="15.75" customHeight="1" x14ac:dyDescent="0.3">
      <c r="A47" s="234">
        <v>2</v>
      </c>
      <c r="B47" s="235" t="s">
        <v>211</v>
      </c>
      <c r="C47" s="235" t="s">
        <v>19</v>
      </c>
      <c r="D47" s="236">
        <v>76</v>
      </c>
      <c r="E47" s="237">
        <v>1</v>
      </c>
      <c r="F47" s="106">
        <v>613</v>
      </c>
      <c r="G47" s="107">
        <v>17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659</v>
      </c>
    </row>
    <row r="50" spans="2:6" s="87" customFormat="1" ht="15.75" customHeight="1" x14ac:dyDescent="0.3">
      <c r="B50" s="87" t="s">
        <v>660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D35ED83A-748F-4354-AA4F-0109CFC3B6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2FB3E-B398-489D-9ADE-2231AC0C0391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9">
        <v>1</v>
      </c>
      <c r="B5" s="240" t="s">
        <v>156</v>
      </c>
      <c r="C5" s="240" t="s">
        <v>63</v>
      </c>
      <c r="D5" s="241">
        <v>100</v>
      </c>
      <c r="E5" s="241">
        <v>6</v>
      </c>
      <c r="F5" s="232">
        <v>790</v>
      </c>
      <c r="G5" s="233">
        <v>48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4</v>
      </c>
      <c r="B6" s="243" t="s">
        <v>62</v>
      </c>
      <c r="C6" s="243" t="s">
        <v>63</v>
      </c>
      <c r="D6" s="244">
        <v>98</v>
      </c>
      <c r="E6" s="245">
        <v>5</v>
      </c>
      <c r="F6" s="113">
        <v>777</v>
      </c>
      <c r="G6" s="114">
        <v>38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2">
        <v>2</v>
      </c>
      <c r="B7" s="243" t="s">
        <v>178</v>
      </c>
      <c r="C7" s="243" t="s">
        <v>161</v>
      </c>
      <c r="D7" s="244">
        <v>96</v>
      </c>
      <c r="E7" s="245">
        <v>4</v>
      </c>
      <c r="F7" s="113">
        <v>767</v>
      </c>
      <c r="G7" s="114">
        <v>35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6">
        <v>3</v>
      </c>
      <c r="B8" s="243" t="s">
        <v>182</v>
      </c>
      <c r="C8" s="243" t="s">
        <v>63</v>
      </c>
      <c r="D8" s="244">
        <v>91</v>
      </c>
      <c r="E8" s="245">
        <v>1</v>
      </c>
      <c r="F8" s="113">
        <v>746</v>
      </c>
      <c r="G8" s="114">
        <v>23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2">
        <v>6</v>
      </c>
      <c r="B9" s="243" t="s">
        <v>209</v>
      </c>
      <c r="C9" s="243" t="s">
        <v>166</v>
      </c>
      <c r="D9" s="244">
        <v>93</v>
      </c>
      <c r="E9" s="245">
        <v>3</v>
      </c>
      <c r="F9" s="113">
        <v>737</v>
      </c>
      <c r="G9" s="114">
        <v>20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51">
        <v>5</v>
      </c>
      <c r="B10" s="248" t="s">
        <v>208</v>
      </c>
      <c r="C10" s="248" t="s">
        <v>166</v>
      </c>
      <c r="D10" s="249">
        <v>92</v>
      </c>
      <c r="E10" s="250">
        <v>2</v>
      </c>
      <c r="F10" s="115">
        <v>725</v>
      </c>
      <c r="G10" s="116">
        <v>13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7" t="s">
        <v>127</v>
      </c>
      <c r="F12" s="108" t="s">
        <v>659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87" t="s">
        <v>660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557080C8-9257-415C-8B4E-3727293730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3354-341E-4676-A198-CBE966785B97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9">
        <v>3</v>
      </c>
      <c r="B5" s="240" t="s">
        <v>250</v>
      </c>
      <c r="C5" s="240" t="s">
        <v>251</v>
      </c>
      <c r="D5" s="313">
        <v>185</v>
      </c>
      <c r="E5" s="241">
        <v>8</v>
      </c>
      <c r="F5" s="314">
        <v>1480</v>
      </c>
      <c r="G5" s="315">
        <v>61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6">
        <v>1</v>
      </c>
      <c r="B6" s="243" t="s">
        <v>259</v>
      </c>
      <c r="C6" s="243" t="s">
        <v>48</v>
      </c>
      <c r="D6" s="245">
        <v>181</v>
      </c>
      <c r="E6" s="245">
        <v>6</v>
      </c>
      <c r="F6" s="102">
        <v>1462</v>
      </c>
      <c r="G6" s="103">
        <v>56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2">
        <v>2</v>
      </c>
      <c r="B7" s="243" t="s">
        <v>242</v>
      </c>
      <c r="C7" s="243" t="s">
        <v>243</v>
      </c>
      <c r="D7" s="244">
        <v>184</v>
      </c>
      <c r="E7" s="245">
        <v>7</v>
      </c>
      <c r="F7" s="113">
        <v>1330</v>
      </c>
      <c r="G7" s="114">
        <v>47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6">
        <v>7</v>
      </c>
      <c r="B8" s="243" t="s">
        <v>254</v>
      </c>
      <c r="C8" s="243" t="s">
        <v>255</v>
      </c>
      <c r="D8" s="244">
        <v>175</v>
      </c>
      <c r="E8" s="245">
        <v>4</v>
      </c>
      <c r="F8" s="113">
        <v>1416</v>
      </c>
      <c r="G8" s="114">
        <v>39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2">
        <v>6</v>
      </c>
      <c r="B9" s="243" t="s">
        <v>252</v>
      </c>
      <c r="C9" s="243" t="s">
        <v>29</v>
      </c>
      <c r="D9" s="244">
        <v>175</v>
      </c>
      <c r="E9" s="245">
        <v>4</v>
      </c>
      <c r="F9" s="113">
        <v>1388</v>
      </c>
      <c r="G9" s="114">
        <v>29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2">
        <v>8</v>
      </c>
      <c r="B10" s="243" t="s">
        <v>257</v>
      </c>
      <c r="C10" s="243" t="s">
        <v>255</v>
      </c>
      <c r="D10" s="244">
        <v>173</v>
      </c>
      <c r="E10" s="245">
        <v>2</v>
      </c>
      <c r="F10" s="113">
        <v>1388</v>
      </c>
      <c r="G10" s="114">
        <v>24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2">
        <v>4</v>
      </c>
      <c r="B11" s="243" t="s">
        <v>246</v>
      </c>
      <c r="C11" s="243" t="s">
        <v>29</v>
      </c>
      <c r="D11" s="244">
        <v>176</v>
      </c>
      <c r="E11" s="245">
        <v>5</v>
      </c>
      <c r="F11" s="113">
        <v>1362</v>
      </c>
      <c r="G11" s="114">
        <v>24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51">
        <v>5</v>
      </c>
      <c r="B12" s="248" t="s">
        <v>248</v>
      </c>
      <c r="C12" s="248" t="s">
        <v>249</v>
      </c>
      <c r="D12" s="249" t="s">
        <v>27</v>
      </c>
      <c r="E12" s="250">
        <v>0</v>
      </c>
      <c r="F12" s="115">
        <v>846</v>
      </c>
      <c r="G12" s="116">
        <v>9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39">
        <v>3</v>
      </c>
      <c r="B16" s="240" t="s">
        <v>261</v>
      </c>
      <c r="C16" s="240" t="s">
        <v>251</v>
      </c>
      <c r="D16" s="313">
        <v>172</v>
      </c>
      <c r="E16" s="241">
        <v>7</v>
      </c>
      <c r="F16" s="314">
        <v>1379</v>
      </c>
      <c r="G16" s="315">
        <v>50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6">
        <v>1</v>
      </c>
      <c r="B17" s="243" t="s">
        <v>260</v>
      </c>
      <c r="C17" s="243" t="s">
        <v>48</v>
      </c>
      <c r="D17" s="245">
        <v>164</v>
      </c>
      <c r="E17" s="245">
        <v>3</v>
      </c>
      <c r="F17" s="102">
        <v>1365</v>
      </c>
      <c r="G17" s="103">
        <v>42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6">
        <v>5</v>
      </c>
      <c r="B18" s="243" t="s">
        <v>266</v>
      </c>
      <c r="C18" s="243" t="s">
        <v>48</v>
      </c>
      <c r="D18" s="244">
        <v>166</v>
      </c>
      <c r="E18" s="245">
        <v>5</v>
      </c>
      <c r="F18" s="113">
        <v>1332</v>
      </c>
      <c r="G18" s="114">
        <v>33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2">
        <v>6</v>
      </c>
      <c r="B19" s="243" t="s">
        <v>272</v>
      </c>
      <c r="C19" s="243" t="s">
        <v>273</v>
      </c>
      <c r="D19" s="244">
        <v>164</v>
      </c>
      <c r="E19" s="245">
        <v>3</v>
      </c>
      <c r="F19" s="113">
        <v>1327</v>
      </c>
      <c r="G19" s="114">
        <v>31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42">
        <v>4</v>
      </c>
      <c r="B20" s="243" t="s">
        <v>265</v>
      </c>
      <c r="C20" s="243" t="s">
        <v>233</v>
      </c>
      <c r="D20" s="244">
        <v>170</v>
      </c>
      <c r="E20" s="245">
        <v>6</v>
      </c>
      <c r="F20" s="113">
        <v>1323</v>
      </c>
      <c r="G20" s="114">
        <v>27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242">
        <v>2</v>
      </c>
      <c r="B21" s="243" t="s">
        <v>262</v>
      </c>
      <c r="C21" s="243" t="s">
        <v>263</v>
      </c>
      <c r="D21" s="244">
        <v>158</v>
      </c>
      <c r="E21" s="245">
        <v>1</v>
      </c>
      <c r="F21" s="113">
        <v>1311</v>
      </c>
      <c r="G21" s="114">
        <v>26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251">
        <v>7</v>
      </c>
      <c r="B22" s="248" t="s">
        <v>276</v>
      </c>
      <c r="C22" s="248" t="s">
        <v>48</v>
      </c>
      <c r="D22" s="249">
        <v>166</v>
      </c>
      <c r="E22" s="250">
        <v>5</v>
      </c>
      <c r="F22" s="115">
        <v>1169</v>
      </c>
      <c r="G22" s="116">
        <v>26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239">
        <v>3</v>
      </c>
      <c r="B26" s="240" t="s">
        <v>278</v>
      </c>
      <c r="C26" s="240" t="s">
        <v>34</v>
      </c>
      <c r="D26" s="313">
        <v>155</v>
      </c>
      <c r="E26" s="241">
        <v>4</v>
      </c>
      <c r="F26" s="314">
        <v>1320</v>
      </c>
      <c r="G26" s="315">
        <v>40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246">
        <v>7</v>
      </c>
      <c r="B27" s="243" t="s">
        <v>286</v>
      </c>
      <c r="C27" s="243" t="s">
        <v>104</v>
      </c>
      <c r="D27" s="244">
        <v>169</v>
      </c>
      <c r="E27" s="245">
        <v>7</v>
      </c>
      <c r="F27" s="113">
        <v>1266</v>
      </c>
      <c r="G27" s="114">
        <v>40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42">
        <v>2</v>
      </c>
      <c r="B28" s="243" t="s">
        <v>280</v>
      </c>
      <c r="C28" s="243" t="s">
        <v>48</v>
      </c>
      <c r="D28" s="244">
        <v>168</v>
      </c>
      <c r="E28" s="245">
        <v>6</v>
      </c>
      <c r="F28" s="113">
        <v>1300</v>
      </c>
      <c r="G28" s="114">
        <v>37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242">
        <v>4</v>
      </c>
      <c r="B29" s="243" t="s">
        <v>152</v>
      </c>
      <c r="C29" s="243" t="s">
        <v>151</v>
      </c>
      <c r="D29" s="244">
        <v>135</v>
      </c>
      <c r="E29" s="245">
        <v>1</v>
      </c>
      <c r="F29" s="113">
        <v>1286</v>
      </c>
      <c r="G29" s="114">
        <v>36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242">
        <v>6</v>
      </c>
      <c r="B30" s="243" t="s">
        <v>285</v>
      </c>
      <c r="C30" s="243" t="s">
        <v>273</v>
      </c>
      <c r="D30" s="244">
        <v>167</v>
      </c>
      <c r="E30" s="245">
        <v>5</v>
      </c>
      <c r="F30" s="113">
        <v>1283</v>
      </c>
      <c r="G30" s="114">
        <v>31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246">
        <v>5</v>
      </c>
      <c r="B31" s="243" t="s">
        <v>58</v>
      </c>
      <c r="C31" s="243" t="s">
        <v>34</v>
      </c>
      <c r="D31" s="244">
        <v>155</v>
      </c>
      <c r="E31" s="245">
        <v>4</v>
      </c>
      <c r="F31" s="113">
        <v>1262</v>
      </c>
      <c r="G31" s="114">
        <v>30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251">
        <v>1</v>
      </c>
      <c r="B32" s="248" t="s">
        <v>279</v>
      </c>
      <c r="C32" s="248" t="s">
        <v>273</v>
      </c>
      <c r="D32" s="250">
        <v>154</v>
      </c>
      <c r="E32" s="250">
        <v>2</v>
      </c>
      <c r="F32" s="311">
        <v>1157</v>
      </c>
      <c r="G32" s="312">
        <v>13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316">
        <v>6</v>
      </c>
      <c r="B36" s="240" t="s">
        <v>33</v>
      </c>
      <c r="C36" s="240" t="s">
        <v>34</v>
      </c>
      <c r="D36" s="313">
        <v>162</v>
      </c>
      <c r="E36" s="241">
        <v>7</v>
      </c>
      <c r="F36" s="314">
        <v>1287</v>
      </c>
      <c r="G36" s="315">
        <v>54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246">
        <v>5</v>
      </c>
      <c r="B37" s="243" t="s">
        <v>105</v>
      </c>
      <c r="C37" s="243" t="s">
        <v>34</v>
      </c>
      <c r="D37" s="244">
        <v>154</v>
      </c>
      <c r="E37" s="245">
        <v>6</v>
      </c>
      <c r="F37" s="113">
        <v>1233</v>
      </c>
      <c r="G37" s="114">
        <v>45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46">
        <v>1</v>
      </c>
      <c r="B38" s="243" t="s">
        <v>288</v>
      </c>
      <c r="C38" s="243" t="s">
        <v>48</v>
      </c>
      <c r="D38" s="245">
        <v>152</v>
      </c>
      <c r="E38" s="245">
        <v>5</v>
      </c>
      <c r="F38" s="102">
        <v>1217</v>
      </c>
      <c r="G38" s="103">
        <v>39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246">
        <v>7</v>
      </c>
      <c r="B39" s="243" t="s">
        <v>300</v>
      </c>
      <c r="C39" s="243" t="s">
        <v>161</v>
      </c>
      <c r="D39" s="244">
        <v>152</v>
      </c>
      <c r="E39" s="245">
        <v>5</v>
      </c>
      <c r="F39" s="113">
        <v>1188</v>
      </c>
      <c r="G39" s="114">
        <v>35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246">
        <v>3</v>
      </c>
      <c r="B40" s="243" t="s">
        <v>295</v>
      </c>
      <c r="C40" s="243" t="s">
        <v>77</v>
      </c>
      <c r="D40" s="244">
        <v>151</v>
      </c>
      <c r="E40" s="245">
        <v>3</v>
      </c>
      <c r="F40" s="113">
        <v>1153</v>
      </c>
      <c r="G40" s="114">
        <v>23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242">
        <v>4</v>
      </c>
      <c r="B41" s="243" t="s">
        <v>150</v>
      </c>
      <c r="C41" s="243" t="s">
        <v>151</v>
      </c>
      <c r="D41" s="244">
        <v>144</v>
      </c>
      <c r="E41" s="245">
        <v>2</v>
      </c>
      <c r="F41" s="113">
        <v>1124</v>
      </c>
      <c r="G41" s="114">
        <v>23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247">
        <v>2</v>
      </c>
      <c r="B42" s="248" t="s">
        <v>294</v>
      </c>
      <c r="C42" s="248" t="s">
        <v>159</v>
      </c>
      <c r="D42" s="249" t="s">
        <v>64</v>
      </c>
      <c r="E42" s="250">
        <v>0</v>
      </c>
      <c r="F42" s="115">
        <v>0</v>
      </c>
      <c r="G42" s="116">
        <v>0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87" t="s">
        <v>127</v>
      </c>
      <c r="F44" s="108" t="s">
        <v>659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87" t="s">
        <v>660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FCA5C7E9-3E44-4FCD-A7EB-78931007A4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D44E-7B96-4551-A27F-2482616C3F7E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7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218</v>
      </c>
      <c r="B4" s="119"/>
      <c r="C4" s="120">
        <v>577</v>
      </c>
      <c r="D4" s="119"/>
      <c r="E4" s="121" t="s">
        <v>9</v>
      </c>
      <c r="F4" s="122">
        <f>SUM(F5:F7)</f>
        <v>576</v>
      </c>
      <c r="G4" s="123" t="s">
        <v>130</v>
      </c>
      <c r="H4" s="118" t="s">
        <v>219</v>
      </c>
      <c r="I4" s="119"/>
      <c r="J4" s="120">
        <v>568</v>
      </c>
      <c r="K4" s="119"/>
      <c r="L4" s="121" t="s">
        <v>9</v>
      </c>
      <c r="M4" s="122">
        <f>SUM(M5:M7)</f>
        <v>546</v>
      </c>
      <c r="N4"/>
    </row>
    <row r="5" spans="1:34" ht="15.75" customHeight="1" x14ac:dyDescent="0.3">
      <c r="A5" s="124" t="s">
        <v>160</v>
      </c>
      <c r="B5" s="125"/>
      <c r="C5" s="126"/>
      <c r="D5" s="96">
        <v>96</v>
      </c>
      <c r="E5" s="96">
        <v>98</v>
      </c>
      <c r="F5" s="127">
        <f>SUM(D5:E5)</f>
        <v>194</v>
      </c>
      <c r="G5"/>
      <c r="H5" s="124" t="s">
        <v>220</v>
      </c>
      <c r="I5" s="125"/>
      <c r="J5" s="126"/>
      <c r="K5" s="96">
        <v>95</v>
      </c>
      <c r="L5" s="96">
        <v>94</v>
      </c>
      <c r="M5" s="127">
        <f>SUM(K5:L5)</f>
        <v>189</v>
      </c>
      <c r="N5"/>
    </row>
    <row r="6" spans="1:34" ht="15.75" customHeight="1" x14ac:dyDescent="0.3">
      <c r="A6" s="128" t="s">
        <v>221</v>
      </c>
      <c r="B6" s="129"/>
      <c r="C6" s="130"/>
      <c r="D6" s="101">
        <v>95</v>
      </c>
      <c r="E6" s="101">
        <v>94</v>
      </c>
      <c r="F6" s="104">
        <f>SUM(D6:E6)</f>
        <v>189</v>
      </c>
      <c r="G6"/>
      <c r="H6" s="128" t="s">
        <v>222</v>
      </c>
      <c r="I6" s="129"/>
      <c r="J6" s="130"/>
      <c r="K6" s="101">
        <v>96</v>
      </c>
      <c r="L6" s="101">
        <v>91</v>
      </c>
      <c r="M6" s="104">
        <f>SUM(K6:L6)</f>
        <v>187</v>
      </c>
      <c r="N6"/>
    </row>
    <row r="7" spans="1:34" ht="15.75" customHeight="1" x14ac:dyDescent="0.3">
      <c r="A7" s="131" t="s">
        <v>169</v>
      </c>
      <c r="B7" s="132"/>
      <c r="C7" s="133"/>
      <c r="D7" s="134">
        <v>97</v>
      </c>
      <c r="E7" s="106">
        <v>96</v>
      </c>
      <c r="F7" s="107">
        <f>SUM(D7:E7)</f>
        <v>193</v>
      </c>
      <c r="G7"/>
      <c r="H7" s="131" t="s">
        <v>223</v>
      </c>
      <c r="I7" s="132"/>
      <c r="J7" s="133"/>
      <c r="K7" s="106">
        <v>81</v>
      </c>
      <c r="L7" s="106">
        <v>89</v>
      </c>
      <c r="M7" s="107">
        <f>SUM(K7:L7)</f>
        <v>170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8" t="s">
        <v>224</v>
      </c>
      <c r="B9" s="119"/>
      <c r="C9" s="120">
        <v>580</v>
      </c>
      <c r="D9" s="119"/>
      <c r="E9" s="121" t="s">
        <v>9</v>
      </c>
      <c r="F9" s="122">
        <f>SUM(F10:F12)</f>
        <v>569</v>
      </c>
      <c r="G9" s="123" t="s">
        <v>130</v>
      </c>
      <c r="H9" s="118" t="s">
        <v>225</v>
      </c>
      <c r="I9" s="119"/>
      <c r="J9" s="120">
        <v>574</v>
      </c>
      <c r="K9" s="119"/>
      <c r="L9" s="121" t="s">
        <v>9</v>
      </c>
      <c r="M9" s="122">
        <f>SUM(M10:M12)</f>
        <v>574</v>
      </c>
      <c r="N9"/>
    </row>
    <row r="10" spans="1:34" ht="15.75" customHeight="1" x14ac:dyDescent="0.3">
      <c r="A10" s="124" t="s">
        <v>10</v>
      </c>
      <c r="B10" s="125"/>
      <c r="C10" s="126"/>
      <c r="D10" s="96">
        <v>96</v>
      </c>
      <c r="E10" s="96">
        <v>94</v>
      </c>
      <c r="F10" s="127">
        <f>SUM(D10:E10)</f>
        <v>190</v>
      </c>
      <c r="G10"/>
      <c r="H10" s="124" t="s">
        <v>176</v>
      </c>
      <c r="I10" s="125"/>
      <c r="J10" s="126"/>
      <c r="K10" s="110">
        <v>95</v>
      </c>
      <c r="L10" s="96">
        <v>98</v>
      </c>
      <c r="M10" s="127">
        <f>SUM(K10:L10)</f>
        <v>193</v>
      </c>
      <c r="N10"/>
      <c r="AA10" s="135"/>
      <c r="AB10" s="135"/>
      <c r="AC10" s="135"/>
      <c r="AD10" s="135"/>
      <c r="AE10" s="135"/>
      <c r="AF10" s="135"/>
    </row>
    <row r="11" spans="1:34" ht="15.75" customHeight="1" x14ac:dyDescent="0.3">
      <c r="A11" s="128" t="s">
        <v>226</v>
      </c>
      <c r="B11" s="129"/>
      <c r="C11" s="130"/>
      <c r="D11" s="101">
        <v>96</v>
      </c>
      <c r="E11" s="101">
        <v>96</v>
      </c>
      <c r="F11" s="104">
        <f>SUM(D11:E11)</f>
        <v>192</v>
      </c>
      <c r="G11"/>
      <c r="H11" s="128" t="s">
        <v>157</v>
      </c>
      <c r="I11" s="129"/>
      <c r="J11" s="130"/>
      <c r="K11" s="101">
        <v>95</v>
      </c>
      <c r="L11" s="101">
        <v>96</v>
      </c>
      <c r="M11" s="104">
        <f>SUM(K11:L11)</f>
        <v>191</v>
      </c>
      <c r="N11"/>
      <c r="AA11" s="135"/>
      <c r="AB11" s="135"/>
      <c r="AC11" s="135"/>
      <c r="AD11" s="135"/>
      <c r="AE11" s="135"/>
      <c r="AF11" s="135"/>
    </row>
    <row r="12" spans="1:34" ht="15.75" customHeight="1" x14ac:dyDescent="0.3">
      <c r="A12" s="131" t="s">
        <v>173</v>
      </c>
      <c r="B12" s="132"/>
      <c r="C12" s="133"/>
      <c r="D12" s="106">
        <v>94</v>
      </c>
      <c r="E12" s="106">
        <v>93</v>
      </c>
      <c r="F12" s="107">
        <f>SUM(D12:E12)</f>
        <v>187</v>
      </c>
      <c r="G12"/>
      <c r="H12" s="131" t="s">
        <v>162</v>
      </c>
      <c r="I12" s="132"/>
      <c r="J12" s="133"/>
      <c r="K12" s="106">
        <v>94</v>
      </c>
      <c r="L12" s="106">
        <v>96</v>
      </c>
      <c r="M12" s="107">
        <f>SUM(K12:L12)</f>
        <v>190</v>
      </c>
      <c r="N12"/>
      <c r="AA12" s="135"/>
      <c r="AB12" s="135"/>
      <c r="AC12" s="135"/>
      <c r="AD12" s="135"/>
      <c r="AE12" s="135"/>
      <c r="AF12" s="135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5"/>
      <c r="AB13" s="135"/>
      <c r="AC13" s="135"/>
      <c r="AD13" s="135"/>
      <c r="AE13" s="135"/>
      <c r="AF13" s="135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6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7" t="s">
        <v>218</v>
      </c>
      <c r="I20" s="97">
        <v>8</v>
      </c>
      <c r="J20" s="97">
        <v>5</v>
      </c>
      <c r="K20" s="97"/>
      <c r="L20" s="97">
        <v>3</v>
      </c>
      <c r="M20" s="97">
        <v>4604</v>
      </c>
      <c r="N20" s="98">
        <v>10</v>
      </c>
    </row>
    <row r="21" spans="1:20" ht="15.75" customHeight="1" x14ac:dyDescent="0.3">
      <c r="H21" s="139" t="s">
        <v>224</v>
      </c>
      <c r="I21" s="101">
        <v>8</v>
      </c>
      <c r="J21" s="101">
        <v>5</v>
      </c>
      <c r="K21" s="101"/>
      <c r="L21" s="101">
        <v>3</v>
      </c>
      <c r="M21" s="101">
        <v>4584</v>
      </c>
      <c r="N21" s="104">
        <v>10</v>
      </c>
    </row>
    <row r="22" spans="1:20" ht="15.75" customHeight="1" x14ac:dyDescent="0.3">
      <c r="H22" s="138" t="s">
        <v>225</v>
      </c>
      <c r="I22" s="101">
        <v>8</v>
      </c>
      <c r="J22" s="101">
        <v>3</v>
      </c>
      <c r="K22" s="101"/>
      <c r="L22" s="101">
        <v>5</v>
      </c>
      <c r="M22" s="101">
        <v>4552</v>
      </c>
      <c r="N22" s="104">
        <v>6</v>
      </c>
    </row>
    <row r="23" spans="1:20" ht="15.75" customHeight="1" x14ac:dyDescent="0.3">
      <c r="H23" s="140" t="s">
        <v>219</v>
      </c>
      <c r="I23" s="106">
        <v>8</v>
      </c>
      <c r="J23" s="106">
        <v>1</v>
      </c>
      <c r="K23" s="106"/>
      <c r="L23" s="106">
        <v>7</v>
      </c>
      <c r="M23" s="106">
        <v>4433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41"/>
      <c r="I26" s="142"/>
      <c r="J26" s="142"/>
      <c r="K26" s="142"/>
      <c r="L26" s="142"/>
      <c r="M26" s="142"/>
      <c r="N26" s="142"/>
    </row>
    <row r="27" spans="1:20" ht="15.75" customHeight="1" x14ac:dyDescent="0.3">
      <c r="A27" s="143"/>
      <c r="B27" s="143"/>
      <c r="C27" s="143"/>
      <c r="D27" s="143"/>
      <c r="E27" s="143"/>
      <c r="F27" s="143"/>
      <c r="G27" s="144"/>
      <c r="H27" s="143"/>
      <c r="I27" s="143"/>
      <c r="J27" s="143"/>
      <c r="K27" s="143"/>
      <c r="L27" s="143"/>
      <c r="M27" s="143"/>
      <c r="N27" s="143"/>
      <c r="P27" s="142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8" t="s">
        <v>227</v>
      </c>
      <c r="B30" s="119"/>
      <c r="C30" s="120">
        <v>554</v>
      </c>
      <c r="D30" s="119"/>
      <c r="E30" s="121" t="s">
        <v>9</v>
      </c>
      <c r="F30" s="122">
        <f>SUM(F31:F33)</f>
        <v>548</v>
      </c>
      <c r="G30" s="123" t="s">
        <v>130</v>
      </c>
      <c r="H30" s="118" t="s">
        <v>228</v>
      </c>
      <c r="I30" s="119"/>
      <c r="J30" s="120">
        <v>532</v>
      </c>
      <c r="K30" s="119"/>
      <c r="L30" s="121" t="s">
        <v>9</v>
      </c>
      <c r="M30" s="122">
        <f>SUM(M31:M33)</f>
        <v>537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181</v>
      </c>
      <c r="B31" s="125"/>
      <c r="C31" s="126"/>
      <c r="D31" s="96">
        <v>88</v>
      </c>
      <c r="E31" s="96">
        <v>94</v>
      </c>
      <c r="F31" s="127">
        <f>SUM(D31:E31)</f>
        <v>182</v>
      </c>
      <c r="G31"/>
      <c r="H31" s="124" t="s">
        <v>210</v>
      </c>
      <c r="I31" s="125"/>
      <c r="J31" s="126"/>
      <c r="K31" s="96">
        <v>94</v>
      </c>
      <c r="L31" s="96">
        <v>91</v>
      </c>
      <c r="M31" s="127">
        <f>SUM(K31:L31)</f>
        <v>185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28" t="s">
        <v>183</v>
      </c>
      <c r="B32" s="129"/>
      <c r="C32" s="130"/>
      <c r="D32" s="101">
        <v>93</v>
      </c>
      <c r="E32" s="101">
        <v>90</v>
      </c>
      <c r="F32" s="104">
        <f>SUM(D32:E32)</f>
        <v>183</v>
      </c>
      <c r="G32"/>
      <c r="H32" s="128" t="s">
        <v>199</v>
      </c>
      <c r="I32" s="129"/>
      <c r="J32" s="130"/>
      <c r="K32" s="101">
        <v>85</v>
      </c>
      <c r="L32" s="101">
        <v>86</v>
      </c>
      <c r="M32" s="104">
        <f>SUM(K32:L32)</f>
        <v>171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202</v>
      </c>
      <c r="B33" s="132"/>
      <c r="C33" s="133"/>
      <c r="D33" s="106">
        <v>93</v>
      </c>
      <c r="E33" s="106">
        <v>90</v>
      </c>
      <c r="F33" s="107">
        <f>SUM(D33:E33)</f>
        <v>183</v>
      </c>
      <c r="G33"/>
      <c r="H33" s="131" t="s">
        <v>198</v>
      </c>
      <c r="I33" s="132"/>
      <c r="J33" s="133"/>
      <c r="K33" s="106">
        <v>88</v>
      </c>
      <c r="L33" s="106">
        <v>93</v>
      </c>
      <c r="M33" s="107">
        <f>SUM(K33:L33)</f>
        <v>181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229</v>
      </c>
      <c r="B35" s="119"/>
      <c r="C35" s="120">
        <v>526</v>
      </c>
      <c r="D35" s="119"/>
      <c r="E35" s="121" t="s">
        <v>9</v>
      </c>
      <c r="F35" s="122">
        <f>SUM(F36:F38)</f>
        <v>519</v>
      </c>
      <c r="G35" s="123" t="s">
        <v>130</v>
      </c>
      <c r="H35" s="111" t="s">
        <v>230</v>
      </c>
      <c r="I35" s="111"/>
      <c r="J35" s="145">
        <v>529</v>
      </c>
      <c r="K35" s="111"/>
      <c r="L35" s="111"/>
      <c r="M35" s="302">
        <v>529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163</v>
      </c>
      <c r="B36" s="125"/>
      <c r="C36" s="126"/>
      <c r="D36" s="96">
        <v>95</v>
      </c>
      <c r="E36" s="96">
        <v>96</v>
      </c>
      <c r="F36" s="127">
        <f>SUM(D36:E36)</f>
        <v>191</v>
      </c>
      <c r="G36"/>
      <c r="H36" s="111"/>
      <c r="I36" s="111"/>
      <c r="J36" s="111"/>
      <c r="K36" s="111"/>
      <c r="L36" s="111"/>
      <c r="M36" s="111"/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211</v>
      </c>
      <c r="B37" s="129"/>
      <c r="C37" s="130"/>
      <c r="D37" s="101">
        <v>76</v>
      </c>
      <c r="E37" s="101">
        <v>85</v>
      </c>
      <c r="F37" s="104">
        <f>SUM(D37:E37)</f>
        <v>161</v>
      </c>
      <c r="G37"/>
      <c r="H37" s="111"/>
      <c r="I37" s="111"/>
      <c r="J37" s="111"/>
      <c r="K37" s="111"/>
      <c r="L37" s="111"/>
      <c r="M37" s="111"/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214</v>
      </c>
      <c r="B38" s="132"/>
      <c r="C38" s="133"/>
      <c r="D38" s="106">
        <v>86</v>
      </c>
      <c r="E38" s="106">
        <v>81</v>
      </c>
      <c r="F38" s="107">
        <f>SUM(D38:E38)</f>
        <v>167</v>
      </c>
      <c r="G38"/>
      <c r="H38" s="111"/>
      <c r="I38" s="111"/>
      <c r="J38" s="111"/>
      <c r="K38" s="111"/>
      <c r="L38" s="111"/>
      <c r="M38" s="111"/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6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6" t="s">
        <v>227</v>
      </c>
      <c r="I46" s="147">
        <v>8</v>
      </c>
      <c r="J46" s="147">
        <v>7</v>
      </c>
      <c r="K46" s="147"/>
      <c r="L46" s="147">
        <v>1</v>
      </c>
      <c r="M46" s="147">
        <v>4342</v>
      </c>
      <c r="N46" s="148">
        <v>14</v>
      </c>
      <c r="O46" s="111"/>
      <c r="P46" s="111"/>
    </row>
    <row r="47" spans="1:20" ht="15.75" customHeight="1" x14ac:dyDescent="0.3">
      <c r="H47" s="149" t="s">
        <v>230</v>
      </c>
      <c r="I47" s="113">
        <v>8</v>
      </c>
      <c r="J47" s="113">
        <v>4</v>
      </c>
      <c r="K47" s="113">
        <v>1</v>
      </c>
      <c r="L47" s="113">
        <v>3</v>
      </c>
      <c r="M47" s="113">
        <v>4232</v>
      </c>
      <c r="N47" s="114">
        <v>9</v>
      </c>
      <c r="O47" s="111"/>
      <c r="P47" s="111"/>
    </row>
    <row r="48" spans="1:20" ht="15.75" customHeight="1" x14ac:dyDescent="0.3">
      <c r="H48" s="149" t="s">
        <v>228</v>
      </c>
      <c r="I48" s="113">
        <v>8</v>
      </c>
      <c r="J48" s="113">
        <v>4</v>
      </c>
      <c r="K48" s="113"/>
      <c r="L48" s="113">
        <v>4</v>
      </c>
      <c r="M48" s="113">
        <v>4281</v>
      </c>
      <c r="N48" s="114">
        <v>8</v>
      </c>
      <c r="O48" s="111"/>
      <c r="P48" s="111"/>
    </row>
    <row r="49" spans="1:16" ht="15.75" customHeight="1" x14ac:dyDescent="0.3">
      <c r="H49" s="150" t="s">
        <v>229</v>
      </c>
      <c r="I49" s="115">
        <v>8</v>
      </c>
      <c r="J49" s="115"/>
      <c r="K49" s="115"/>
      <c r="L49" s="115">
        <v>8</v>
      </c>
      <c r="M49" s="115">
        <v>4071</v>
      </c>
      <c r="N49" s="116">
        <v>0</v>
      </c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7" t="s">
        <v>154</v>
      </c>
      <c r="E51" s="88"/>
      <c r="G51" s="151" t="s">
        <v>659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35E38761-B2E1-4607-98B4-9C8BD74949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1ED7-770E-492C-B902-A0A7DB99AC80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1">
        <v>3</v>
      </c>
      <c r="B5" s="253" t="s">
        <v>18</v>
      </c>
      <c r="C5" s="253" t="s">
        <v>19</v>
      </c>
      <c r="D5" s="329">
        <v>99</v>
      </c>
      <c r="E5" s="292">
        <v>9</v>
      </c>
      <c r="F5" s="329">
        <v>796</v>
      </c>
      <c r="G5" s="332">
        <v>71</v>
      </c>
      <c r="H5" s="6"/>
      <c r="I5" s="291">
        <v>2</v>
      </c>
      <c r="J5" s="253" t="s">
        <v>16</v>
      </c>
      <c r="K5" s="253" t="s">
        <v>17</v>
      </c>
      <c r="L5" s="292">
        <v>96</v>
      </c>
      <c r="M5" s="292">
        <v>9</v>
      </c>
      <c r="N5" s="292">
        <v>735</v>
      </c>
      <c r="O5" s="255">
        <v>63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98</v>
      </c>
      <c r="E6" s="22">
        <v>8</v>
      </c>
      <c r="F6" s="32">
        <v>779</v>
      </c>
      <c r="G6" s="29">
        <v>63</v>
      </c>
      <c r="H6" s="11"/>
      <c r="I6" s="25">
        <v>6</v>
      </c>
      <c r="J6" s="26" t="s">
        <v>31</v>
      </c>
      <c r="K6" s="26" t="s">
        <v>26</v>
      </c>
      <c r="L6" s="27">
        <v>90</v>
      </c>
      <c r="M6" s="22">
        <v>7</v>
      </c>
      <c r="N6" s="27">
        <v>729</v>
      </c>
      <c r="O6" s="29">
        <v>62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96</v>
      </c>
      <c r="E7" s="22">
        <v>6</v>
      </c>
      <c r="F7" s="32">
        <v>777</v>
      </c>
      <c r="G7" s="29">
        <v>60</v>
      </c>
      <c r="I7" s="25">
        <v>3</v>
      </c>
      <c r="J7" s="26" t="s">
        <v>20</v>
      </c>
      <c r="K7" s="26" t="s">
        <v>21</v>
      </c>
      <c r="L7" s="30">
        <v>93</v>
      </c>
      <c r="M7" s="22">
        <v>8</v>
      </c>
      <c r="N7" s="30">
        <v>725</v>
      </c>
      <c r="O7" s="31">
        <v>58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97</v>
      </c>
      <c r="E8" s="22">
        <v>7</v>
      </c>
      <c r="F8" s="32">
        <v>758</v>
      </c>
      <c r="G8" s="29">
        <v>49</v>
      </c>
      <c r="I8" s="25">
        <v>7</v>
      </c>
      <c r="J8" s="26" t="s">
        <v>33</v>
      </c>
      <c r="K8" s="26" t="s">
        <v>34</v>
      </c>
      <c r="L8" s="32">
        <v>85</v>
      </c>
      <c r="M8" s="22">
        <v>5</v>
      </c>
      <c r="N8" s="32">
        <v>710</v>
      </c>
      <c r="O8" s="29">
        <v>52</v>
      </c>
      <c r="V8" s="13"/>
      <c r="W8" s="13"/>
      <c r="AD8" s="13"/>
      <c r="AE8" s="13"/>
    </row>
    <row r="9" spans="1:34" x14ac:dyDescent="0.3">
      <c r="A9" s="25">
        <v>8</v>
      </c>
      <c r="B9" s="26" t="s">
        <v>35</v>
      </c>
      <c r="C9" s="26" t="s">
        <v>29</v>
      </c>
      <c r="D9" s="32">
        <v>94</v>
      </c>
      <c r="E9" s="22">
        <v>4</v>
      </c>
      <c r="F9" s="32">
        <v>744</v>
      </c>
      <c r="G9" s="29">
        <v>36</v>
      </c>
      <c r="H9" s="11"/>
      <c r="I9" s="25">
        <v>4</v>
      </c>
      <c r="J9" s="26" t="s">
        <v>24</v>
      </c>
      <c r="K9" s="26" t="s">
        <v>11</v>
      </c>
      <c r="L9" s="30">
        <v>88</v>
      </c>
      <c r="M9" s="22">
        <v>6</v>
      </c>
      <c r="N9" s="30">
        <v>701</v>
      </c>
      <c r="O9" s="31">
        <v>48</v>
      </c>
      <c r="V9" s="6"/>
      <c r="W9" s="6"/>
    </row>
    <row r="10" spans="1:34" x14ac:dyDescent="0.3">
      <c r="A10" s="25">
        <v>6</v>
      </c>
      <c r="B10" s="26" t="s">
        <v>30</v>
      </c>
      <c r="C10" s="26" t="s">
        <v>17</v>
      </c>
      <c r="D10" s="27">
        <v>93</v>
      </c>
      <c r="E10" s="22">
        <v>3</v>
      </c>
      <c r="F10" s="27">
        <v>741</v>
      </c>
      <c r="G10" s="28">
        <v>35</v>
      </c>
      <c r="H10" s="11"/>
      <c r="I10" s="25">
        <v>1</v>
      </c>
      <c r="J10" s="26" t="s">
        <v>12</v>
      </c>
      <c r="K10" s="26" t="s">
        <v>13</v>
      </c>
      <c r="L10" s="27">
        <v>83</v>
      </c>
      <c r="M10" s="22">
        <v>4</v>
      </c>
      <c r="N10" s="32">
        <v>646</v>
      </c>
      <c r="O10" s="29">
        <v>29</v>
      </c>
    </row>
    <row r="11" spans="1:34" x14ac:dyDescent="0.3">
      <c r="A11" s="25">
        <v>4</v>
      </c>
      <c r="B11" s="26" t="s">
        <v>22</v>
      </c>
      <c r="C11" s="26" t="s">
        <v>23</v>
      </c>
      <c r="D11" s="30">
        <v>95</v>
      </c>
      <c r="E11" s="22">
        <v>5</v>
      </c>
      <c r="F11" s="30">
        <v>739</v>
      </c>
      <c r="G11" s="31">
        <v>33</v>
      </c>
      <c r="I11" s="25">
        <v>9</v>
      </c>
      <c r="J11" s="26" t="s">
        <v>39</v>
      </c>
      <c r="K11" s="26" t="s">
        <v>15</v>
      </c>
      <c r="L11" s="32">
        <v>76</v>
      </c>
      <c r="M11" s="22">
        <v>3</v>
      </c>
      <c r="N11" s="32">
        <v>631</v>
      </c>
      <c r="O11" s="29">
        <v>27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76</v>
      </c>
      <c r="E12" s="22">
        <v>2</v>
      </c>
      <c r="F12" s="27">
        <v>624</v>
      </c>
      <c r="G12" s="28">
        <v>16</v>
      </c>
      <c r="I12" s="25">
        <v>8</v>
      </c>
      <c r="J12" s="26" t="s">
        <v>36</v>
      </c>
      <c r="K12" s="26" t="s">
        <v>37</v>
      </c>
      <c r="L12" s="32" t="s">
        <v>27</v>
      </c>
      <c r="M12" s="22">
        <v>0</v>
      </c>
      <c r="N12" s="32">
        <v>87</v>
      </c>
      <c r="O12" s="29">
        <v>5</v>
      </c>
    </row>
    <row r="13" spans="1:34" x14ac:dyDescent="0.3">
      <c r="A13" s="293">
        <v>5</v>
      </c>
      <c r="B13" s="257" t="s">
        <v>25</v>
      </c>
      <c r="C13" s="257" t="s">
        <v>26</v>
      </c>
      <c r="D13" s="330" t="s">
        <v>27</v>
      </c>
      <c r="E13" s="294">
        <v>0</v>
      </c>
      <c r="F13" s="331">
        <v>0</v>
      </c>
      <c r="G13" s="333">
        <v>0</v>
      </c>
      <c r="I13" s="293">
        <v>5</v>
      </c>
      <c r="J13" s="257" t="s">
        <v>28</v>
      </c>
      <c r="K13" s="257" t="s">
        <v>29</v>
      </c>
      <c r="L13" s="330" t="s">
        <v>27</v>
      </c>
      <c r="M13" s="294">
        <v>0</v>
      </c>
      <c r="N13" s="331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1">
        <v>1</v>
      </c>
      <c r="B17" s="253" t="s">
        <v>42</v>
      </c>
      <c r="C17" s="253" t="s">
        <v>26</v>
      </c>
      <c r="D17" s="292">
        <v>99</v>
      </c>
      <c r="E17" s="292">
        <v>9</v>
      </c>
      <c r="F17" s="254">
        <v>765</v>
      </c>
      <c r="G17" s="255">
        <v>65</v>
      </c>
      <c r="I17" s="252">
        <v>2</v>
      </c>
      <c r="J17" s="253" t="s">
        <v>45</v>
      </c>
      <c r="K17" s="253" t="s">
        <v>46</v>
      </c>
      <c r="L17" s="254">
        <v>86</v>
      </c>
      <c r="M17" s="292">
        <v>7</v>
      </c>
      <c r="N17" s="254">
        <v>706</v>
      </c>
      <c r="O17" s="255">
        <v>55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92</v>
      </c>
      <c r="E18" s="22">
        <v>8</v>
      </c>
      <c r="F18" s="32">
        <v>761</v>
      </c>
      <c r="G18" s="29">
        <v>65</v>
      </c>
      <c r="I18" s="25">
        <v>5</v>
      </c>
      <c r="J18" s="26" t="s">
        <v>55</v>
      </c>
      <c r="K18" s="26" t="s">
        <v>21</v>
      </c>
      <c r="L18" s="32">
        <v>88</v>
      </c>
      <c r="M18" s="22">
        <v>9</v>
      </c>
      <c r="N18" s="32">
        <v>690</v>
      </c>
      <c r="O18" s="29">
        <v>51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92</v>
      </c>
      <c r="E19" s="22">
        <v>8</v>
      </c>
      <c r="F19" s="32">
        <v>659</v>
      </c>
      <c r="G19" s="29">
        <v>53</v>
      </c>
      <c r="I19" s="35">
        <v>4</v>
      </c>
      <c r="J19" s="26" t="s">
        <v>52</v>
      </c>
      <c r="K19" s="26" t="s">
        <v>48</v>
      </c>
      <c r="L19" s="32">
        <v>75</v>
      </c>
      <c r="M19" s="22">
        <v>3</v>
      </c>
      <c r="N19" s="32">
        <v>688</v>
      </c>
      <c r="O19" s="29">
        <v>49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91</v>
      </c>
      <c r="E20" s="22">
        <v>5</v>
      </c>
      <c r="F20" s="32">
        <v>734</v>
      </c>
      <c r="G20" s="29">
        <v>49</v>
      </c>
      <c r="I20" s="25">
        <v>7</v>
      </c>
      <c r="J20" s="26" t="s">
        <v>60</v>
      </c>
      <c r="K20" s="26" t="s">
        <v>54</v>
      </c>
      <c r="L20" s="32">
        <v>82</v>
      </c>
      <c r="M20" s="22">
        <v>5</v>
      </c>
      <c r="N20" s="32">
        <v>680</v>
      </c>
      <c r="O20" s="29">
        <v>47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91</v>
      </c>
      <c r="E21" s="22">
        <v>5</v>
      </c>
      <c r="F21" s="32">
        <v>711</v>
      </c>
      <c r="G21" s="29">
        <v>40</v>
      </c>
      <c r="I21" s="35">
        <v>6</v>
      </c>
      <c r="J21" s="26" t="s">
        <v>58</v>
      </c>
      <c r="K21" s="26" t="s">
        <v>34</v>
      </c>
      <c r="L21" s="32">
        <v>84</v>
      </c>
      <c r="M21" s="22">
        <v>6</v>
      </c>
      <c r="N21" s="32">
        <v>696</v>
      </c>
      <c r="O21" s="29">
        <v>46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92</v>
      </c>
      <c r="E22" s="22">
        <v>8</v>
      </c>
      <c r="F22" s="32">
        <v>705</v>
      </c>
      <c r="G22" s="29">
        <v>38</v>
      </c>
      <c r="I22" s="25">
        <v>9</v>
      </c>
      <c r="J22" s="26" t="s">
        <v>66</v>
      </c>
      <c r="K22" s="26" t="s">
        <v>15</v>
      </c>
      <c r="L22" s="32">
        <v>87</v>
      </c>
      <c r="M22" s="22">
        <v>8</v>
      </c>
      <c r="N22" s="32">
        <v>685</v>
      </c>
      <c r="O22" s="29">
        <v>46</v>
      </c>
    </row>
    <row r="23" spans="1:15" x14ac:dyDescent="0.3">
      <c r="A23" s="35">
        <v>4</v>
      </c>
      <c r="B23" s="26" t="s">
        <v>51</v>
      </c>
      <c r="C23" s="26" t="s">
        <v>15</v>
      </c>
      <c r="D23" s="32">
        <v>85</v>
      </c>
      <c r="E23" s="22">
        <v>3</v>
      </c>
      <c r="F23" s="32">
        <v>676</v>
      </c>
      <c r="G23" s="29">
        <v>26</v>
      </c>
      <c r="I23" s="25">
        <v>3</v>
      </c>
      <c r="J23" s="26" t="s">
        <v>49</v>
      </c>
      <c r="K23" s="26" t="s">
        <v>50</v>
      </c>
      <c r="L23" s="32">
        <v>78</v>
      </c>
      <c r="M23" s="22">
        <v>4</v>
      </c>
      <c r="N23" s="32">
        <v>685</v>
      </c>
      <c r="O23" s="29">
        <v>44</v>
      </c>
    </row>
    <row r="24" spans="1:15" x14ac:dyDescent="0.3">
      <c r="A24" s="25">
        <v>3</v>
      </c>
      <c r="B24" s="26" t="s">
        <v>47</v>
      </c>
      <c r="C24" s="26" t="s">
        <v>48</v>
      </c>
      <c r="D24" s="32" t="s">
        <v>27</v>
      </c>
      <c r="E24" s="22">
        <v>0</v>
      </c>
      <c r="F24" s="32">
        <v>594</v>
      </c>
      <c r="G24" s="29">
        <v>22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3">
        <v>9</v>
      </c>
      <c r="B25" s="257" t="s">
        <v>65</v>
      </c>
      <c r="C25" s="257" t="s">
        <v>17</v>
      </c>
      <c r="D25" s="258" t="s">
        <v>64</v>
      </c>
      <c r="E25" s="294">
        <v>0</v>
      </c>
      <c r="F25" s="33">
        <v>0</v>
      </c>
      <c r="G25" s="34">
        <v>0</v>
      </c>
      <c r="I25" s="256">
        <v>8</v>
      </c>
      <c r="J25" s="257" t="s">
        <v>62</v>
      </c>
      <c r="K25" s="257" t="s">
        <v>63</v>
      </c>
      <c r="L25" s="258" t="s">
        <v>64</v>
      </c>
      <c r="M25" s="294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2">
        <v>4</v>
      </c>
      <c r="B29" s="253" t="s">
        <v>78</v>
      </c>
      <c r="C29" s="253" t="s">
        <v>79</v>
      </c>
      <c r="D29" s="254">
        <v>84</v>
      </c>
      <c r="E29" s="292">
        <v>6</v>
      </c>
      <c r="F29" s="254">
        <v>690</v>
      </c>
      <c r="G29" s="255">
        <v>60</v>
      </c>
      <c r="I29" s="252">
        <v>4</v>
      </c>
      <c r="J29" s="253" t="s">
        <v>80</v>
      </c>
      <c r="K29" s="253" t="s">
        <v>23</v>
      </c>
      <c r="L29" s="254">
        <v>90</v>
      </c>
      <c r="M29" s="292">
        <v>9</v>
      </c>
      <c r="N29" s="254">
        <v>723</v>
      </c>
      <c r="O29" s="255">
        <v>66</v>
      </c>
    </row>
    <row r="30" spans="1:15" x14ac:dyDescent="0.3">
      <c r="A30" s="35">
        <v>8</v>
      </c>
      <c r="B30" s="26" t="s">
        <v>87</v>
      </c>
      <c r="C30" s="26" t="s">
        <v>17</v>
      </c>
      <c r="D30" s="32">
        <v>83</v>
      </c>
      <c r="E30" s="22">
        <v>5</v>
      </c>
      <c r="F30" s="32">
        <v>701</v>
      </c>
      <c r="G30" s="29">
        <v>58</v>
      </c>
      <c r="I30" s="35">
        <v>6</v>
      </c>
      <c r="J30" s="26" t="s">
        <v>84</v>
      </c>
      <c r="K30" s="26" t="s">
        <v>54</v>
      </c>
      <c r="L30" s="32">
        <v>90</v>
      </c>
      <c r="M30" s="22">
        <v>9</v>
      </c>
      <c r="N30" s="32">
        <v>715</v>
      </c>
      <c r="O30" s="29">
        <v>64</v>
      </c>
    </row>
    <row r="31" spans="1:15" x14ac:dyDescent="0.3">
      <c r="A31" s="25">
        <v>5</v>
      </c>
      <c r="B31" s="26" t="s">
        <v>81</v>
      </c>
      <c r="C31" s="26" t="s">
        <v>54</v>
      </c>
      <c r="D31" s="32">
        <v>87</v>
      </c>
      <c r="E31" s="22">
        <v>8</v>
      </c>
      <c r="F31" s="32">
        <v>704</v>
      </c>
      <c r="G31" s="29">
        <v>56</v>
      </c>
      <c r="I31" s="25">
        <v>9</v>
      </c>
      <c r="J31" s="26" t="s">
        <v>90</v>
      </c>
      <c r="K31" s="26" t="s">
        <v>17</v>
      </c>
      <c r="L31" s="32">
        <v>86</v>
      </c>
      <c r="M31" s="22">
        <v>6</v>
      </c>
      <c r="N31" s="32">
        <v>707</v>
      </c>
      <c r="O31" s="29">
        <v>59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83</v>
      </c>
      <c r="E32" s="22">
        <v>5</v>
      </c>
      <c r="F32" s="32">
        <v>681</v>
      </c>
      <c r="G32" s="29">
        <v>51</v>
      </c>
      <c r="I32" s="25">
        <v>1</v>
      </c>
      <c r="J32" s="26" t="s">
        <v>71</v>
      </c>
      <c r="K32" s="26" t="s">
        <v>72</v>
      </c>
      <c r="L32" s="27">
        <v>87</v>
      </c>
      <c r="M32" s="22">
        <v>7</v>
      </c>
      <c r="N32" s="32">
        <v>677</v>
      </c>
      <c r="O32" s="29">
        <v>46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86</v>
      </c>
      <c r="E33" s="22">
        <v>7</v>
      </c>
      <c r="F33" s="32">
        <v>671</v>
      </c>
      <c r="G33" s="29">
        <v>45</v>
      </c>
      <c r="I33" s="25">
        <v>3</v>
      </c>
      <c r="J33" s="26" t="s">
        <v>76</v>
      </c>
      <c r="K33" s="26" t="s">
        <v>77</v>
      </c>
      <c r="L33" s="32">
        <v>86</v>
      </c>
      <c r="M33" s="22">
        <v>6</v>
      </c>
      <c r="N33" s="32">
        <v>649</v>
      </c>
      <c r="O33" s="29">
        <v>37</v>
      </c>
    </row>
    <row r="34" spans="1:15" x14ac:dyDescent="0.3">
      <c r="A34" s="35">
        <v>6</v>
      </c>
      <c r="B34" s="26" t="s">
        <v>83</v>
      </c>
      <c r="C34" s="26" t="s">
        <v>77</v>
      </c>
      <c r="D34" s="32">
        <v>92</v>
      </c>
      <c r="E34" s="22">
        <v>9</v>
      </c>
      <c r="F34" s="32">
        <v>632</v>
      </c>
      <c r="G34" s="29">
        <v>32</v>
      </c>
      <c r="I34" s="35">
        <v>2</v>
      </c>
      <c r="J34" s="26" t="s">
        <v>74</v>
      </c>
      <c r="K34" s="26" t="s">
        <v>72</v>
      </c>
      <c r="L34" s="32">
        <v>83</v>
      </c>
      <c r="M34" s="22">
        <v>4</v>
      </c>
      <c r="N34" s="32">
        <v>640</v>
      </c>
      <c r="O34" s="29">
        <v>34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77</v>
      </c>
      <c r="E35" s="22">
        <v>3</v>
      </c>
      <c r="F35" s="32">
        <v>640</v>
      </c>
      <c r="G35" s="29">
        <v>27</v>
      </c>
      <c r="I35" s="35">
        <v>8</v>
      </c>
      <c r="J35" s="26" t="s">
        <v>88</v>
      </c>
      <c r="K35" s="26" t="s">
        <v>34</v>
      </c>
      <c r="L35" s="32">
        <v>80</v>
      </c>
      <c r="M35" s="22">
        <v>3</v>
      </c>
      <c r="N35" s="32">
        <v>597</v>
      </c>
      <c r="O35" s="29">
        <v>24</v>
      </c>
    </row>
    <row r="36" spans="1:15" x14ac:dyDescent="0.3">
      <c r="A36" s="35">
        <v>2</v>
      </c>
      <c r="B36" s="26" t="s">
        <v>73</v>
      </c>
      <c r="C36" s="26" t="s">
        <v>11</v>
      </c>
      <c r="D36" s="32">
        <v>71</v>
      </c>
      <c r="E36" s="22">
        <v>2</v>
      </c>
      <c r="F36" s="32">
        <v>629</v>
      </c>
      <c r="G36" s="29">
        <v>27</v>
      </c>
      <c r="I36" s="25">
        <v>5</v>
      </c>
      <c r="J36" s="26" t="s">
        <v>82</v>
      </c>
      <c r="K36" s="26" t="s">
        <v>17</v>
      </c>
      <c r="L36" s="32">
        <v>68</v>
      </c>
      <c r="M36" s="22">
        <v>2</v>
      </c>
      <c r="N36" s="32">
        <v>574</v>
      </c>
      <c r="O36" s="29">
        <v>24</v>
      </c>
    </row>
    <row r="37" spans="1:15" x14ac:dyDescent="0.3">
      <c r="A37" s="293">
        <v>9</v>
      </c>
      <c r="B37" s="257" t="s">
        <v>89</v>
      </c>
      <c r="C37" s="257" t="s">
        <v>13</v>
      </c>
      <c r="D37" s="258" t="s">
        <v>27</v>
      </c>
      <c r="E37" s="294">
        <v>0</v>
      </c>
      <c r="F37" s="33">
        <v>294</v>
      </c>
      <c r="G37" s="34">
        <v>10</v>
      </c>
      <c r="I37" s="293">
        <v>7</v>
      </c>
      <c r="J37" s="257" t="s">
        <v>86</v>
      </c>
      <c r="K37" s="257" t="s">
        <v>23</v>
      </c>
      <c r="L37" s="258">
        <v>60</v>
      </c>
      <c r="M37" s="294">
        <v>1</v>
      </c>
      <c r="N37" s="33">
        <v>525</v>
      </c>
      <c r="O37" s="34">
        <v>13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2">
        <v>2</v>
      </c>
      <c r="B41" s="253" t="s">
        <v>95</v>
      </c>
      <c r="C41" s="253" t="s">
        <v>77</v>
      </c>
      <c r="D41" s="254">
        <v>90</v>
      </c>
      <c r="E41" s="292">
        <v>9</v>
      </c>
      <c r="F41" s="254">
        <v>736</v>
      </c>
      <c r="G41" s="255">
        <v>72</v>
      </c>
      <c r="I41" s="291">
        <v>9</v>
      </c>
      <c r="J41" s="253" t="s">
        <v>113</v>
      </c>
      <c r="K41" s="253" t="s">
        <v>23</v>
      </c>
      <c r="L41" s="254">
        <v>83</v>
      </c>
      <c r="M41" s="292">
        <v>8</v>
      </c>
      <c r="N41" s="254">
        <v>671</v>
      </c>
      <c r="O41" s="255">
        <v>64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81</v>
      </c>
      <c r="E42" s="22">
        <v>7</v>
      </c>
      <c r="F42" s="32">
        <v>662</v>
      </c>
      <c r="G42" s="29">
        <v>53</v>
      </c>
      <c r="I42" s="25">
        <v>3</v>
      </c>
      <c r="J42" s="26" t="s">
        <v>99</v>
      </c>
      <c r="K42" s="26" t="s">
        <v>100</v>
      </c>
      <c r="L42" s="32">
        <v>82</v>
      </c>
      <c r="M42" s="22">
        <v>7</v>
      </c>
      <c r="N42" s="32">
        <v>665</v>
      </c>
      <c r="O42" s="29">
        <v>61</v>
      </c>
    </row>
    <row r="43" spans="1:15" x14ac:dyDescent="0.3">
      <c r="A43" s="35">
        <v>4</v>
      </c>
      <c r="B43" s="26" t="s">
        <v>101</v>
      </c>
      <c r="C43" s="26" t="s">
        <v>17</v>
      </c>
      <c r="D43" s="32">
        <v>89</v>
      </c>
      <c r="E43" s="22">
        <v>8</v>
      </c>
      <c r="F43" s="32">
        <v>673</v>
      </c>
      <c r="G43" s="29">
        <v>52</v>
      </c>
      <c r="I43" s="35">
        <v>4</v>
      </c>
      <c r="J43" s="26" t="s">
        <v>102</v>
      </c>
      <c r="K43" s="26" t="s">
        <v>77</v>
      </c>
      <c r="L43" s="32">
        <v>88</v>
      </c>
      <c r="M43" s="22">
        <v>9</v>
      </c>
      <c r="N43" s="32">
        <v>640</v>
      </c>
      <c r="O43" s="29">
        <v>54</v>
      </c>
    </row>
    <row r="44" spans="1:15" x14ac:dyDescent="0.3">
      <c r="A44" s="25">
        <v>9</v>
      </c>
      <c r="B44" s="26" t="s">
        <v>112</v>
      </c>
      <c r="C44" s="26" t="s">
        <v>17</v>
      </c>
      <c r="D44" s="32">
        <v>79</v>
      </c>
      <c r="E44" s="22">
        <v>6</v>
      </c>
      <c r="F44" s="32">
        <v>671</v>
      </c>
      <c r="G44" s="29">
        <v>51</v>
      </c>
      <c r="I44" s="25">
        <v>1</v>
      </c>
      <c r="J44" s="26" t="s">
        <v>94</v>
      </c>
      <c r="K44" s="26" t="s">
        <v>21</v>
      </c>
      <c r="L44" s="27">
        <v>80</v>
      </c>
      <c r="M44" s="22">
        <v>6</v>
      </c>
      <c r="N44" s="32">
        <v>630</v>
      </c>
      <c r="O44" s="29">
        <v>52</v>
      </c>
    </row>
    <row r="45" spans="1:15" x14ac:dyDescent="0.3">
      <c r="A45" s="35">
        <v>6</v>
      </c>
      <c r="B45" s="26" t="s">
        <v>106</v>
      </c>
      <c r="C45" s="26" t="s">
        <v>29</v>
      </c>
      <c r="D45" s="32">
        <v>74</v>
      </c>
      <c r="E45" s="22">
        <v>4</v>
      </c>
      <c r="F45" s="32">
        <v>607</v>
      </c>
      <c r="G45" s="29">
        <v>39</v>
      </c>
      <c r="I45" s="25">
        <v>5</v>
      </c>
      <c r="J45" s="26" t="s">
        <v>105</v>
      </c>
      <c r="K45" s="26" t="s">
        <v>34</v>
      </c>
      <c r="L45" s="32">
        <v>73</v>
      </c>
      <c r="M45" s="22">
        <v>4</v>
      </c>
      <c r="N45" s="32">
        <v>613</v>
      </c>
      <c r="O45" s="29">
        <v>40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74</v>
      </c>
      <c r="E46" s="22">
        <v>4</v>
      </c>
      <c r="F46" s="32">
        <v>624</v>
      </c>
      <c r="G46" s="29">
        <v>38</v>
      </c>
      <c r="I46" s="35">
        <v>6</v>
      </c>
      <c r="J46" s="26" t="s">
        <v>107</v>
      </c>
      <c r="K46" s="26" t="s">
        <v>21</v>
      </c>
      <c r="L46" s="32">
        <v>71</v>
      </c>
      <c r="M46" s="22">
        <v>3</v>
      </c>
      <c r="N46" s="32">
        <v>594</v>
      </c>
      <c r="O46" s="29">
        <v>38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75</v>
      </c>
      <c r="E47" s="22">
        <v>5</v>
      </c>
      <c r="F47" s="32">
        <v>593</v>
      </c>
      <c r="G47" s="29">
        <v>28</v>
      </c>
      <c r="I47" s="25">
        <v>7</v>
      </c>
      <c r="J47" s="26" t="s">
        <v>109</v>
      </c>
      <c r="K47" s="26" t="s">
        <v>77</v>
      </c>
      <c r="L47" s="32">
        <v>74</v>
      </c>
      <c r="M47" s="22">
        <v>5</v>
      </c>
      <c r="N47" s="32">
        <v>548</v>
      </c>
      <c r="O47" s="29">
        <v>32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3">
        <v>3</v>
      </c>
      <c r="B49" s="257" t="s">
        <v>97</v>
      </c>
      <c r="C49" s="257" t="s">
        <v>98</v>
      </c>
      <c r="D49" s="258" t="s">
        <v>27</v>
      </c>
      <c r="E49" s="294">
        <v>0</v>
      </c>
      <c r="F49" s="33">
        <v>0</v>
      </c>
      <c r="G49" s="34">
        <v>0</v>
      </c>
      <c r="I49" s="256">
        <v>8</v>
      </c>
      <c r="J49" s="257" t="s">
        <v>111</v>
      </c>
      <c r="K49" s="257" t="s">
        <v>19</v>
      </c>
      <c r="L49" s="258" t="s">
        <v>27</v>
      </c>
      <c r="M49" s="294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91">
        <v>7</v>
      </c>
      <c r="B53" s="253" t="s">
        <v>121</v>
      </c>
      <c r="C53" s="253" t="s">
        <v>17</v>
      </c>
      <c r="D53" s="254">
        <v>86</v>
      </c>
      <c r="E53" s="292">
        <v>9</v>
      </c>
      <c r="F53" s="254">
        <v>638</v>
      </c>
      <c r="G53" s="255">
        <v>63</v>
      </c>
    </row>
    <row r="54" spans="1:15" x14ac:dyDescent="0.3">
      <c r="A54" s="35">
        <v>8</v>
      </c>
      <c r="B54" s="26" t="s">
        <v>122</v>
      </c>
      <c r="C54" s="26" t="s">
        <v>23</v>
      </c>
      <c r="D54" s="32">
        <v>83</v>
      </c>
      <c r="E54" s="22">
        <v>8</v>
      </c>
      <c r="F54" s="32">
        <v>633</v>
      </c>
      <c r="G54" s="29">
        <v>62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78</v>
      </c>
      <c r="E55" s="22">
        <v>7</v>
      </c>
      <c r="F55" s="32">
        <v>603</v>
      </c>
      <c r="G55" s="29">
        <v>51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73</v>
      </c>
      <c r="E56" s="22">
        <v>6</v>
      </c>
      <c r="F56" s="32">
        <v>596</v>
      </c>
      <c r="G56" s="29">
        <v>47</v>
      </c>
    </row>
    <row r="57" spans="1:15" x14ac:dyDescent="0.3">
      <c r="A57" s="25">
        <v>5</v>
      </c>
      <c r="B57" s="26" t="s">
        <v>119</v>
      </c>
      <c r="C57" s="26" t="s">
        <v>21</v>
      </c>
      <c r="D57" s="32">
        <v>65</v>
      </c>
      <c r="E57" s="22">
        <v>3</v>
      </c>
      <c r="F57" s="32">
        <v>580</v>
      </c>
      <c r="G57" s="29">
        <v>44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67</v>
      </c>
      <c r="E58" s="22">
        <v>4</v>
      </c>
      <c r="F58" s="32">
        <v>569</v>
      </c>
      <c r="G58" s="29">
        <v>38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71</v>
      </c>
      <c r="E59" s="22">
        <v>5</v>
      </c>
      <c r="F59" s="32">
        <v>547</v>
      </c>
      <c r="G59" s="29">
        <v>37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6">
        <v>6</v>
      </c>
      <c r="B61" s="257" t="s">
        <v>120</v>
      </c>
      <c r="C61" s="257" t="s">
        <v>63</v>
      </c>
      <c r="D61" s="258" t="s">
        <v>64</v>
      </c>
      <c r="E61" s="294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659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B0D40B35-B1FC-49C4-92FD-95A808DD6718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9943-5864-405B-890B-6FBCFF6399A3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20">
        <v>2</v>
      </c>
      <c r="B5" s="260" t="s">
        <v>18</v>
      </c>
      <c r="C5" s="260" t="s">
        <v>19</v>
      </c>
      <c r="D5" s="322">
        <v>99</v>
      </c>
      <c r="E5" s="296">
        <v>8</v>
      </c>
      <c r="F5" s="323">
        <v>796</v>
      </c>
      <c r="G5" s="324">
        <v>64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8">
        <v>7</v>
      </c>
      <c r="B6" s="263" t="s">
        <v>22</v>
      </c>
      <c r="C6" s="263" t="s">
        <v>23</v>
      </c>
      <c r="D6" s="264">
        <v>95</v>
      </c>
      <c r="E6" s="297">
        <v>7</v>
      </c>
      <c r="F6" s="39">
        <v>739</v>
      </c>
      <c r="G6" s="40">
        <v>50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98">
        <v>5</v>
      </c>
      <c r="B7" s="263" t="s">
        <v>20</v>
      </c>
      <c r="C7" s="263" t="s">
        <v>21</v>
      </c>
      <c r="D7" s="264">
        <v>93</v>
      </c>
      <c r="E7" s="297">
        <v>6</v>
      </c>
      <c r="F7" s="39">
        <v>725</v>
      </c>
      <c r="G7" s="40">
        <v>47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2">
        <v>8</v>
      </c>
      <c r="B8" s="263" t="s">
        <v>33</v>
      </c>
      <c r="C8" s="263" t="s">
        <v>34</v>
      </c>
      <c r="D8" s="264">
        <v>85</v>
      </c>
      <c r="E8" s="297">
        <v>4</v>
      </c>
      <c r="F8" s="39">
        <v>710</v>
      </c>
      <c r="G8" s="40">
        <v>35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2">
        <v>6</v>
      </c>
      <c r="B9" s="263" t="s">
        <v>58</v>
      </c>
      <c r="C9" s="263" t="s">
        <v>34</v>
      </c>
      <c r="D9" s="264">
        <v>84</v>
      </c>
      <c r="E9" s="297">
        <v>3</v>
      </c>
      <c r="F9" s="39">
        <v>696</v>
      </c>
      <c r="G9" s="40">
        <v>32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62">
        <v>4</v>
      </c>
      <c r="B10" s="263" t="s">
        <v>78</v>
      </c>
      <c r="C10" s="263" t="s">
        <v>79</v>
      </c>
      <c r="D10" s="264">
        <v>84</v>
      </c>
      <c r="E10" s="297">
        <v>3</v>
      </c>
      <c r="F10" s="39">
        <v>690</v>
      </c>
      <c r="G10" s="40">
        <v>27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98">
        <v>3</v>
      </c>
      <c r="B11" s="263" t="s">
        <v>49</v>
      </c>
      <c r="C11" s="263" t="s">
        <v>50</v>
      </c>
      <c r="D11" s="264">
        <v>78</v>
      </c>
      <c r="E11" s="297">
        <v>1</v>
      </c>
      <c r="F11" s="39">
        <v>685</v>
      </c>
      <c r="G11" s="40">
        <v>26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4">
        <v>1</v>
      </c>
      <c r="B12" s="268" t="s">
        <v>69</v>
      </c>
      <c r="C12" s="268" t="s">
        <v>70</v>
      </c>
      <c r="D12" s="299">
        <v>86</v>
      </c>
      <c r="E12" s="299">
        <v>5</v>
      </c>
      <c r="F12" s="33">
        <v>671</v>
      </c>
      <c r="G12" s="34">
        <v>17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5">
        <v>3</v>
      </c>
      <c r="B16" s="260" t="s">
        <v>75</v>
      </c>
      <c r="C16" s="260" t="s">
        <v>70</v>
      </c>
      <c r="D16" s="322">
        <v>83</v>
      </c>
      <c r="E16" s="296">
        <v>6</v>
      </c>
      <c r="F16" s="323">
        <v>681</v>
      </c>
      <c r="G16" s="324">
        <v>54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8">
        <v>5</v>
      </c>
      <c r="B17" s="263" t="s">
        <v>108</v>
      </c>
      <c r="C17" s="263" t="s">
        <v>98</v>
      </c>
      <c r="D17" s="264">
        <v>81</v>
      </c>
      <c r="E17" s="297">
        <v>5</v>
      </c>
      <c r="F17" s="39">
        <v>662</v>
      </c>
      <c r="G17" s="40">
        <v>49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62">
        <v>2</v>
      </c>
      <c r="B18" s="263" t="s">
        <v>76</v>
      </c>
      <c r="C18" s="263" t="s">
        <v>77</v>
      </c>
      <c r="D18" s="264">
        <v>86</v>
      </c>
      <c r="E18" s="297">
        <v>7</v>
      </c>
      <c r="F18" s="39">
        <v>649</v>
      </c>
      <c r="G18" s="40">
        <v>47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2">
        <v>6</v>
      </c>
      <c r="B19" s="263" t="s">
        <v>102</v>
      </c>
      <c r="C19" s="263" t="s">
        <v>77</v>
      </c>
      <c r="D19" s="264">
        <v>88</v>
      </c>
      <c r="E19" s="297">
        <v>8</v>
      </c>
      <c r="F19" s="39">
        <v>640</v>
      </c>
      <c r="G19" s="40">
        <v>45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2">
        <v>8</v>
      </c>
      <c r="B20" s="263" t="s">
        <v>110</v>
      </c>
      <c r="C20" s="263" t="s">
        <v>21</v>
      </c>
      <c r="D20" s="264">
        <v>74</v>
      </c>
      <c r="E20" s="297">
        <v>3</v>
      </c>
      <c r="F20" s="39">
        <v>624</v>
      </c>
      <c r="G20" s="40">
        <v>35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2">
        <v>4</v>
      </c>
      <c r="B21" s="263" t="s">
        <v>106</v>
      </c>
      <c r="C21" s="263" t="s">
        <v>29</v>
      </c>
      <c r="D21" s="264">
        <v>74</v>
      </c>
      <c r="E21" s="297">
        <v>3</v>
      </c>
      <c r="F21" s="39">
        <v>607</v>
      </c>
      <c r="G21" s="40">
        <v>33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8">
        <v>7</v>
      </c>
      <c r="B22" s="263" t="s">
        <v>88</v>
      </c>
      <c r="C22" s="263" t="s">
        <v>34</v>
      </c>
      <c r="D22" s="264">
        <v>80</v>
      </c>
      <c r="E22" s="297">
        <v>4</v>
      </c>
      <c r="F22" s="39">
        <v>597</v>
      </c>
      <c r="G22" s="40">
        <v>25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4">
        <v>1</v>
      </c>
      <c r="B23" s="268" t="s">
        <v>93</v>
      </c>
      <c r="C23" s="268" t="s">
        <v>29</v>
      </c>
      <c r="D23" s="299" t="s">
        <v>64</v>
      </c>
      <c r="E23" s="299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5">
        <v>3</v>
      </c>
      <c r="B27" s="260" t="s">
        <v>99</v>
      </c>
      <c r="C27" s="260" t="s">
        <v>100</v>
      </c>
      <c r="D27" s="322">
        <v>82</v>
      </c>
      <c r="E27" s="296">
        <v>8</v>
      </c>
      <c r="F27" s="323">
        <v>665</v>
      </c>
      <c r="G27" s="324">
        <v>61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2">
        <v>4</v>
      </c>
      <c r="B28" s="263" t="s">
        <v>105</v>
      </c>
      <c r="C28" s="263" t="s">
        <v>34</v>
      </c>
      <c r="D28" s="264">
        <v>73</v>
      </c>
      <c r="E28" s="297">
        <v>5</v>
      </c>
      <c r="F28" s="39">
        <v>613</v>
      </c>
      <c r="G28" s="40">
        <v>46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2">
        <v>8</v>
      </c>
      <c r="B29" s="263" t="s">
        <v>123</v>
      </c>
      <c r="C29" s="263" t="s">
        <v>23</v>
      </c>
      <c r="D29" s="264">
        <v>78</v>
      </c>
      <c r="E29" s="297">
        <v>7</v>
      </c>
      <c r="F29" s="39">
        <v>603</v>
      </c>
      <c r="G29" s="40">
        <v>40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2">
        <v>6</v>
      </c>
      <c r="B30" s="263" t="s">
        <v>107</v>
      </c>
      <c r="C30" s="263" t="s">
        <v>21</v>
      </c>
      <c r="D30" s="264">
        <v>71</v>
      </c>
      <c r="E30" s="297">
        <v>4</v>
      </c>
      <c r="F30" s="39">
        <v>594</v>
      </c>
      <c r="G30" s="40">
        <v>38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8">
        <v>5</v>
      </c>
      <c r="B31" s="263" t="s">
        <v>119</v>
      </c>
      <c r="C31" s="263" t="s">
        <v>21</v>
      </c>
      <c r="D31" s="264">
        <v>65</v>
      </c>
      <c r="E31" s="297">
        <v>1</v>
      </c>
      <c r="F31" s="39">
        <v>580</v>
      </c>
      <c r="G31" s="40">
        <v>32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8">
        <v>7</v>
      </c>
      <c r="B32" s="263" t="s">
        <v>109</v>
      </c>
      <c r="C32" s="263" t="s">
        <v>77</v>
      </c>
      <c r="D32" s="264">
        <v>74</v>
      </c>
      <c r="E32" s="297">
        <v>6</v>
      </c>
      <c r="F32" s="39">
        <v>548</v>
      </c>
      <c r="G32" s="40">
        <v>28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8">
        <v>1</v>
      </c>
      <c r="B33" s="263" t="s">
        <v>116</v>
      </c>
      <c r="C33" s="263" t="s">
        <v>77</v>
      </c>
      <c r="D33" s="297">
        <v>67</v>
      </c>
      <c r="E33" s="297">
        <v>2</v>
      </c>
      <c r="F33" s="32">
        <v>569</v>
      </c>
      <c r="G33" s="29">
        <v>25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67">
        <v>2</v>
      </c>
      <c r="B34" s="268" t="s">
        <v>117</v>
      </c>
      <c r="C34" s="268" t="s">
        <v>23</v>
      </c>
      <c r="D34" s="269">
        <v>71</v>
      </c>
      <c r="E34" s="299">
        <v>4</v>
      </c>
      <c r="F34" s="41">
        <v>547</v>
      </c>
      <c r="G34" s="42">
        <v>25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659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660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3E30EE5A-7BAC-4119-98C0-9351CAD2D06F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70E3-ABB0-4690-859E-C402E6A2488F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511</v>
      </c>
      <c r="G4" s="54" t="s">
        <v>130</v>
      </c>
      <c r="H4" s="49" t="s">
        <v>131</v>
      </c>
      <c r="I4" s="50"/>
      <c r="J4" s="51">
        <v>549</v>
      </c>
      <c r="K4" s="50"/>
      <c r="L4" s="52" t="s">
        <v>9</v>
      </c>
      <c r="M4" s="53">
        <f>SUM(M5:M7)</f>
        <v>565</v>
      </c>
    </row>
    <row r="5" spans="1:34" ht="15.75" customHeight="1" x14ac:dyDescent="0.3">
      <c r="A5" s="55" t="s">
        <v>10</v>
      </c>
      <c r="B5" s="56"/>
      <c r="C5" s="57"/>
      <c r="D5" s="58">
        <v>96</v>
      </c>
      <c r="E5" s="58">
        <v>97</v>
      </c>
      <c r="F5" s="59">
        <f>SUM(D5:E5)</f>
        <v>193</v>
      </c>
      <c r="H5" s="55" t="s">
        <v>80</v>
      </c>
      <c r="I5" s="56"/>
      <c r="J5" s="57"/>
      <c r="K5" s="58">
        <v>94</v>
      </c>
      <c r="L5" s="58">
        <v>94</v>
      </c>
      <c r="M5" s="59">
        <f>SUM(K5:L5)</f>
        <v>188</v>
      </c>
    </row>
    <row r="6" spans="1:34" ht="15.75" customHeight="1" x14ac:dyDescent="0.3">
      <c r="A6" s="60" t="s">
        <v>73</v>
      </c>
      <c r="B6" s="61"/>
      <c r="C6" s="62"/>
      <c r="D6" s="30">
        <v>71</v>
      </c>
      <c r="E6" s="30">
        <v>72</v>
      </c>
      <c r="F6" s="31">
        <f>SUM(D6:E6)</f>
        <v>143</v>
      </c>
      <c r="H6" s="60" t="s">
        <v>22</v>
      </c>
      <c r="I6" s="61"/>
      <c r="J6" s="62"/>
      <c r="K6" s="30">
        <v>94</v>
      </c>
      <c r="L6" s="30">
        <v>94</v>
      </c>
      <c r="M6" s="31">
        <f>SUM(K6:L6)</f>
        <v>188</v>
      </c>
    </row>
    <row r="7" spans="1:34" ht="15.75" customHeight="1" x14ac:dyDescent="0.3">
      <c r="A7" s="63" t="s">
        <v>24</v>
      </c>
      <c r="B7" s="64"/>
      <c r="C7" s="65"/>
      <c r="D7" s="66">
        <v>88</v>
      </c>
      <c r="E7" s="66">
        <v>87</v>
      </c>
      <c r="F7" s="67">
        <f>SUM(D7:E7)</f>
        <v>175</v>
      </c>
      <c r="H7" s="63" t="s">
        <v>32</v>
      </c>
      <c r="I7" s="64"/>
      <c r="J7" s="65"/>
      <c r="K7" s="66">
        <v>96</v>
      </c>
      <c r="L7" s="66">
        <v>93</v>
      </c>
      <c r="M7" s="67">
        <f>SUM(K7:L7)</f>
        <v>189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546</v>
      </c>
      <c r="D9" s="50"/>
      <c r="E9" s="52" t="s">
        <v>9</v>
      </c>
      <c r="F9" s="53">
        <f>SUM(F10:F12)</f>
        <v>562</v>
      </c>
      <c r="G9" s="54" t="s">
        <v>130</v>
      </c>
      <c r="H9" s="6" t="s">
        <v>133</v>
      </c>
      <c r="J9" s="69">
        <v>548</v>
      </c>
      <c r="M9" s="303">
        <v>548</v>
      </c>
    </row>
    <row r="10" spans="1:34" ht="15.75" customHeight="1" x14ac:dyDescent="0.3">
      <c r="A10" s="55" t="s">
        <v>42</v>
      </c>
      <c r="B10" s="56"/>
      <c r="C10" s="57"/>
      <c r="D10" s="58">
        <v>99</v>
      </c>
      <c r="E10" s="58">
        <v>91</v>
      </c>
      <c r="F10" s="59">
        <f>SUM(D10:E10)</f>
        <v>190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0" t="s">
        <v>44</v>
      </c>
      <c r="B11" s="61"/>
      <c r="C11" s="62"/>
      <c r="D11" s="30">
        <v>92</v>
      </c>
      <c r="E11" s="30">
        <v>97</v>
      </c>
      <c r="F11" s="31">
        <f>SUM(D11:E11)</f>
        <v>189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3" t="s">
        <v>31</v>
      </c>
      <c r="B12" s="64"/>
      <c r="C12" s="65"/>
      <c r="D12" s="66">
        <v>90</v>
      </c>
      <c r="E12" s="66">
        <v>93</v>
      </c>
      <c r="F12" s="67">
        <f>SUM(D12:E12)</f>
        <v>183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8" t="s">
        <v>132</v>
      </c>
      <c r="I20" s="58">
        <v>8</v>
      </c>
      <c r="J20" s="58">
        <v>7</v>
      </c>
      <c r="K20" s="58"/>
      <c r="L20" s="58">
        <v>1</v>
      </c>
      <c r="M20" s="58">
        <v>4482</v>
      </c>
      <c r="N20" s="59">
        <v>14</v>
      </c>
    </row>
    <row r="21" spans="1:20" ht="15.75" customHeight="1" x14ac:dyDescent="0.3">
      <c r="H21" s="74" t="s">
        <v>131</v>
      </c>
      <c r="I21" s="30">
        <v>8</v>
      </c>
      <c r="J21" s="30">
        <v>5</v>
      </c>
      <c r="K21" s="30"/>
      <c r="L21" s="30">
        <v>3</v>
      </c>
      <c r="M21" s="30">
        <v>4426</v>
      </c>
      <c r="N21" s="31">
        <v>10</v>
      </c>
    </row>
    <row r="22" spans="1:20" ht="15.75" customHeight="1" x14ac:dyDescent="0.3">
      <c r="H22" s="74" t="s">
        <v>133</v>
      </c>
      <c r="I22" s="30">
        <v>8</v>
      </c>
      <c r="J22" s="30">
        <v>3</v>
      </c>
      <c r="K22" s="30">
        <v>1</v>
      </c>
      <c r="L22" s="30">
        <v>4</v>
      </c>
      <c r="M22" s="30">
        <v>4384</v>
      </c>
      <c r="N22" s="31">
        <v>7</v>
      </c>
    </row>
    <row r="23" spans="1:20" ht="15.75" customHeight="1" x14ac:dyDescent="0.3">
      <c r="H23" s="339" t="s">
        <v>129</v>
      </c>
      <c r="I23" s="33">
        <v>8</v>
      </c>
      <c r="J23" s="33"/>
      <c r="K23" s="33"/>
      <c r="L23" s="33">
        <v>8</v>
      </c>
      <c r="M23" s="33">
        <v>4203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502</v>
      </c>
      <c r="G30" s="54" t="s">
        <v>130</v>
      </c>
      <c r="H30" s="49" t="s">
        <v>140</v>
      </c>
      <c r="I30" s="50"/>
      <c r="J30" s="51">
        <v>455</v>
      </c>
      <c r="K30" s="50"/>
      <c r="L30" s="52" t="s">
        <v>9</v>
      </c>
      <c r="M30" s="53">
        <f>SUM(M31:M33)</f>
        <v>475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73</v>
      </c>
      <c r="E31" s="58">
        <v>87</v>
      </c>
      <c r="F31" s="59">
        <f>SUM(D31:E31)</f>
        <v>160</v>
      </c>
      <c r="H31" s="55" t="s">
        <v>141</v>
      </c>
      <c r="I31" s="56"/>
      <c r="J31" s="57"/>
      <c r="K31" s="58">
        <v>72</v>
      </c>
      <c r="L31" s="58">
        <v>76</v>
      </c>
      <c r="M31" s="59">
        <f>SUM(K31:L31)</f>
        <v>148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84</v>
      </c>
      <c r="E32" s="30">
        <v>80</v>
      </c>
      <c r="F32" s="31">
        <f>SUM(D32:E32)</f>
        <v>164</v>
      </c>
      <c r="H32" s="60" t="s">
        <v>122</v>
      </c>
      <c r="I32" s="61"/>
      <c r="J32" s="62"/>
      <c r="K32" s="30">
        <v>82</v>
      </c>
      <c r="L32" s="30">
        <v>82</v>
      </c>
      <c r="M32" s="31">
        <f>SUM(K32:L32)</f>
        <v>164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85</v>
      </c>
      <c r="E33" s="66">
        <v>93</v>
      </c>
      <c r="F33" s="67">
        <f>SUM(D33:E33)</f>
        <v>178</v>
      </c>
      <c r="H33" s="63" t="s">
        <v>142</v>
      </c>
      <c r="I33" s="64"/>
      <c r="J33" s="65"/>
      <c r="K33" s="66">
        <v>82</v>
      </c>
      <c r="L33" s="66">
        <v>81</v>
      </c>
      <c r="M33" s="67">
        <f>SUM(K33:L33)</f>
        <v>163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143</v>
      </c>
      <c r="B35" s="50"/>
      <c r="C35" s="51">
        <v>510</v>
      </c>
      <c r="D35" s="50"/>
      <c r="E35" s="52" t="s">
        <v>9</v>
      </c>
      <c r="F35" s="53">
        <f>SUM(F36:F38)</f>
        <v>168</v>
      </c>
      <c r="G35" s="54" t="s">
        <v>130</v>
      </c>
      <c r="H35" s="38" t="s">
        <v>144</v>
      </c>
      <c r="I35" s="38"/>
      <c r="J35" s="77">
        <v>500</v>
      </c>
      <c r="K35" s="38"/>
      <c r="L35" s="38"/>
      <c r="M35" s="304">
        <v>500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93</v>
      </c>
      <c r="B36" s="56"/>
      <c r="C36" s="57"/>
      <c r="D36" s="58" t="s">
        <v>64</v>
      </c>
      <c r="E36" s="58" t="s">
        <v>64</v>
      </c>
      <c r="F36" s="59">
        <f>SUM(D36:E36)</f>
        <v>0</v>
      </c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106</v>
      </c>
      <c r="B37" s="61"/>
      <c r="C37" s="62"/>
      <c r="D37" s="30">
        <v>74</v>
      </c>
      <c r="E37" s="30" t="s">
        <v>27</v>
      </c>
      <c r="F37" s="31">
        <f>SUM(D37:E37)</f>
        <v>74</v>
      </c>
      <c r="H37" s="38"/>
      <c r="I37" s="38"/>
      <c r="J37" s="38"/>
      <c r="K37" s="38"/>
      <c r="L37" s="38"/>
      <c r="M37" s="38"/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35</v>
      </c>
      <c r="B38" s="64"/>
      <c r="C38" s="65"/>
      <c r="D38" s="66">
        <v>94</v>
      </c>
      <c r="E38" s="66" t="s">
        <v>27</v>
      </c>
      <c r="F38" s="67">
        <f>SUM(D38:E38)</f>
        <v>94</v>
      </c>
      <c r="H38" s="38"/>
      <c r="I38" s="38"/>
      <c r="J38" s="38"/>
      <c r="K38" s="38"/>
      <c r="L38" s="38"/>
      <c r="M38" s="38"/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144</v>
      </c>
      <c r="I46" s="79">
        <v>8</v>
      </c>
      <c r="J46" s="79">
        <v>6</v>
      </c>
      <c r="K46" s="79">
        <v>1</v>
      </c>
      <c r="L46" s="79">
        <v>1</v>
      </c>
      <c r="M46" s="79">
        <v>4000</v>
      </c>
      <c r="N46" s="80">
        <v>13</v>
      </c>
      <c r="O46" s="38"/>
      <c r="P46" s="38"/>
    </row>
    <row r="47" spans="1:20" ht="15.75" customHeight="1" x14ac:dyDescent="0.3">
      <c r="H47" s="81" t="s">
        <v>139</v>
      </c>
      <c r="I47" s="39">
        <v>8</v>
      </c>
      <c r="J47" s="39">
        <v>6</v>
      </c>
      <c r="K47" s="39"/>
      <c r="L47" s="39">
        <v>2</v>
      </c>
      <c r="M47" s="39">
        <v>4062</v>
      </c>
      <c r="N47" s="40">
        <v>12</v>
      </c>
      <c r="O47" s="38"/>
      <c r="P47" s="38"/>
    </row>
    <row r="48" spans="1:20" ht="15.75" customHeight="1" x14ac:dyDescent="0.3">
      <c r="H48" s="81" t="s">
        <v>140</v>
      </c>
      <c r="I48" s="39">
        <v>8</v>
      </c>
      <c r="J48" s="39">
        <v>2</v>
      </c>
      <c r="K48" s="39"/>
      <c r="L48" s="39">
        <v>6</v>
      </c>
      <c r="M48" s="39">
        <v>3735</v>
      </c>
      <c r="N48" s="40">
        <v>4</v>
      </c>
      <c r="O48" s="38"/>
      <c r="P48" s="38"/>
    </row>
    <row r="49" spans="1:16" ht="15.75" customHeight="1" x14ac:dyDescent="0.3">
      <c r="H49" s="82" t="s">
        <v>143</v>
      </c>
      <c r="I49" s="41">
        <v>8</v>
      </c>
      <c r="J49" s="41"/>
      <c r="K49" s="41"/>
      <c r="L49" s="41">
        <v>8</v>
      </c>
      <c r="M49" s="41">
        <v>1515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659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67DD468E-9EA6-4589-B6C1-6A8B7DAA39F4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F5A3-DCA5-4559-8527-D96E1541CE3D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439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6</v>
      </c>
      <c r="B5" s="230" t="s">
        <v>443</v>
      </c>
      <c r="C5" s="230" t="s">
        <v>243</v>
      </c>
      <c r="D5" s="271">
        <v>100.002</v>
      </c>
      <c r="E5" s="271">
        <v>99.003</v>
      </c>
      <c r="F5" s="271">
        <f>SUM(D5,E5)</f>
        <v>199.005</v>
      </c>
      <c r="G5" s="231">
        <v>8</v>
      </c>
      <c r="H5" s="271">
        <v>1588.0340000000001</v>
      </c>
      <c r="I5" s="310">
        <v>59</v>
      </c>
      <c r="K5" s="87"/>
    </row>
    <row r="6" spans="1:34" ht="15.75" customHeight="1" x14ac:dyDescent="0.3">
      <c r="A6" s="99">
        <v>3</v>
      </c>
      <c r="B6" s="100" t="s">
        <v>441</v>
      </c>
      <c r="C6" s="100" t="s">
        <v>263</v>
      </c>
      <c r="D6" s="159">
        <v>99.003</v>
      </c>
      <c r="E6" s="159">
        <v>98.001999999999995</v>
      </c>
      <c r="F6" s="159">
        <f>SUM(D6,E6)</f>
        <v>197.005</v>
      </c>
      <c r="G6" s="96">
        <v>6</v>
      </c>
      <c r="H6" s="159">
        <v>1585.0349999999999</v>
      </c>
      <c r="I6" s="104">
        <v>53</v>
      </c>
      <c r="N6" s="201"/>
      <c r="O6" s="201"/>
      <c r="P6" s="201"/>
      <c r="R6" s="201"/>
      <c r="S6" s="202"/>
    </row>
    <row r="7" spans="1:34" ht="15.75" customHeight="1" x14ac:dyDescent="0.3">
      <c r="A7" s="99">
        <v>1</v>
      </c>
      <c r="B7" s="100" t="s">
        <v>386</v>
      </c>
      <c r="C7" s="100" t="s">
        <v>345</v>
      </c>
      <c r="D7" s="159">
        <v>99.004000000000005</v>
      </c>
      <c r="E7" s="159">
        <v>99.001999999999995</v>
      </c>
      <c r="F7" s="159">
        <f>SUM(D7,E7)</f>
        <v>198.006</v>
      </c>
      <c r="G7" s="96">
        <v>7</v>
      </c>
      <c r="H7" s="159">
        <v>1582.0430000000001</v>
      </c>
      <c r="I7" s="103">
        <v>53</v>
      </c>
      <c r="J7" s="105"/>
      <c r="K7" s="87"/>
    </row>
    <row r="8" spans="1:34" ht="15.75" customHeight="1" x14ac:dyDescent="0.3">
      <c r="A8" s="99">
        <v>8</v>
      </c>
      <c r="B8" s="100" t="s">
        <v>444</v>
      </c>
      <c r="C8" s="100" t="s">
        <v>243</v>
      </c>
      <c r="D8" s="159">
        <v>97.001999999999995</v>
      </c>
      <c r="E8" s="159">
        <v>97.001000000000005</v>
      </c>
      <c r="F8" s="159">
        <f>SUM(D8,E8)</f>
        <v>194.00299999999999</v>
      </c>
      <c r="G8" s="96">
        <v>2</v>
      </c>
      <c r="H8" s="159">
        <v>1559.029</v>
      </c>
      <c r="I8" s="104">
        <v>36</v>
      </c>
    </row>
    <row r="9" spans="1:34" ht="15.75" customHeight="1" x14ac:dyDescent="0.3">
      <c r="A9" s="99">
        <v>5</v>
      </c>
      <c r="B9" s="100" t="s">
        <v>330</v>
      </c>
      <c r="C9" s="100" t="s">
        <v>17</v>
      </c>
      <c r="D9" s="159">
        <v>99.001999999999995</v>
      </c>
      <c r="E9" s="159">
        <v>98.003</v>
      </c>
      <c r="F9" s="159">
        <f>SUM(D9,E9)</f>
        <v>197.005</v>
      </c>
      <c r="G9" s="96">
        <v>6</v>
      </c>
      <c r="H9" s="159">
        <v>1552.0250000000001</v>
      </c>
      <c r="I9" s="104">
        <v>32</v>
      </c>
      <c r="P9" s="163"/>
      <c r="Q9" s="163"/>
      <c r="R9" s="163"/>
      <c r="S9" s="163"/>
    </row>
    <row r="10" spans="1:34" ht="15.75" customHeight="1" x14ac:dyDescent="0.3">
      <c r="A10" s="99">
        <v>7</v>
      </c>
      <c r="B10" s="100" t="s">
        <v>390</v>
      </c>
      <c r="C10" s="100" t="s">
        <v>243</v>
      </c>
      <c r="D10" s="159">
        <v>99.001000000000005</v>
      </c>
      <c r="E10" s="159">
        <v>98.001999999999995</v>
      </c>
      <c r="F10" s="159">
        <f>SUM(D10,E10)</f>
        <v>197.00299999999999</v>
      </c>
      <c r="G10" s="96">
        <v>4</v>
      </c>
      <c r="H10" s="159">
        <v>1554.0199999999998</v>
      </c>
      <c r="I10" s="104">
        <v>30</v>
      </c>
    </row>
    <row r="11" spans="1:34" ht="15.75" customHeight="1" x14ac:dyDescent="0.3">
      <c r="A11" s="99">
        <v>4</v>
      </c>
      <c r="B11" s="100" t="s">
        <v>442</v>
      </c>
      <c r="C11" s="100" t="s">
        <v>17</v>
      </c>
      <c r="D11" s="159">
        <v>97.001999999999995</v>
      </c>
      <c r="E11" s="159">
        <v>96</v>
      </c>
      <c r="F11" s="159">
        <f>SUM(D11,E11)</f>
        <v>193.00200000000001</v>
      </c>
      <c r="G11" s="96">
        <v>1</v>
      </c>
      <c r="H11" s="159">
        <v>1530.0139999999999</v>
      </c>
      <c r="I11" s="104">
        <v>19</v>
      </c>
    </row>
    <row r="12" spans="1:34" ht="15.75" customHeight="1" x14ac:dyDescent="0.3">
      <c r="A12" s="234">
        <v>2</v>
      </c>
      <c r="B12" s="235" t="s">
        <v>440</v>
      </c>
      <c r="C12" s="235" t="s">
        <v>237</v>
      </c>
      <c r="D12" s="272">
        <v>98.003</v>
      </c>
      <c r="E12" s="272">
        <v>98.001000000000005</v>
      </c>
      <c r="F12" s="272">
        <f>SUM(D12,E12)</f>
        <v>196.00400000000002</v>
      </c>
      <c r="G12" s="237">
        <v>3</v>
      </c>
      <c r="H12" s="161">
        <v>1484.0099999999998</v>
      </c>
      <c r="I12" s="312">
        <v>12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6">
        <v>2</v>
      </c>
      <c r="B15" s="93" t="s">
        <v>4</v>
      </c>
      <c r="C15" s="157" t="s">
        <v>5</v>
      </c>
      <c r="D15" s="119"/>
      <c r="E15" s="158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9">
        <v>6</v>
      </c>
      <c r="B16" s="230" t="s">
        <v>448</v>
      </c>
      <c r="C16" s="230" t="s">
        <v>243</v>
      </c>
      <c r="D16" s="271">
        <v>99.003</v>
      </c>
      <c r="E16" s="271">
        <v>98.001000000000005</v>
      </c>
      <c r="F16" s="271">
        <f>SUM(D16,E16)</f>
        <v>197.00400000000002</v>
      </c>
      <c r="G16" s="231">
        <v>8</v>
      </c>
      <c r="H16" s="271">
        <v>1571.0250000000001</v>
      </c>
      <c r="I16" s="310">
        <v>62</v>
      </c>
    </row>
    <row r="17" spans="1:9" ht="15.75" customHeight="1" x14ac:dyDescent="0.3">
      <c r="A17" s="99">
        <v>4</v>
      </c>
      <c r="B17" s="100" t="s">
        <v>446</v>
      </c>
      <c r="C17" s="100" t="s">
        <v>57</v>
      </c>
      <c r="D17" s="159">
        <v>94.001000000000005</v>
      </c>
      <c r="E17" s="159">
        <v>94.001930000000002</v>
      </c>
      <c r="F17" s="159">
        <f>SUM(D17,E17)</f>
        <v>188.00292999999999</v>
      </c>
      <c r="G17" s="96">
        <v>5</v>
      </c>
      <c r="H17" s="159">
        <v>1539.01793</v>
      </c>
      <c r="I17" s="104">
        <v>49</v>
      </c>
    </row>
    <row r="18" spans="1:9" ht="15.75" customHeight="1" x14ac:dyDescent="0.3">
      <c r="A18" s="99">
        <v>3</v>
      </c>
      <c r="B18" s="100" t="s">
        <v>78</v>
      </c>
      <c r="C18" s="100" t="s">
        <v>79</v>
      </c>
      <c r="D18" s="159">
        <v>99.003</v>
      </c>
      <c r="E18" s="159">
        <v>93</v>
      </c>
      <c r="F18" s="159">
        <f>SUM(D18,E18)</f>
        <v>192.00299999999999</v>
      </c>
      <c r="G18" s="96">
        <v>7</v>
      </c>
      <c r="H18" s="159">
        <v>1526.0169999999998</v>
      </c>
      <c r="I18" s="104">
        <v>46</v>
      </c>
    </row>
    <row r="19" spans="1:9" ht="15.75" customHeight="1" x14ac:dyDescent="0.3">
      <c r="A19" s="99">
        <v>5</v>
      </c>
      <c r="B19" s="100" t="s">
        <v>447</v>
      </c>
      <c r="C19" s="100" t="s">
        <v>345</v>
      </c>
      <c r="D19" s="159">
        <v>96</v>
      </c>
      <c r="E19" s="159">
        <v>95</v>
      </c>
      <c r="F19" s="159">
        <f>SUM(D19,E19)</f>
        <v>191</v>
      </c>
      <c r="G19" s="96">
        <v>6</v>
      </c>
      <c r="H19" s="159">
        <v>1529.011</v>
      </c>
      <c r="I19" s="104">
        <v>44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9">
        <v>96</v>
      </c>
      <c r="E20" s="159">
        <v>92.001000000000005</v>
      </c>
      <c r="F20" s="159">
        <f>SUM(D20,E20)</f>
        <v>188.001</v>
      </c>
      <c r="G20" s="96">
        <v>4</v>
      </c>
      <c r="H20" s="159">
        <v>1514.009</v>
      </c>
      <c r="I20" s="103">
        <v>39</v>
      </c>
    </row>
    <row r="21" spans="1:9" ht="15.75" customHeight="1" x14ac:dyDescent="0.3">
      <c r="A21" s="99">
        <v>8</v>
      </c>
      <c r="B21" s="100" t="s">
        <v>450</v>
      </c>
      <c r="C21" s="100" t="s">
        <v>54</v>
      </c>
      <c r="D21" s="159" t="s">
        <v>27</v>
      </c>
      <c r="E21" s="159"/>
      <c r="F21" s="159">
        <f>SUM(D21,E21)</f>
        <v>0</v>
      </c>
      <c r="G21" s="96">
        <v>0</v>
      </c>
      <c r="H21" s="159">
        <v>163</v>
      </c>
      <c r="I21" s="104">
        <v>3</v>
      </c>
    </row>
    <row r="22" spans="1:9" ht="15.75" customHeight="1" x14ac:dyDescent="0.3">
      <c r="A22" s="99">
        <v>2</v>
      </c>
      <c r="B22" s="100" t="s">
        <v>445</v>
      </c>
      <c r="C22" s="100" t="s">
        <v>345</v>
      </c>
      <c r="D22" s="159" t="s">
        <v>64</v>
      </c>
      <c r="E22" s="159"/>
      <c r="F22" s="159">
        <f>SUM(D22,E22)</f>
        <v>0</v>
      </c>
      <c r="G22" s="96">
        <v>0</v>
      </c>
      <c r="H22" s="159">
        <v>0</v>
      </c>
      <c r="I22" s="104">
        <v>0</v>
      </c>
    </row>
    <row r="23" spans="1:9" ht="15.75" customHeight="1" x14ac:dyDescent="0.3">
      <c r="A23" s="234">
        <v>7</v>
      </c>
      <c r="B23" s="235" t="s">
        <v>449</v>
      </c>
      <c r="C23" s="235" t="s">
        <v>79</v>
      </c>
      <c r="D23" s="272" t="s">
        <v>27</v>
      </c>
      <c r="E23" s="272"/>
      <c r="F23" s="272">
        <f>SUM(D23,E23)</f>
        <v>0</v>
      </c>
      <c r="G23" s="237">
        <v>0</v>
      </c>
      <c r="H23" s="161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6">
        <v>2</v>
      </c>
      <c r="B26" s="93" t="s">
        <v>4</v>
      </c>
      <c r="C26" s="157" t="s">
        <v>5</v>
      </c>
      <c r="D26" s="119"/>
      <c r="E26" s="158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9">
        <v>5</v>
      </c>
      <c r="B27" s="230" t="s">
        <v>453</v>
      </c>
      <c r="C27" s="230" t="s">
        <v>345</v>
      </c>
      <c r="D27" s="271">
        <v>99.003</v>
      </c>
      <c r="E27" s="271">
        <v>98.001000000000005</v>
      </c>
      <c r="F27" s="271">
        <f>SUM(D27,E27)</f>
        <v>197.00400000000002</v>
      </c>
      <c r="G27" s="231">
        <v>6</v>
      </c>
      <c r="H27" s="271">
        <v>1564.0280000000002</v>
      </c>
      <c r="I27" s="310">
        <v>52</v>
      </c>
    </row>
    <row r="28" spans="1:9" ht="15.75" customHeight="1" x14ac:dyDescent="0.3">
      <c r="A28" s="99">
        <v>6</v>
      </c>
      <c r="B28" s="100" t="s">
        <v>454</v>
      </c>
      <c r="C28" s="100" t="s">
        <v>345</v>
      </c>
      <c r="D28" s="159">
        <v>99.001000000000005</v>
      </c>
      <c r="E28" s="159">
        <v>98.004000000000005</v>
      </c>
      <c r="F28" s="159">
        <f>SUM(D28,E28)</f>
        <v>197.005</v>
      </c>
      <c r="G28" s="96">
        <v>7</v>
      </c>
      <c r="H28" s="159">
        <v>1562.0169999999998</v>
      </c>
      <c r="I28" s="104">
        <v>50</v>
      </c>
    </row>
    <row r="29" spans="1:9" ht="15.75" customHeight="1" x14ac:dyDescent="0.3">
      <c r="A29" s="99">
        <v>7</v>
      </c>
      <c r="B29" s="100" t="s">
        <v>257</v>
      </c>
      <c r="C29" s="100" t="s">
        <v>255</v>
      </c>
      <c r="D29" s="159">
        <v>99.001000000000005</v>
      </c>
      <c r="E29" s="159">
        <v>97.001000000000005</v>
      </c>
      <c r="F29" s="159">
        <f>SUM(D29,E29)</f>
        <v>196.00200000000001</v>
      </c>
      <c r="G29" s="96">
        <v>5</v>
      </c>
      <c r="H29" s="159">
        <v>1545.0169999999998</v>
      </c>
      <c r="I29" s="104">
        <v>38</v>
      </c>
    </row>
    <row r="30" spans="1:9" ht="15.75" customHeight="1" x14ac:dyDescent="0.3">
      <c r="A30" s="99">
        <v>2</v>
      </c>
      <c r="B30" s="100" t="s">
        <v>451</v>
      </c>
      <c r="C30" s="100" t="s">
        <v>57</v>
      </c>
      <c r="D30" s="159">
        <v>96.001000000000005</v>
      </c>
      <c r="E30" s="159">
        <v>95</v>
      </c>
      <c r="F30" s="159">
        <f>SUM(D30,E30)</f>
        <v>191.001</v>
      </c>
      <c r="G30" s="96">
        <v>4</v>
      </c>
      <c r="H30" s="159">
        <v>1515.0109999999997</v>
      </c>
      <c r="I30" s="104">
        <v>35</v>
      </c>
    </row>
    <row r="31" spans="1:9" ht="15.75" customHeight="1" x14ac:dyDescent="0.3">
      <c r="A31" s="99">
        <v>4</v>
      </c>
      <c r="B31" s="100" t="s">
        <v>452</v>
      </c>
      <c r="C31" s="100" t="s">
        <v>349</v>
      </c>
      <c r="D31" s="159">
        <v>93.001000000000005</v>
      </c>
      <c r="E31" s="159">
        <v>91.001000000000005</v>
      </c>
      <c r="F31" s="159">
        <f>SUM(D31,E31)</f>
        <v>184.00200000000001</v>
      </c>
      <c r="G31" s="96">
        <v>3</v>
      </c>
      <c r="H31" s="159">
        <v>1468.0069999999998</v>
      </c>
      <c r="I31" s="104">
        <v>21</v>
      </c>
    </row>
    <row r="32" spans="1:9" ht="15.75" customHeight="1" x14ac:dyDescent="0.3">
      <c r="A32" s="99">
        <v>3</v>
      </c>
      <c r="B32" s="100" t="s">
        <v>75</v>
      </c>
      <c r="C32" s="100" t="s">
        <v>70</v>
      </c>
      <c r="D32" s="159">
        <v>92.001000000000005</v>
      </c>
      <c r="E32" s="159">
        <v>89.001000000000005</v>
      </c>
      <c r="F32" s="159">
        <f>SUM(D32,E32)</f>
        <v>181.00200000000001</v>
      </c>
      <c r="G32" s="96">
        <v>2</v>
      </c>
      <c r="H32" s="159">
        <v>1438.0049999999999</v>
      </c>
      <c r="I32" s="104">
        <v>15</v>
      </c>
    </row>
    <row r="33" spans="1:9" ht="15.75" customHeight="1" x14ac:dyDescent="0.3">
      <c r="A33" s="234">
        <v>1</v>
      </c>
      <c r="B33" s="235" t="s">
        <v>69</v>
      </c>
      <c r="C33" s="235" t="s">
        <v>70</v>
      </c>
      <c r="D33" s="272">
        <v>92.001000000000005</v>
      </c>
      <c r="E33" s="272">
        <v>88.001999999999995</v>
      </c>
      <c r="F33" s="272">
        <f>SUM(D33,E33)</f>
        <v>180.00299999999999</v>
      </c>
      <c r="G33" s="237">
        <v>1</v>
      </c>
      <c r="H33" s="161">
        <v>1436.0070000000001</v>
      </c>
      <c r="I33" s="312">
        <v>14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6">
        <v>2</v>
      </c>
      <c r="B36" s="93" t="s">
        <v>4</v>
      </c>
      <c r="C36" s="157" t="s">
        <v>5</v>
      </c>
      <c r="D36" s="119"/>
      <c r="E36" s="158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9">
        <v>5</v>
      </c>
      <c r="B37" s="230" t="s">
        <v>242</v>
      </c>
      <c r="C37" s="230" t="s">
        <v>243</v>
      </c>
      <c r="D37" s="271">
        <v>96.001000000000005</v>
      </c>
      <c r="E37" s="271">
        <v>92.001000000000005</v>
      </c>
      <c r="F37" s="271">
        <f>SUM(D37,E37)</f>
        <v>188.00200000000001</v>
      </c>
      <c r="G37" s="231">
        <v>6</v>
      </c>
      <c r="H37" s="271">
        <v>1513.0152999999998</v>
      </c>
      <c r="I37" s="310">
        <v>52</v>
      </c>
    </row>
    <row r="38" spans="1:9" ht="15.75" customHeight="1" x14ac:dyDescent="0.3">
      <c r="A38" s="99">
        <v>1</v>
      </c>
      <c r="B38" s="100" t="s">
        <v>455</v>
      </c>
      <c r="C38" s="100" t="s">
        <v>151</v>
      </c>
      <c r="D38" s="159">
        <v>98.001999999999995</v>
      </c>
      <c r="E38" s="159">
        <v>96.001000000000005</v>
      </c>
      <c r="F38" s="159">
        <f>SUM(D38,E38)</f>
        <v>194.00299999999999</v>
      </c>
      <c r="G38" s="96">
        <v>7</v>
      </c>
      <c r="H38" s="159">
        <v>1509.0199999999998</v>
      </c>
      <c r="I38" s="103">
        <v>50</v>
      </c>
    </row>
    <row r="39" spans="1:9" ht="15.75" customHeight="1" x14ac:dyDescent="0.3">
      <c r="A39" s="99">
        <v>2</v>
      </c>
      <c r="B39" s="100" t="s">
        <v>456</v>
      </c>
      <c r="C39" s="100" t="s">
        <v>243</v>
      </c>
      <c r="D39" s="159">
        <v>91</v>
      </c>
      <c r="E39" s="159">
        <v>89</v>
      </c>
      <c r="F39" s="159">
        <f>SUM(D39,E39)</f>
        <v>180</v>
      </c>
      <c r="G39" s="96">
        <v>5</v>
      </c>
      <c r="H39" s="159">
        <v>1449.0049999999999</v>
      </c>
      <c r="I39" s="104">
        <v>37</v>
      </c>
    </row>
    <row r="40" spans="1:9" ht="15.75" customHeight="1" x14ac:dyDescent="0.3">
      <c r="A40" s="99">
        <v>4</v>
      </c>
      <c r="B40" s="100" t="s">
        <v>458</v>
      </c>
      <c r="C40" s="100" t="s">
        <v>57</v>
      </c>
      <c r="D40" s="159">
        <v>86</v>
      </c>
      <c r="E40" s="159">
        <v>83</v>
      </c>
      <c r="F40" s="159">
        <f>SUM(D40,E40)</f>
        <v>169</v>
      </c>
      <c r="G40" s="96">
        <v>4</v>
      </c>
      <c r="H40" s="159">
        <v>1399.0049999999999</v>
      </c>
      <c r="I40" s="104">
        <v>34</v>
      </c>
    </row>
    <row r="41" spans="1:9" ht="15.75" customHeight="1" x14ac:dyDescent="0.3">
      <c r="A41" s="99">
        <v>6</v>
      </c>
      <c r="B41" s="100" t="s">
        <v>459</v>
      </c>
      <c r="C41" s="100" t="s">
        <v>77</v>
      </c>
      <c r="D41" s="159">
        <v>86</v>
      </c>
      <c r="E41" s="159">
        <v>78</v>
      </c>
      <c r="F41" s="159">
        <f>SUM(D41,E41)</f>
        <v>164</v>
      </c>
      <c r="G41" s="96">
        <v>3</v>
      </c>
      <c r="H41" s="159">
        <v>1352</v>
      </c>
      <c r="I41" s="104">
        <v>24</v>
      </c>
    </row>
    <row r="42" spans="1:9" ht="15.75" customHeight="1" x14ac:dyDescent="0.3">
      <c r="A42" s="99">
        <v>7</v>
      </c>
      <c r="B42" s="100" t="s">
        <v>460</v>
      </c>
      <c r="C42" s="100" t="s">
        <v>57</v>
      </c>
      <c r="D42" s="159">
        <v>77</v>
      </c>
      <c r="E42" s="159">
        <v>76</v>
      </c>
      <c r="F42" s="159">
        <f>SUM(D42,E42)</f>
        <v>153</v>
      </c>
      <c r="G42" s="96">
        <v>2</v>
      </c>
      <c r="H42" s="159">
        <v>1305</v>
      </c>
      <c r="I42" s="104">
        <v>20</v>
      </c>
    </row>
    <row r="43" spans="1:9" ht="15.75" customHeight="1" x14ac:dyDescent="0.3">
      <c r="A43" s="234">
        <v>3</v>
      </c>
      <c r="B43" s="235" t="s">
        <v>457</v>
      </c>
      <c r="C43" s="235" t="s">
        <v>243</v>
      </c>
      <c r="D43" s="272" t="s">
        <v>27</v>
      </c>
      <c r="E43" s="272"/>
      <c r="F43" s="272">
        <f>SUM(D43,E43)</f>
        <v>0</v>
      </c>
      <c r="G43" s="237">
        <v>0</v>
      </c>
      <c r="H43" s="161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461</v>
      </c>
      <c r="E45" s="108" t="s">
        <v>659</v>
      </c>
    </row>
    <row r="46" spans="1:9" ht="15.75" customHeight="1" x14ac:dyDescent="0.3">
      <c r="B46" s="87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E673892B-D636-462D-B145-F563E1ED2B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DAA6-BA5E-4B18-8E38-2EF3FBF78429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439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 t="s">
        <v>394</v>
      </c>
      <c r="E4" s="158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6">
        <v>6</v>
      </c>
      <c r="B5" s="240" t="s">
        <v>441</v>
      </c>
      <c r="C5" s="240" t="s">
        <v>263</v>
      </c>
      <c r="D5" s="327">
        <v>99.003</v>
      </c>
      <c r="E5" s="327">
        <v>98.001999999999995</v>
      </c>
      <c r="F5" s="274">
        <v>197.005</v>
      </c>
      <c r="G5" s="241">
        <v>9</v>
      </c>
      <c r="H5" s="326">
        <v>1585.0349999999999</v>
      </c>
      <c r="I5" s="315">
        <v>70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2">
        <v>8</v>
      </c>
      <c r="B6" s="243" t="s">
        <v>448</v>
      </c>
      <c r="C6" s="243" t="s">
        <v>243</v>
      </c>
      <c r="D6" s="275">
        <v>99.003</v>
      </c>
      <c r="E6" s="275">
        <v>98.001000000000005</v>
      </c>
      <c r="F6" s="276">
        <v>197.00400000000002</v>
      </c>
      <c r="G6" s="245">
        <v>8</v>
      </c>
      <c r="H6" s="166">
        <v>1571.0250000000001</v>
      </c>
      <c r="I6" s="114">
        <v>64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6">
        <v>9</v>
      </c>
      <c r="B7" s="243" t="s">
        <v>257</v>
      </c>
      <c r="C7" s="243" t="s">
        <v>255</v>
      </c>
      <c r="D7" s="275">
        <v>99.001000000000005</v>
      </c>
      <c r="E7" s="275">
        <v>97.001000000000005</v>
      </c>
      <c r="F7" s="276">
        <v>196.00200000000001</v>
      </c>
      <c r="G7" s="245">
        <v>7</v>
      </c>
      <c r="H7" s="166">
        <v>1545.0169999999998</v>
      </c>
      <c r="I7" s="114">
        <v>52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2">
        <v>4</v>
      </c>
      <c r="B8" s="243" t="s">
        <v>78</v>
      </c>
      <c r="C8" s="243" t="s">
        <v>79</v>
      </c>
      <c r="D8" s="275">
        <v>99.003</v>
      </c>
      <c r="E8" s="275">
        <v>93</v>
      </c>
      <c r="F8" s="276">
        <v>192.00299999999999</v>
      </c>
      <c r="G8" s="245">
        <v>6</v>
      </c>
      <c r="H8" s="166">
        <v>1526.0169999999998</v>
      </c>
      <c r="I8" s="114">
        <v>44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2">
        <v>2</v>
      </c>
      <c r="B9" s="243" t="s">
        <v>199</v>
      </c>
      <c r="C9" s="243" t="s">
        <v>79</v>
      </c>
      <c r="D9" s="275">
        <v>96</v>
      </c>
      <c r="E9" s="275">
        <v>92.001000000000005</v>
      </c>
      <c r="F9" s="276">
        <v>188.001</v>
      </c>
      <c r="G9" s="245">
        <v>4</v>
      </c>
      <c r="H9" s="166">
        <v>1514.009</v>
      </c>
      <c r="I9" s="114">
        <v>41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6">
        <v>7</v>
      </c>
      <c r="B10" s="243" t="s">
        <v>242</v>
      </c>
      <c r="C10" s="243" t="s">
        <v>243</v>
      </c>
      <c r="D10" s="275">
        <v>96.001000000000005</v>
      </c>
      <c r="E10" s="275">
        <v>92.001000000000005</v>
      </c>
      <c r="F10" s="276">
        <v>188.00200000000001</v>
      </c>
      <c r="G10" s="245">
        <v>5</v>
      </c>
      <c r="H10" s="166">
        <v>1513.0152999999998</v>
      </c>
      <c r="I10" s="114">
        <v>38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6">
        <v>5</v>
      </c>
      <c r="B11" s="243" t="s">
        <v>456</v>
      </c>
      <c r="C11" s="243" t="s">
        <v>243</v>
      </c>
      <c r="D11" s="275">
        <v>91</v>
      </c>
      <c r="E11" s="275">
        <v>89</v>
      </c>
      <c r="F11" s="276">
        <v>180</v>
      </c>
      <c r="G11" s="245">
        <v>1</v>
      </c>
      <c r="H11" s="166">
        <v>1449.0049999999999</v>
      </c>
      <c r="I11" s="114">
        <v>17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246">
        <v>3</v>
      </c>
      <c r="B12" s="243" t="s">
        <v>75</v>
      </c>
      <c r="C12" s="243" t="s">
        <v>70</v>
      </c>
      <c r="D12" s="275">
        <v>92.001000000000005</v>
      </c>
      <c r="E12" s="275">
        <v>89.001000000000005</v>
      </c>
      <c r="F12" s="276">
        <v>181.00200000000001</v>
      </c>
      <c r="G12" s="245">
        <v>3</v>
      </c>
      <c r="H12" s="166">
        <v>1438.0049999999999</v>
      </c>
      <c r="I12" s="114">
        <v>17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51">
        <v>1</v>
      </c>
      <c r="B13" s="248" t="s">
        <v>69</v>
      </c>
      <c r="C13" s="248" t="s">
        <v>70</v>
      </c>
      <c r="D13" s="278">
        <v>92.001000000000005</v>
      </c>
      <c r="E13" s="278">
        <v>88.001999999999995</v>
      </c>
      <c r="F13" s="278">
        <v>180.00299999999999</v>
      </c>
      <c r="G13" s="250">
        <v>2</v>
      </c>
      <c r="H13" s="161">
        <v>1436.0070000000001</v>
      </c>
      <c r="I13" s="312">
        <v>17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87" t="s">
        <v>127</v>
      </c>
      <c r="E15" s="108" t="s">
        <v>659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87" t="s">
        <v>660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D7D1CF02-E997-4EB0-B3E2-0DBBBD24FB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6E19-1F13-4736-83B7-0350E337D9F0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2</v>
      </c>
      <c r="B5" s="230" t="s">
        <v>148</v>
      </c>
      <c r="C5" s="230" t="s">
        <v>147</v>
      </c>
      <c r="D5" s="271">
        <v>99.001000000000005</v>
      </c>
      <c r="E5" s="271">
        <v>98.001000000000005</v>
      </c>
      <c r="F5" s="271">
        <f>SUM(D5,E5)</f>
        <v>197.00200000000001</v>
      </c>
      <c r="G5" s="231">
        <v>9</v>
      </c>
      <c r="H5" s="271">
        <v>1579.0249999999999</v>
      </c>
      <c r="I5" s="233">
        <v>68</v>
      </c>
      <c r="K5" s="87"/>
    </row>
    <row r="6" spans="1:34" ht="15.75" customHeight="1" x14ac:dyDescent="0.3">
      <c r="A6" s="99">
        <v>3</v>
      </c>
      <c r="B6" s="100" t="s">
        <v>14</v>
      </c>
      <c r="C6" s="100" t="s">
        <v>15</v>
      </c>
      <c r="D6" s="159">
        <v>86</v>
      </c>
      <c r="E6" s="159">
        <v>82</v>
      </c>
      <c r="F6" s="159">
        <f>SUM(D6,E6)</f>
        <v>168</v>
      </c>
      <c r="G6" s="96">
        <v>7</v>
      </c>
      <c r="H6" s="159">
        <v>1436.0049999999999</v>
      </c>
      <c r="I6" s="104">
        <v>56</v>
      </c>
      <c r="N6" s="201"/>
      <c r="O6" s="201"/>
      <c r="P6" s="201"/>
      <c r="R6" s="201"/>
      <c r="S6" s="202"/>
    </row>
    <row r="7" spans="1:34" ht="15.75" customHeight="1" x14ac:dyDescent="0.3">
      <c r="A7" s="99">
        <v>9</v>
      </c>
      <c r="B7" s="100" t="s">
        <v>467</v>
      </c>
      <c r="C7" s="100" t="s">
        <v>72</v>
      </c>
      <c r="D7" s="159">
        <v>94</v>
      </c>
      <c r="E7" s="159">
        <v>93.001000000000005</v>
      </c>
      <c r="F7" s="159">
        <f>SUM(D7,E7)</f>
        <v>187.001</v>
      </c>
      <c r="G7" s="96">
        <v>8</v>
      </c>
      <c r="H7" s="159">
        <v>1436.008</v>
      </c>
      <c r="I7" s="104">
        <v>51</v>
      </c>
      <c r="J7" s="105"/>
      <c r="K7" s="87"/>
    </row>
    <row r="8" spans="1:34" ht="15.75" customHeight="1" x14ac:dyDescent="0.3">
      <c r="A8" s="99">
        <v>7</v>
      </c>
      <c r="B8" s="100" t="s">
        <v>248</v>
      </c>
      <c r="C8" s="100" t="s">
        <v>249</v>
      </c>
      <c r="D8" s="159" t="s">
        <v>27</v>
      </c>
      <c r="E8" s="159"/>
      <c r="F8" s="159">
        <f>SUM(D8,E8)</f>
        <v>0</v>
      </c>
      <c r="G8" s="96">
        <v>0</v>
      </c>
      <c r="H8" s="159">
        <v>990.01600000000008</v>
      </c>
      <c r="I8" s="104">
        <v>44</v>
      </c>
    </row>
    <row r="9" spans="1:34" ht="15.75" customHeight="1" x14ac:dyDescent="0.3">
      <c r="A9" s="99">
        <v>1</v>
      </c>
      <c r="B9" s="100" t="s">
        <v>463</v>
      </c>
      <c r="C9" s="100" t="s">
        <v>72</v>
      </c>
      <c r="D9" s="159" t="s">
        <v>27</v>
      </c>
      <c r="E9" s="159"/>
      <c r="F9" s="159">
        <f>SUM(D9,E9)</f>
        <v>0</v>
      </c>
      <c r="G9" s="96">
        <v>0</v>
      </c>
      <c r="H9" s="159">
        <v>735.00199999999995</v>
      </c>
      <c r="I9" s="103">
        <v>23</v>
      </c>
      <c r="P9" s="163"/>
      <c r="Q9" s="163"/>
      <c r="R9" s="163"/>
      <c r="S9" s="163"/>
    </row>
    <row r="10" spans="1:34" ht="15.75" customHeight="1" x14ac:dyDescent="0.3">
      <c r="A10" s="99">
        <v>4</v>
      </c>
      <c r="B10" s="100" t="s">
        <v>464</v>
      </c>
      <c r="C10" s="100" t="s">
        <v>48</v>
      </c>
      <c r="D10" s="159">
        <v>0</v>
      </c>
      <c r="E10" s="159">
        <v>0</v>
      </c>
      <c r="F10" s="159">
        <f>SUM(D10,E10)</f>
        <v>0</v>
      </c>
      <c r="G10" s="96">
        <v>0</v>
      </c>
      <c r="H10" s="159">
        <v>0</v>
      </c>
      <c r="I10" s="104">
        <v>0</v>
      </c>
    </row>
    <row r="11" spans="1:34" ht="15.75" customHeight="1" x14ac:dyDescent="0.3">
      <c r="A11" s="99">
        <v>5</v>
      </c>
      <c r="B11" s="100" t="s">
        <v>323</v>
      </c>
      <c r="C11" s="100" t="s">
        <v>98</v>
      </c>
      <c r="D11" s="159" t="s">
        <v>27</v>
      </c>
      <c r="E11" s="159"/>
      <c r="F11" s="159">
        <f>SUM(D11,E11)</f>
        <v>0</v>
      </c>
      <c r="G11" s="96">
        <v>0</v>
      </c>
      <c r="H11" s="159">
        <v>0</v>
      </c>
      <c r="I11" s="104">
        <v>0</v>
      </c>
    </row>
    <row r="12" spans="1:34" ht="15.75" customHeight="1" x14ac:dyDescent="0.3">
      <c r="A12" s="99">
        <v>6</v>
      </c>
      <c r="B12" s="100" t="s">
        <v>465</v>
      </c>
      <c r="C12" s="100" t="s">
        <v>48</v>
      </c>
      <c r="D12" s="159" t="s">
        <v>27</v>
      </c>
      <c r="E12" s="159"/>
      <c r="F12" s="159">
        <f>SUM(D12,E12)</f>
        <v>0</v>
      </c>
      <c r="G12" s="96">
        <v>0</v>
      </c>
      <c r="H12" s="159">
        <v>0</v>
      </c>
      <c r="I12" s="104">
        <v>0</v>
      </c>
    </row>
    <row r="13" spans="1:34" ht="15.75" customHeight="1" x14ac:dyDescent="0.3">
      <c r="A13" s="234">
        <v>8</v>
      </c>
      <c r="B13" s="235" t="s">
        <v>466</v>
      </c>
      <c r="C13" s="235" t="s">
        <v>48</v>
      </c>
      <c r="D13" s="272" t="s">
        <v>27</v>
      </c>
      <c r="E13" s="272"/>
      <c r="F13" s="272">
        <f>SUM(D13,E13)</f>
        <v>0</v>
      </c>
      <c r="G13" s="237">
        <v>0</v>
      </c>
      <c r="H13" s="161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6">
        <v>2</v>
      </c>
      <c r="B16" s="93" t="s">
        <v>4</v>
      </c>
      <c r="C16" s="157" t="s">
        <v>5</v>
      </c>
      <c r="D16" s="119"/>
      <c r="E16" s="158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9">
        <v>8</v>
      </c>
      <c r="B17" s="230" t="s">
        <v>472</v>
      </c>
      <c r="C17" s="230" t="s">
        <v>151</v>
      </c>
      <c r="D17" s="271">
        <v>100.003</v>
      </c>
      <c r="E17" s="271">
        <v>100.002</v>
      </c>
      <c r="F17" s="271">
        <f>SUM(D17,E17)</f>
        <v>200.005</v>
      </c>
      <c r="G17" s="231">
        <v>9</v>
      </c>
      <c r="H17" s="271">
        <v>1596.0500000000002</v>
      </c>
      <c r="I17" s="310">
        <v>70</v>
      </c>
    </row>
    <row r="18" spans="1:9" ht="15.75" customHeight="1" x14ac:dyDescent="0.3">
      <c r="A18" s="99">
        <v>1</v>
      </c>
      <c r="B18" s="100" t="s">
        <v>178</v>
      </c>
      <c r="C18" s="100" t="s">
        <v>161</v>
      </c>
      <c r="D18" s="159">
        <v>100.003</v>
      </c>
      <c r="E18" s="159">
        <v>98.001000000000005</v>
      </c>
      <c r="F18" s="159">
        <f>SUM(D18,E18)</f>
        <v>198.00400000000002</v>
      </c>
      <c r="G18" s="96">
        <v>7</v>
      </c>
      <c r="H18" s="159">
        <v>1587.0370000000003</v>
      </c>
      <c r="I18" s="103">
        <v>59</v>
      </c>
    </row>
    <row r="19" spans="1:9" ht="15.75" customHeight="1" x14ac:dyDescent="0.3">
      <c r="A19" s="99">
        <v>7</v>
      </c>
      <c r="B19" s="100" t="s">
        <v>333</v>
      </c>
      <c r="C19" s="100" t="s">
        <v>26</v>
      </c>
      <c r="D19" s="159">
        <v>98.004000000000005</v>
      </c>
      <c r="E19" s="159">
        <v>97.001999999999995</v>
      </c>
      <c r="F19" s="159">
        <f>SUM(D19,E19)</f>
        <v>195.006</v>
      </c>
      <c r="G19" s="96">
        <v>6</v>
      </c>
      <c r="H19" s="159">
        <v>1587.037</v>
      </c>
      <c r="I19" s="104">
        <v>59</v>
      </c>
    </row>
    <row r="20" spans="1:9" ht="15.75" customHeight="1" x14ac:dyDescent="0.3">
      <c r="A20" s="99">
        <v>4</v>
      </c>
      <c r="B20" s="100" t="s">
        <v>470</v>
      </c>
      <c r="C20" s="100" t="s">
        <v>349</v>
      </c>
      <c r="D20" s="159">
        <v>97.001999999999995</v>
      </c>
      <c r="E20" s="159">
        <v>96.001000000000005</v>
      </c>
      <c r="F20" s="159">
        <f>SUM(D20,E20)</f>
        <v>193.00299999999999</v>
      </c>
      <c r="G20" s="96">
        <v>5</v>
      </c>
      <c r="H20" s="159">
        <v>1574.0379999999998</v>
      </c>
      <c r="I20" s="104">
        <v>48</v>
      </c>
    </row>
    <row r="21" spans="1:9" ht="15.75" customHeight="1" x14ac:dyDescent="0.3">
      <c r="A21" s="99">
        <v>6</v>
      </c>
      <c r="B21" s="100" t="s">
        <v>471</v>
      </c>
      <c r="C21" s="100" t="s">
        <v>233</v>
      </c>
      <c r="D21" s="159">
        <v>100.002</v>
      </c>
      <c r="E21" s="159">
        <v>99.003</v>
      </c>
      <c r="F21" s="159">
        <f>SUM(D21,E21)</f>
        <v>199.005</v>
      </c>
      <c r="G21" s="96">
        <v>8</v>
      </c>
      <c r="H21" s="159">
        <v>1574.0340000000001</v>
      </c>
      <c r="I21" s="104">
        <v>43</v>
      </c>
    </row>
    <row r="22" spans="1:9" ht="15.75" customHeight="1" x14ac:dyDescent="0.3">
      <c r="A22" s="99">
        <v>9</v>
      </c>
      <c r="B22" s="100" t="s">
        <v>473</v>
      </c>
      <c r="C22" s="100" t="s">
        <v>57</v>
      </c>
      <c r="D22" s="159">
        <v>96</v>
      </c>
      <c r="E22" s="159">
        <v>95</v>
      </c>
      <c r="F22" s="159">
        <f>SUM(D22,E22)</f>
        <v>191</v>
      </c>
      <c r="G22" s="96">
        <v>4</v>
      </c>
      <c r="H22" s="159">
        <v>1543.0119999999999</v>
      </c>
      <c r="I22" s="104">
        <v>36</v>
      </c>
    </row>
    <row r="23" spans="1:9" ht="15.75" customHeight="1" x14ac:dyDescent="0.3">
      <c r="A23" s="99">
        <v>2</v>
      </c>
      <c r="B23" s="100" t="s">
        <v>468</v>
      </c>
      <c r="C23" s="100" t="s">
        <v>151</v>
      </c>
      <c r="D23" s="159" t="s">
        <v>27</v>
      </c>
      <c r="E23" s="159"/>
      <c r="F23" s="159">
        <f>SUM(D23,E23)</f>
        <v>0</v>
      </c>
      <c r="G23" s="96">
        <v>0</v>
      </c>
      <c r="H23" s="159">
        <v>0</v>
      </c>
      <c r="I23" s="104">
        <v>0</v>
      </c>
    </row>
    <row r="24" spans="1:9" ht="15.75" customHeight="1" x14ac:dyDescent="0.3">
      <c r="A24" s="99">
        <v>3</v>
      </c>
      <c r="B24" s="100" t="s">
        <v>469</v>
      </c>
      <c r="C24" s="100" t="s">
        <v>72</v>
      </c>
      <c r="D24" s="159" t="s">
        <v>64</v>
      </c>
      <c r="E24" s="159"/>
      <c r="F24" s="159">
        <f>SUM(D24,E24)</f>
        <v>0</v>
      </c>
      <c r="G24" s="96">
        <v>0</v>
      </c>
      <c r="H24" s="159">
        <v>0</v>
      </c>
      <c r="I24" s="104">
        <v>0</v>
      </c>
    </row>
    <row r="25" spans="1:9" ht="15.75" customHeight="1" x14ac:dyDescent="0.3">
      <c r="A25" s="234">
        <v>5</v>
      </c>
      <c r="B25" s="235" t="s">
        <v>332</v>
      </c>
      <c r="C25" s="235" t="s">
        <v>98</v>
      </c>
      <c r="D25" s="272" t="s">
        <v>27</v>
      </c>
      <c r="E25" s="272"/>
      <c r="F25" s="272">
        <f>SUM(D25,E25)</f>
        <v>0</v>
      </c>
      <c r="G25" s="237">
        <v>0</v>
      </c>
      <c r="H25" s="161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6">
        <v>2</v>
      </c>
      <c r="B28" s="93" t="s">
        <v>4</v>
      </c>
      <c r="C28" s="157" t="s">
        <v>5</v>
      </c>
      <c r="D28" s="119"/>
      <c r="E28" s="158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9">
        <v>5</v>
      </c>
      <c r="B29" s="230" t="s">
        <v>324</v>
      </c>
      <c r="C29" s="230" t="s">
        <v>26</v>
      </c>
      <c r="D29" s="271">
        <v>99.001999999999995</v>
      </c>
      <c r="E29" s="271">
        <v>99</v>
      </c>
      <c r="F29" s="271">
        <f>SUM(D29,E29)</f>
        <v>198.00200000000001</v>
      </c>
      <c r="G29" s="231">
        <v>7</v>
      </c>
      <c r="H29" s="271">
        <v>1583.0229999999997</v>
      </c>
      <c r="I29" s="310">
        <v>52</v>
      </c>
    </row>
    <row r="30" spans="1:9" ht="15.75" customHeight="1" x14ac:dyDescent="0.3">
      <c r="A30" s="99">
        <v>2</v>
      </c>
      <c r="B30" s="100" t="s">
        <v>348</v>
      </c>
      <c r="C30" s="100" t="s">
        <v>349</v>
      </c>
      <c r="D30" s="159">
        <v>99.003</v>
      </c>
      <c r="E30" s="159">
        <v>98.001999999999995</v>
      </c>
      <c r="F30" s="159">
        <f>SUM(D30,E30)</f>
        <v>197.005</v>
      </c>
      <c r="G30" s="96">
        <v>6</v>
      </c>
      <c r="H30" s="159">
        <v>1578.0210000000002</v>
      </c>
      <c r="I30" s="104">
        <v>48</v>
      </c>
    </row>
    <row r="31" spans="1:9" ht="15.75" customHeight="1" x14ac:dyDescent="0.3">
      <c r="A31" s="99">
        <v>3</v>
      </c>
      <c r="B31" s="100" t="s">
        <v>241</v>
      </c>
      <c r="C31" s="100" t="s">
        <v>237</v>
      </c>
      <c r="D31" s="159">
        <v>100.002</v>
      </c>
      <c r="E31" s="159">
        <v>98.001999999999995</v>
      </c>
      <c r="F31" s="159">
        <f>SUM(D31,E31)</f>
        <v>198.00399999999999</v>
      </c>
      <c r="G31" s="96">
        <v>8</v>
      </c>
      <c r="H31" s="159">
        <v>1576.0239999999999</v>
      </c>
      <c r="I31" s="104">
        <v>47</v>
      </c>
    </row>
    <row r="32" spans="1:9" ht="15.75" customHeight="1" x14ac:dyDescent="0.3">
      <c r="A32" s="99">
        <v>1</v>
      </c>
      <c r="B32" s="100" t="s">
        <v>474</v>
      </c>
      <c r="C32" s="100" t="s">
        <v>349</v>
      </c>
      <c r="D32" s="159">
        <v>99.001000000000005</v>
      </c>
      <c r="E32" s="159">
        <v>98.001000000000005</v>
      </c>
      <c r="F32" s="159">
        <f>SUM(D32,E32)</f>
        <v>197.00200000000001</v>
      </c>
      <c r="G32" s="96">
        <v>4</v>
      </c>
      <c r="H32" s="159">
        <v>1580.0319999999997</v>
      </c>
      <c r="I32" s="103">
        <v>44</v>
      </c>
    </row>
    <row r="33" spans="1:9" ht="15.75" customHeight="1" x14ac:dyDescent="0.3">
      <c r="A33" s="99">
        <v>6</v>
      </c>
      <c r="B33" s="100" t="s">
        <v>339</v>
      </c>
      <c r="C33" s="100" t="s">
        <v>191</v>
      </c>
      <c r="D33" s="159">
        <v>100.002</v>
      </c>
      <c r="E33" s="159">
        <v>99.003</v>
      </c>
      <c r="F33" s="159">
        <f>SUM(D33,E33)</f>
        <v>199.005</v>
      </c>
      <c r="G33" s="96">
        <v>9</v>
      </c>
      <c r="H33" s="159">
        <v>1576.0219999999999</v>
      </c>
      <c r="I33" s="104">
        <v>39</v>
      </c>
    </row>
    <row r="34" spans="1:9" ht="15.75" customHeight="1" x14ac:dyDescent="0.3">
      <c r="A34" s="99">
        <v>7</v>
      </c>
      <c r="B34" s="100" t="s">
        <v>476</v>
      </c>
      <c r="C34" s="100" t="s">
        <v>26</v>
      </c>
      <c r="D34" s="159">
        <v>98.004000000000005</v>
      </c>
      <c r="E34" s="159">
        <v>97.001999999999995</v>
      </c>
      <c r="F34" s="159">
        <f>SUM(D34,E34)</f>
        <v>195.006</v>
      </c>
      <c r="G34" s="96">
        <v>1</v>
      </c>
      <c r="H34" s="159">
        <v>1573.03</v>
      </c>
      <c r="I34" s="104">
        <v>37</v>
      </c>
    </row>
    <row r="35" spans="1:9" ht="15.75" customHeight="1" x14ac:dyDescent="0.3">
      <c r="A35" s="99">
        <v>8</v>
      </c>
      <c r="B35" s="100" t="s">
        <v>477</v>
      </c>
      <c r="C35" s="100" t="s">
        <v>57</v>
      </c>
      <c r="D35" s="159">
        <v>100.003</v>
      </c>
      <c r="E35" s="159">
        <v>96</v>
      </c>
      <c r="F35" s="159">
        <f>SUM(D35,E35)</f>
        <v>196.00299999999999</v>
      </c>
      <c r="G35" s="96">
        <v>2</v>
      </c>
      <c r="H35" s="159">
        <v>1567.0229999999999</v>
      </c>
      <c r="I35" s="104">
        <v>34</v>
      </c>
    </row>
    <row r="36" spans="1:9" ht="15.75" customHeight="1" x14ac:dyDescent="0.3">
      <c r="A36" s="99">
        <v>4</v>
      </c>
      <c r="B36" s="100" t="s">
        <v>475</v>
      </c>
      <c r="C36" s="100" t="s">
        <v>191</v>
      </c>
      <c r="D36" s="159">
        <v>99.004000000000005</v>
      </c>
      <c r="E36" s="159">
        <v>97.001000000000005</v>
      </c>
      <c r="F36" s="159">
        <f>SUM(D36,E36)</f>
        <v>196.005</v>
      </c>
      <c r="G36" s="96">
        <v>3</v>
      </c>
      <c r="H36" s="159">
        <v>1554.027</v>
      </c>
      <c r="I36" s="104">
        <v>32</v>
      </c>
    </row>
    <row r="37" spans="1:9" ht="15.75" customHeight="1" x14ac:dyDescent="0.3">
      <c r="A37" s="234">
        <v>9</v>
      </c>
      <c r="B37" s="235" t="s">
        <v>478</v>
      </c>
      <c r="C37" s="235" t="s">
        <v>26</v>
      </c>
      <c r="D37" s="272">
        <v>99.004999999999995</v>
      </c>
      <c r="E37" s="272">
        <v>98</v>
      </c>
      <c r="F37" s="272">
        <f>SUM(D37,E37)</f>
        <v>197.005</v>
      </c>
      <c r="G37" s="237">
        <v>6</v>
      </c>
      <c r="H37" s="161">
        <v>1183.0230000000001</v>
      </c>
      <c r="I37" s="107">
        <v>29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6">
        <v>2</v>
      </c>
      <c r="B40" s="93" t="s">
        <v>4</v>
      </c>
      <c r="C40" s="157" t="s">
        <v>5</v>
      </c>
      <c r="D40" s="119"/>
      <c r="E40" s="158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9">
        <v>5</v>
      </c>
      <c r="B41" s="230" t="s">
        <v>103</v>
      </c>
      <c r="C41" s="230" t="s">
        <v>104</v>
      </c>
      <c r="D41" s="271">
        <v>98.004000000000005</v>
      </c>
      <c r="E41" s="271">
        <v>98.001999999999995</v>
      </c>
      <c r="F41" s="271">
        <f>SUM(D41,E41)</f>
        <v>196.006</v>
      </c>
      <c r="G41" s="231">
        <v>8</v>
      </c>
      <c r="H41" s="271">
        <v>1577.0350000000001</v>
      </c>
      <c r="I41" s="310">
        <v>60</v>
      </c>
    </row>
    <row r="42" spans="1:9" ht="15.75" customHeight="1" x14ac:dyDescent="0.3">
      <c r="A42" s="99">
        <v>6</v>
      </c>
      <c r="B42" s="100" t="s">
        <v>360</v>
      </c>
      <c r="C42" s="100" t="s">
        <v>349</v>
      </c>
      <c r="D42" s="159">
        <v>99.001000000000005</v>
      </c>
      <c r="E42" s="159">
        <v>97.001000000000005</v>
      </c>
      <c r="F42" s="159">
        <f>SUM(D42,E42)</f>
        <v>196.00200000000001</v>
      </c>
      <c r="G42" s="96">
        <v>7</v>
      </c>
      <c r="H42" s="159">
        <v>1574.0170000000001</v>
      </c>
      <c r="I42" s="104">
        <v>56</v>
      </c>
    </row>
    <row r="43" spans="1:9" ht="15.75" customHeight="1" x14ac:dyDescent="0.3">
      <c r="A43" s="99">
        <v>7</v>
      </c>
      <c r="B43" s="100" t="s">
        <v>482</v>
      </c>
      <c r="C43" s="100" t="s">
        <v>26</v>
      </c>
      <c r="D43" s="159">
        <v>100.002</v>
      </c>
      <c r="E43" s="159">
        <v>99.001999999999995</v>
      </c>
      <c r="F43" s="159">
        <f>SUM(D43,E43)</f>
        <v>199.00399999999999</v>
      </c>
      <c r="G43" s="96">
        <v>9</v>
      </c>
      <c r="H43" s="159">
        <v>1574.0219999999997</v>
      </c>
      <c r="I43" s="104">
        <v>55</v>
      </c>
    </row>
    <row r="44" spans="1:9" ht="15.75" customHeight="1" x14ac:dyDescent="0.3">
      <c r="A44" s="99">
        <v>3</v>
      </c>
      <c r="B44" s="100" t="s">
        <v>43</v>
      </c>
      <c r="C44" s="100" t="s">
        <v>26</v>
      </c>
      <c r="D44" s="159">
        <v>98</v>
      </c>
      <c r="E44" s="159">
        <v>95</v>
      </c>
      <c r="F44" s="159">
        <f>SUM(D44,E44)</f>
        <v>193</v>
      </c>
      <c r="G44" s="96">
        <v>5</v>
      </c>
      <c r="H44" s="159">
        <v>1378.0250000000001</v>
      </c>
      <c r="I44" s="104">
        <v>52</v>
      </c>
    </row>
    <row r="45" spans="1:9" ht="15.75" customHeight="1" x14ac:dyDescent="0.3">
      <c r="A45" s="99">
        <v>2</v>
      </c>
      <c r="B45" s="100" t="s">
        <v>480</v>
      </c>
      <c r="C45" s="100" t="s">
        <v>147</v>
      </c>
      <c r="D45" s="159">
        <v>98.001000000000005</v>
      </c>
      <c r="E45" s="159">
        <v>97.001000000000005</v>
      </c>
      <c r="F45" s="159">
        <f>SUM(D45,E45)</f>
        <v>195.00200000000001</v>
      </c>
      <c r="G45" s="96">
        <v>6</v>
      </c>
      <c r="H45" s="159">
        <v>1564.0209999999997</v>
      </c>
      <c r="I45" s="104">
        <v>44</v>
      </c>
    </row>
    <row r="46" spans="1:9" ht="15.75" customHeight="1" x14ac:dyDescent="0.3">
      <c r="A46" s="99">
        <v>9</v>
      </c>
      <c r="B46" s="100" t="s">
        <v>484</v>
      </c>
      <c r="C46" s="100" t="s">
        <v>11</v>
      </c>
      <c r="D46" s="159">
        <v>96.003</v>
      </c>
      <c r="E46" s="159">
        <v>95.001000000000005</v>
      </c>
      <c r="F46" s="159">
        <f>SUM(D46,E46)</f>
        <v>191.00400000000002</v>
      </c>
      <c r="G46" s="96">
        <v>4</v>
      </c>
      <c r="H46" s="159">
        <v>1548.0169999999998</v>
      </c>
      <c r="I46" s="104">
        <v>37</v>
      </c>
    </row>
    <row r="47" spans="1:9" ht="15.75" customHeight="1" x14ac:dyDescent="0.3">
      <c r="A47" s="99">
        <v>1</v>
      </c>
      <c r="B47" s="100" t="s">
        <v>479</v>
      </c>
      <c r="C47" s="100" t="s">
        <v>57</v>
      </c>
      <c r="D47" s="159">
        <v>93</v>
      </c>
      <c r="E47" s="159">
        <v>90</v>
      </c>
      <c r="F47" s="159">
        <f>SUM(D47,E47)</f>
        <v>183</v>
      </c>
      <c r="G47" s="96">
        <v>3</v>
      </c>
      <c r="H47" s="159">
        <v>1515.009</v>
      </c>
      <c r="I47" s="103">
        <v>26</v>
      </c>
    </row>
    <row r="48" spans="1:9" ht="15.75" customHeight="1" x14ac:dyDescent="0.3">
      <c r="A48" s="99">
        <v>8</v>
      </c>
      <c r="B48" s="100" t="s">
        <v>483</v>
      </c>
      <c r="C48" s="100" t="s">
        <v>273</v>
      </c>
      <c r="D48" s="159">
        <v>0</v>
      </c>
      <c r="E48" s="159">
        <v>0</v>
      </c>
      <c r="F48" s="159">
        <f>SUM(D48,E48)</f>
        <v>0</v>
      </c>
      <c r="G48" s="96">
        <v>0</v>
      </c>
      <c r="H48" s="159">
        <v>1330.0059999999999</v>
      </c>
      <c r="I48" s="104">
        <v>22</v>
      </c>
    </row>
    <row r="49" spans="1:9" ht="15.75" customHeight="1" x14ac:dyDescent="0.3">
      <c r="A49" s="234">
        <v>4</v>
      </c>
      <c r="B49" s="235" t="s">
        <v>481</v>
      </c>
      <c r="C49" s="235" t="s">
        <v>29</v>
      </c>
      <c r="D49" s="272" t="s">
        <v>64</v>
      </c>
      <c r="E49" s="272"/>
      <c r="F49" s="272">
        <f>SUM(D49,E49)</f>
        <v>0</v>
      </c>
      <c r="G49" s="237">
        <v>0</v>
      </c>
      <c r="H49" s="161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6">
        <v>2</v>
      </c>
      <c r="B52" s="93" t="s">
        <v>4</v>
      </c>
      <c r="C52" s="157" t="s">
        <v>5</v>
      </c>
      <c r="D52" s="119"/>
      <c r="E52" s="158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9">
        <v>9</v>
      </c>
      <c r="B53" s="230" t="s">
        <v>490</v>
      </c>
      <c r="C53" s="230" t="s">
        <v>77</v>
      </c>
      <c r="D53" s="271">
        <v>100</v>
      </c>
      <c r="E53" s="271">
        <v>98.001000000000005</v>
      </c>
      <c r="F53" s="271">
        <f>SUM(D53,E53)</f>
        <v>198.001</v>
      </c>
      <c r="G53" s="231">
        <v>8</v>
      </c>
      <c r="H53" s="271">
        <v>1567.021</v>
      </c>
      <c r="I53" s="310">
        <v>61</v>
      </c>
    </row>
    <row r="54" spans="1:9" ht="15.75" customHeight="1" x14ac:dyDescent="0.3">
      <c r="A54" s="99">
        <v>1</v>
      </c>
      <c r="B54" s="100" t="s">
        <v>485</v>
      </c>
      <c r="C54" s="100" t="s">
        <v>191</v>
      </c>
      <c r="D54" s="159">
        <v>100.001</v>
      </c>
      <c r="E54" s="159">
        <v>98.001999999999995</v>
      </c>
      <c r="F54" s="159">
        <f>SUM(D54,E54)</f>
        <v>198.00299999999999</v>
      </c>
      <c r="G54" s="96">
        <v>9</v>
      </c>
      <c r="H54" s="159">
        <v>1566.0260000000001</v>
      </c>
      <c r="I54" s="103">
        <v>61</v>
      </c>
    </row>
    <row r="55" spans="1:9" ht="15.75" customHeight="1" x14ac:dyDescent="0.3">
      <c r="A55" s="99">
        <v>8</v>
      </c>
      <c r="B55" s="100" t="s">
        <v>102</v>
      </c>
      <c r="C55" s="100" t="s">
        <v>77</v>
      </c>
      <c r="D55" s="159">
        <v>99.003</v>
      </c>
      <c r="E55" s="159">
        <v>97.001000000000005</v>
      </c>
      <c r="F55" s="159">
        <f>SUM(D55,E55)</f>
        <v>196.00400000000002</v>
      </c>
      <c r="G55" s="96">
        <v>7</v>
      </c>
      <c r="H55" s="159">
        <v>1568.0189999999998</v>
      </c>
      <c r="I55" s="104">
        <v>58</v>
      </c>
    </row>
    <row r="56" spans="1:9" ht="15.75" customHeight="1" x14ac:dyDescent="0.3">
      <c r="A56" s="99">
        <v>3</v>
      </c>
      <c r="B56" s="100" t="s">
        <v>44</v>
      </c>
      <c r="C56" s="100" t="s">
        <v>26</v>
      </c>
      <c r="D56" s="336">
        <v>98</v>
      </c>
      <c r="E56" s="159">
        <v>95.001999999999995</v>
      </c>
      <c r="F56" s="159">
        <f>SUM(D56,E56)</f>
        <v>193.00200000000001</v>
      </c>
      <c r="G56" s="96">
        <v>6</v>
      </c>
      <c r="H56" s="159">
        <v>1557.0169999999998</v>
      </c>
      <c r="I56" s="104">
        <v>57</v>
      </c>
    </row>
    <row r="57" spans="1:9" ht="15.75" customHeight="1" x14ac:dyDescent="0.3">
      <c r="A57" s="99">
        <v>7</v>
      </c>
      <c r="B57" s="100" t="s">
        <v>489</v>
      </c>
      <c r="C57" s="100" t="s">
        <v>191</v>
      </c>
      <c r="D57" s="159">
        <v>95.001000000000005</v>
      </c>
      <c r="E57" s="159">
        <v>94</v>
      </c>
      <c r="F57" s="159">
        <f>SUM(D57,E57)</f>
        <v>189.001</v>
      </c>
      <c r="G57" s="96">
        <v>5</v>
      </c>
      <c r="H57" s="159">
        <v>1531.0129999999999</v>
      </c>
      <c r="I57" s="104">
        <v>44</v>
      </c>
    </row>
    <row r="58" spans="1:9" ht="15.75" customHeight="1" x14ac:dyDescent="0.3">
      <c r="A58" s="99">
        <v>2</v>
      </c>
      <c r="B58" s="100" t="s">
        <v>486</v>
      </c>
      <c r="C58" s="100" t="s">
        <v>104</v>
      </c>
      <c r="D58" s="159" t="s">
        <v>27</v>
      </c>
      <c r="E58" s="159"/>
      <c r="F58" s="159">
        <f>SUM(D58,E58)</f>
        <v>0</v>
      </c>
      <c r="G58" s="96">
        <v>0</v>
      </c>
      <c r="H58" s="159">
        <v>0</v>
      </c>
      <c r="I58" s="104">
        <v>0</v>
      </c>
    </row>
    <row r="59" spans="1:9" ht="15.75" customHeight="1" x14ac:dyDescent="0.3">
      <c r="A59" s="99">
        <v>4</v>
      </c>
      <c r="B59" s="100" t="s">
        <v>386</v>
      </c>
      <c r="C59" s="100" t="s">
        <v>345</v>
      </c>
      <c r="D59" s="335" t="s">
        <v>64</v>
      </c>
      <c r="E59" s="159"/>
      <c r="F59" s="159">
        <f>SUM(D59,E59)</f>
        <v>0</v>
      </c>
      <c r="G59" s="96">
        <v>0</v>
      </c>
      <c r="H59" s="159">
        <v>0</v>
      </c>
      <c r="I59" s="104">
        <v>0</v>
      </c>
    </row>
    <row r="60" spans="1:9" ht="15.75" customHeight="1" x14ac:dyDescent="0.3">
      <c r="A60" s="99">
        <v>5</v>
      </c>
      <c r="B60" s="100" t="s">
        <v>487</v>
      </c>
      <c r="C60" s="100" t="s">
        <v>72</v>
      </c>
      <c r="D60" s="159" t="s">
        <v>64</v>
      </c>
      <c r="E60" s="159"/>
      <c r="F60" s="159">
        <f>SUM(D60,E60)</f>
        <v>0</v>
      </c>
      <c r="G60" s="96">
        <v>0</v>
      </c>
      <c r="H60" s="159">
        <v>0</v>
      </c>
      <c r="I60" s="104">
        <v>0</v>
      </c>
    </row>
    <row r="61" spans="1:9" ht="15.75" customHeight="1" x14ac:dyDescent="0.3">
      <c r="A61" s="234">
        <v>6</v>
      </c>
      <c r="B61" s="235" t="s">
        <v>488</v>
      </c>
      <c r="C61" s="235" t="s">
        <v>17</v>
      </c>
      <c r="D61" s="272" t="s">
        <v>27</v>
      </c>
      <c r="E61" s="272"/>
      <c r="F61" s="272">
        <f>SUM(D61,E61)</f>
        <v>0</v>
      </c>
      <c r="G61" s="237">
        <v>0</v>
      </c>
      <c r="H61" s="161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461</v>
      </c>
      <c r="E63" s="108" t="s">
        <v>659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F355BE8A-47BA-41AE-AB04-9370DCA795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B208-0FA1-4537-B441-81AD3AD9525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29">
        <v>5</v>
      </c>
      <c r="B5" s="230" t="s">
        <v>205</v>
      </c>
      <c r="C5" s="230" t="s">
        <v>77</v>
      </c>
      <c r="D5" s="326">
        <v>95.001000000000005</v>
      </c>
      <c r="E5" s="326">
        <v>93</v>
      </c>
      <c r="F5" s="271">
        <f>SUM(D5,E5)</f>
        <v>188.001</v>
      </c>
      <c r="G5" s="231">
        <v>7</v>
      </c>
      <c r="H5" s="326">
        <v>1557.0179999999998</v>
      </c>
      <c r="I5" s="315">
        <v>69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112">
        <v>6</v>
      </c>
      <c r="B6" s="100" t="s">
        <v>493</v>
      </c>
      <c r="C6" s="100" t="s">
        <v>191</v>
      </c>
      <c r="D6" s="166">
        <v>95.003</v>
      </c>
      <c r="E6" s="166">
        <v>95</v>
      </c>
      <c r="F6" s="159">
        <f>SUM(D6,E6)</f>
        <v>190.00299999999999</v>
      </c>
      <c r="G6" s="96">
        <v>9</v>
      </c>
      <c r="H6" s="166">
        <v>1543.0169999999998</v>
      </c>
      <c r="I6" s="114">
        <v>62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59">
        <v>94.001000000000005</v>
      </c>
      <c r="E7" s="159">
        <v>90</v>
      </c>
      <c r="F7" s="159">
        <f>SUM(D7,E7)</f>
        <v>184.001</v>
      </c>
      <c r="G7" s="96">
        <v>4</v>
      </c>
      <c r="H7" s="159">
        <v>1508.011</v>
      </c>
      <c r="I7" s="103">
        <v>47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112">
        <v>2</v>
      </c>
      <c r="B8" s="100" t="s">
        <v>491</v>
      </c>
      <c r="C8" s="100" t="s">
        <v>46</v>
      </c>
      <c r="D8" s="166">
        <v>96.003</v>
      </c>
      <c r="E8" s="166">
        <v>93.001000000000005</v>
      </c>
      <c r="F8" s="159">
        <f>SUM(D8,E8)</f>
        <v>189.00400000000002</v>
      </c>
      <c r="G8" s="96">
        <v>8</v>
      </c>
      <c r="H8" s="166">
        <v>1505.0160000000001</v>
      </c>
      <c r="I8" s="114">
        <v>45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112">
        <v>8</v>
      </c>
      <c r="B9" s="100" t="s">
        <v>31</v>
      </c>
      <c r="C9" s="100" t="s">
        <v>26</v>
      </c>
      <c r="D9" s="166">
        <v>94</v>
      </c>
      <c r="E9" s="166">
        <v>92</v>
      </c>
      <c r="F9" s="159">
        <f>SUM(D9,E9)</f>
        <v>186</v>
      </c>
      <c r="G9" s="96">
        <v>6</v>
      </c>
      <c r="H9" s="166">
        <v>1490.009</v>
      </c>
      <c r="I9" s="114">
        <v>41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2">
        <v>4</v>
      </c>
      <c r="B10" s="100" t="s">
        <v>492</v>
      </c>
      <c r="C10" s="100" t="s">
        <v>98</v>
      </c>
      <c r="D10" s="166">
        <v>94.001999999999995</v>
      </c>
      <c r="E10" s="166">
        <v>86</v>
      </c>
      <c r="F10" s="159">
        <f>SUM(D10,E10)</f>
        <v>180.00200000000001</v>
      </c>
      <c r="G10" s="96">
        <v>3</v>
      </c>
      <c r="H10" s="166">
        <v>1475.0079999999998</v>
      </c>
      <c r="I10" s="114">
        <v>33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99">
        <v>9</v>
      </c>
      <c r="B11" s="100" t="s">
        <v>495</v>
      </c>
      <c r="C11" s="100" t="s">
        <v>26</v>
      </c>
      <c r="D11" s="166">
        <v>95</v>
      </c>
      <c r="E11" s="166">
        <v>90</v>
      </c>
      <c r="F11" s="159">
        <f>SUM(D11,E11)</f>
        <v>185</v>
      </c>
      <c r="G11" s="96">
        <v>5</v>
      </c>
      <c r="H11" s="166">
        <v>1049.008</v>
      </c>
      <c r="I11" s="114">
        <v>29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99">
        <v>7</v>
      </c>
      <c r="B12" s="100" t="s">
        <v>494</v>
      </c>
      <c r="C12" s="100" t="s">
        <v>233</v>
      </c>
      <c r="D12" s="166" t="s">
        <v>27</v>
      </c>
      <c r="E12" s="166"/>
      <c r="F12" s="159">
        <f>SUM(D12,E12)</f>
        <v>0</v>
      </c>
      <c r="G12" s="96">
        <v>0</v>
      </c>
      <c r="H12" s="166">
        <v>390.00900000000001</v>
      </c>
      <c r="I12" s="114">
        <v>17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234">
        <v>3</v>
      </c>
      <c r="B13" s="235" t="s">
        <v>329</v>
      </c>
      <c r="C13" s="235" t="s">
        <v>17</v>
      </c>
      <c r="D13" s="273" t="s">
        <v>64</v>
      </c>
      <c r="E13" s="273"/>
      <c r="F13" s="272">
        <f>SUM(D13,E13)</f>
        <v>0</v>
      </c>
      <c r="G13" s="237">
        <v>0</v>
      </c>
      <c r="H13" s="167">
        <v>0</v>
      </c>
      <c r="I13" s="116">
        <v>0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56">
        <v>2</v>
      </c>
      <c r="B16" s="93" t="s">
        <v>4</v>
      </c>
      <c r="C16" s="157" t="s">
        <v>5</v>
      </c>
      <c r="D16" s="119"/>
      <c r="E16" s="158"/>
      <c r="F16" s="94" t="s">
        <v>6</v>
      </c>
      <c r="G16" s="94" t="s">
        <v>7</v>
      </c>
      <c r="H16" s="94" t="s">
        <v>8</v>
      </c>
      <c r="I16" s="95" t="s">
        <v>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325">
        <v>8</v>
      </c>
      <c r="B17" s="230" t="s">
        <v>500</v>
      </c>
      <c r="C17" s="230" t="s">
        <v>17</v>
      </c>
      <c r="D17" s="326">
        <v>100</v>
      </c>
      <c r="E17" s="326">
        <v>99.001999999999995</v>
      </c>
      <c r="F17" s="271">
        <f>SUM(D17,E17)</f>
        <v>199.00200000000001</v>
      </c>
      <c r="G17" s="231">
        <v>8</v>
      </c>
      <c r="H17" s="326">
        <v>1593.0309999999999</v>
      </c>
      <c r="I17" s="315">
        <v>64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9">
        <v>99.001999999999995</v>
      </c>
      <c r="E18" s="159">
        <v>98.001999999999995</v>
      </c>
      <c r="F18" s="159">
        <f>SUM(D18,E18)</f>
        <v>197.00399999999999</v>
      </c>
      <c r="G18" s="96">
        <v>7</v>
      </c>
      <c r="H18" s="159">
        <v>1568.03</v>
      </c>
      <c r="I18" s="103">
        <v>54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99">
        <v>5</v>
      </c>
      <c r="B19" s="100" t="s">
        <v>498</v>
      </c>
      <c r="C19" s="100" t="s">
        <v>57</v>
      </c>
      <c r="D19" s="166">
        <v>96.001999999999995</v>
      </c>
      <c r="E19" s="166">
        <v>96</v>
      </c>
      <c r="F19" s="159">
        <f>SUM(D19,E19)</f>
        <v>192.00200000000001</v>
      </c>
      <c r="G19" s="96">
        <v>6</v>
      </c>
      <c r="H19" s="166">
        <v>1542.0149999999999</v>
      </c>
      <c r="I19" s="114">
        <v>44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99">
        <v>7</v>
      </c>
      <c r="B20" s="100" t="s">
        <v>499</v>
      </c>
      <c r="C20" s="100" t="s">
        <v>11</v>
      </c>
      <c r="D20" s="166">
        <v>95.001000000000005</v>
      </c>
      <c r="E20" s="166">
        <v>94</v>
      </c>
      <c r="F20" s="159">
        <f>SUM(D20,E20)</f>
        <v>189.001</v>
      </c>
      <c r="G20" s="96">
        <v>5</v>
      </c>
      <c r="H20" s="166">
        <v>1517.0139999999999</v>
      </c>
      <c r="I20" s="114">
        <v>38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2">
        <v>6</v>
      </c>
      <c r="B21" s="100" t="s">
        <v>392</v>
      </c>
      <c r="C21" s="100" t="s">
        <v>54</v>
      </c>
      <c r="D21" s="166">
        <v>94</v>
      </c>
      <c r="E21" s="166">
        <v>93</v>
      </c>
      <c r="F21" s="159">
        <f>SUM(D21,E21)</f>
        <v>187</v>
      </c>
      <c r="G21" s="96">
        <v>3</v>
      </c>
      <c r="H21" s="166">
        <v>1502.009</v>
      </c>
      <c r="I21" s="114">
        <v>35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2">
        <v>4</v>
      </c>
      <c r="B22" s="100" t="s">
        <v>497</v>
      </c>
      <c r="C22" s="100" t="s">
        <v>57</v>
      </c>
      <c r="D22" s="166">
        <v>95</v>
      </c>
      <c r="E22" s="166">
        <v>93</v>
      </c>
      <c r="F22" s="159">
        <f>SUM(D22,E22)</f>
        <v>188</v>
      </c>
      <c r="G22" s="96">
        <v>4</v>
      </c>
      <c r="H22" s="166">
        <v>1470.0039999999999</v>
      </c>
      <c r="I22" s="114">
        <v>25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99">
        <v>3</v>
      </c>
      <c r="B23" s="100" t="s">
        <v>388</v>
      </c>
      <c r="C23" s="100" t="s">
        <v>54</v>
      </c>
      <c r="D23" s="166" t="s">
        <v>27</v>
      </c>
      <c r="E23" s="166"/>
      <c r="F23" s="159">
        <f>SUM(D23,E23)</f>
        <v>0</v>
      </c>
      <c r="G23" s="96">
        <v>0</v>
      </c>
      <c r="H23" s="166">
        <v>378</v>
      </c>
      <c r="I23" s="114">
        <v>8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238">
        <v>2</v>
      </c>
      <c r="B24" s="235" t="s">
        <v>496</v>
      </c>
      <c r="C24" s="235" t="s">
        <v>26</v>
      </c>
      <c r="D24" s="273" t="s">
        <v>27</v>
      </c>
      <c r="E24" s="273"/>
      <c r="F24" s="272">
        <f>SUM(D24,E24)</f>
        <v>0</v>
      </c>
      <c r="G24" s="237">
        <v>0</v>
      </c>
      <c r="H24" s="167">
        <v>0</v>
      </c>
      <c r="I24" s="116">
        <v>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56">
        <v>2</v>
      </c>
      <c r="B27" s="93" t="s">
        <v>4</v>
      </c>
      <c r="C27" s="157" t="s">
        <v>5</v>
      </c>
      <c r="D27" s="119"/>
      <c r="E27" s="158"/>
      <c r="F27" s="94" t="s">
        <v>6</v>
      </c>
      <c r="G27" s="94" t="s">
        <v>7</v>
      </c>
      <c r="H27" s="94" t="s">
        <v>8</v>
      </c>
      <c r="I27" s="95" t="s">
        <v>9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229">
        <v>5</v>
      </c>
      <c r="B28" s="230" t="s">
        <v>504</v>
      </c>
      <c r="C28" s="230" t="s">
        <v>77</v>
      </c>
      <c r="D28" s="326">
        <v>97.001999999999995</v>
      </c>
      <c r="E28" s="326">
        <v>92</v>
      </c>
      <c r="F28" s="271">
        <f>SUM(D28,E28)</f>
        <v>189.00200000000001</v>
      </c>
      <c r="G28" s="231">
        <v>7</v>
      </c>
      <c r="H28" s="326">
        <v>1502.01</v>
      </c>
      <c r="I28" s="315">
        <v>55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2">
        <v>4</v>
      </c>
      <c r="B29" s="100" t="s">
        <v>24</v>
      </c>
      <c r="C29" s="100" t="s">
        <v>11</v>
      </c>
      <c r="D29" s="166">
        <v>93.001000000000005</v>
      </c>
      <c r="E29" s="166">
        <v>81</v>
      </c>
      <c r="F29" s="159">
        <f>SUM(D29,E29)</f>
        <v>174.001</v>
      </c>
      <c r="G29" s="96">
        <v>6</v>
      </c>
      <c r="H29" s="166">
        <v>1431.0059999999999</v>
      </c>
      <c r="I29" s="114">
        <v>48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99">
        <v>7</v>
      </c>
      <c r="B30" s="100" t="s">
        <v>391</v>
      </c>
      <c r="C30" s="100" t="s">
        <v>54</v>
      </c>
      <c r="D30" s="166">
        <v>86</v>
      </c>
      <c r="E30" s="166">
        <v>84.001000000000005</v>
      </c>
      <c r="F30" s="159">
        <f>SUM(D30,E30)</f>
        <v>170.001</v>
      </c>
      <c r="G30" s="96">
        <v>5</v>
      </c>
      <c r="H30" s="166">
        <v>1348.0049999999999</v>
      </c>
      <c r="I30" s="114">
        <v>41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99">
        <v>1</v>
      </c>
      <c r="B31" s="100" t="s">
        <v>501</v>
      </c>
      <c r="C31" s="100" t="s">
        <v>26</v>
      </c>
      <c r="D31" s="159" t="s">
        <v>27</v>
      </c>
      <c r="E31" s="159"/>
      <c r="F31" s="159">
        <f>SUM(D31,E31)</f>
        <v>0</v>
      </c>
      <c r="G31" s="96">
        <v>0</v>
      </c>
      <c r="H31" s="159">
        <v>0</v>
      </c>
      <c r="I31" s="103">
        <v>0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2">
        <v>2</v>
      </c>
      <c r="B32" s="100" t="s">
        <v>502</v>
      </c>
      <c r="C32" s="100" t="s">
        <v>195</v>
      </c>
      <c r="D32" s="166" t="s">
        <v>27</v>
      </c>
      <c r="E32" s="166"/>
      <c r="F32" s="159">
        <f>SUM(D32,E32)</f>
        <v>0</v>
      </c>
      <c r="G32" s="96">
        <v>0</v>
      </c>
      <c r="H32" s="166">
        <v>0</v>
      </c>
      <c r="I32" s="114">
        <v>0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99">
        <v>3</v>
      </c>
      <c r="B33" s="100" t="s">
        <v>503</v>
      </c>
      <c r="C33" s="100" t="s">
        <v>77</v>
      </c>
      <c r="D33" s="166" t="s">
        <v>27</v>
      </c>
      <c r="E33" s="166"/>
      <c r="F33" s="159">
        <f>SUM(D33,E33)</f>
        <v>0</v>
      </c>
      <c r="G33" s="96">
        <v>0</v>
      </c>
      <c r="H33" s="166">
        <v>0</v>
      </c>
      <c r="I33" s="114">
        <v>0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238">
        <v>6</v>
      </c>
      <c r="B34" s="235" t="s">
        <v>505</v>
      </c>
      <c r="C34" s="235" t="s">
        <v>54</v>
      </c>
      <c r="D34" s="273" t="s">
        <v>27</v>
      </c>
      <c r="E34" s="273"/>
      <c r="F34" s="272">
        <f>SUM(D34,E34)</f>
        <v>0</v>
      </c>
      <c r="G34" s="237">
        <v>0</v>
      </c>
      <c r="H34" s="167">
        <v>0</v>
      </c>
      <c r="I34" s="116">
        <v>0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56">
        <v>2</v>
      </c>
      <c r="B37" s="93" t="s">
        <v>4</v>
      </c>
      <c r="C37" s="157" t="s">
        <v>5</v>
      </c>
      <c r="D37" s="119"/>
      <c r="E37" s="158"/>
      <c r="F37" s="94" t="s">
        <v>6</v>
      </c>
      <c r="G37" s="94" t="s">
        <v>7</v>
      </c>
      <c r="H37" s="94" t="s">
        <v>8</v>
      </c>
      <c r="I37" s="95" t="s">
        <v>9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229">
        <v>7</v>
      </c>
      <c r="B38" s="230" t="s">
        <v>393</v>
      </c>
      <c r="C38" s="230" t="s">
        <v>46</v>
      </c>
      <c r="D38" s="326">
        <v>96</v>
      </c>
      <c r="E38" s="326">
        <v>94.001000000000005</v>
      </c>
      <c r="F38" s="271">
        <f>SUM(D38,E38)</f>
        <v>190.001</v>
      </c>
      <c r="G38" s="231">
        <v>7</v>
      </c>
      <c r="H38" s="326">
        <v>1511.011</v>
      </c>
      <c r="I38" s="315">
        <v>52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2">
        <v>6</v>
      </c>
      <c r="B39" s="100" t="s">
        <v>509</v>
      </c>
      <c r="C39" s="100" t="s">
        <v>54</v>
      </c>
      <c r="D39" s="166">
        <v>96.001000000000005</v>
      </c>
      <c r="E39" s="166">
        <v>89</v>
      </c>
      <c r="F39" s="159">
        <f>SUM(D39,E39)</f>
        <v>185.001</v>
      </c>
      <c r="G39" s="96">
        <v>5</v>
      </c>
      <c r="H39" s="166">
        <v>1475.008</v>
      </c>
      <c r="I39" s="114">
        <v>43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99">
        <v>1</v>
      </c>
      <c r="B40" s="100" t="s">
        <v>379</v>
      </c>
      <c r="C40" s="100" t="s">
        <v>46</v>
      </c>
      <c r="D40" s="159">
        <v>80</v>
      </c>
      <c r="E40" s="159">
        <v>76</v>
      </c>
      <c r="F40" s="159">
        <f>SUM(D40,E40)</f>
        <v>156</v>
      </c>
      <c r="G40" s="96">
        <v>4</v>
      </c>
      <c r="H40" s="159">
        <v>1378.009</v>
      </c>
      <c r="I40" s="103">
        <v>41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99">
        <v>5</v>
      </c>
      <c r="B41" s="100" t="s">
        <v>508</v>
      </c>
      <c r="C41" s="100" t="s">
        <v>77</v>
      </c>
      <c r="D41" s="166">
        <v>95</v>
      </c>
      <c r="E41" s="166">
        <v>94</v>
      </c>
      <c r="F41" s="159">
        <f>SUM(D41,E41)</f>
        <v>189</v>
      </c>
      <c r="G41" s="96">
        <v>6</v>
      </c>
      <c r="H41" s="166">
        <v>1459.0079999999998</v>
      </c>
      <c r="I41" s="114">
        <v>40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99">
        <v>3</v>
      </c>
      <c r="B42" s="100" t="s">
        <v>506</v>
      </c>
      <c r="C42" s="100" t="s">
        <v>54</v>
      </c>
      <c r="D42" s="166">
        <v>85</v>
      </c>
      <c r="E42" s="203">
        <v>67</v>
      </c>
      <c r="F42" s="159">
        <f>SUM(D42,E42)</f>
        <v>152</v>
      </c>
      <c r="G42" s="96">
        <v>3</v>
      </c>
      <c r="H42" s="166">
        <v>1281.002</v>
      </c>
      <c r="I42" s="114">
        <v>25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2">
        <v>2</v>
      </c>
      <c r="B43" s="100" t="s">
        <v>96</v>
      </c>
      <c r="C43" s="100" t="s">
        <v>54</v>
      </c>
      <c r="D43" s="166" t="s">
        <v>27</v>
      </c>
      <c r="E43" s="166"/>
      <c r="F43" s="159">
        <f>SUM(D43,E43)</f>
        <v>0</v>
      </c>
      <c r="G43" s="96">
        <v>0</v>
      </c>
      <c r="H43" s="166">
        <v>0</v>
      </c>
      <c r="I43" s="114"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238">
        <v>4</v>
      </c>
      <c r="B44" s="235" t="s">
        <v>507</v>
      </c>
      <c r="C44" s="235" t="s">
        <v>77</v>
      </c>
      <c r="D44" s="273" t="s">
        <v>27</v>
      </c>
      <c r="E44" s="273"/>
      <c r="F44" s="272">
        <f>SUM(D44,E44)</f>
        <v>0</v>
      </c>
      <c r="G44" s="237">
        <v>0</v>
      </c>
      <c r="H44" s="167">
        <v>0</v>
      </c>
      <c r="I44" s="116"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87" t="s">
        <v>461</v>
      </c>
      <c r="E46" s="108" t="s">
        <v>659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87" t="s">
        <v>660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A9A08995-F397-4340-A6AF-4378889DC7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5A00-3844-4D01-B883-82BE1F934905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1"/>
      <c r="AH1" s="111"/>
    </row>
    <row r="2" spans="1:34" ht="15.75" customHeight="1" x14ac:dyDescent="0.3">
      <c r="B2" s="89" t="s">
        <v>1</v>
      </c>
      <c r="AG2" s="111"/>
      <c r="AH2" s="111"/>
    </row>
    <row r="3" spans="1:34" s="91" customFormat="1" ht="15.75" customHeight="1" x14ac:dyDescent="0.3">
      <c r="A3" s="90"/>
      <c r="B3" s="91" t="s">
        <v>2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 t="s">
        <v>394</v>
      </c>
      <c r="E4" s="158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239">
        <v>7</v>
      </c>
      <c r="B5" s="240" t="s">
        <v>472</v>
      </c>
      <c r="C5" s="240" t="s">
        <v>151</v>
      </c>
      <c r="D5" s="327">
        <v>100.003</v>
      </c>
      <c r="E5" s="327">
        <v>100.002</v>
      </c>
      <c r="F5" s="274">
        <v>200.005</v>
      </c>
      <c r="G5" s="241">
        <v>7</v>
      </c>
      <c r="H5" s="326">
        <v>1596.0500000000002</v>
      </c>
      <c r="I5" s="315">
        <v>54</v>
      </c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6">
        <v>1</v>
      </c>
      <c r="B6" s="243" t="s">
        <v>178</v>
      </c>
      <c r="C6" s="243" t="s">
        <v>161</v>
      </c>
      <c r="D6" s="276">
        <v>100.003</v>
      </c>
      <c r="E6" s="276">
        <v>98.001000000000005</v>
      </c>
      <c r="F6" s="276">
        <v>198.00400000000002</v>
      </c>
      <c r="G6" s="245">
        <v>6</v>
      </c>
      <c r="H6" s="159">
        <v>1587.0370000000003</v>
      </c>
      <c r="I6" s="103">
        <v>45</v>
      </c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6">
        <v>5</v>
      </c>
      <c r="B7" s="243" t="s">
        <v>333</v>
      </c>
      <c r="C7" s="243" t="s">
        <v>26</v>
      </c>
      <c r="D7" s="275">
        <v>98.004000000000005</v>
      </c>
      <c r="E7" s="275">
        <v>97.001999999999995</v>
      </c>
      <c r="F7" s="276">
        <v>195.006</v>
      </c>
      <c r="G7" s="245">
        <v>5</v>
      </c>
      <c r="H7" s="166">
        <v>1587.037</v>
      </c>
      <c r="I7" s="114">
        <v>44</v>
      </c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2">
        <v>6</v>
      </c>
      <c r="B8" s="243" t="s">
        <v>248</v>
      </c>
      <c r="C8" s="243" t="s">
        <v>249</v>
      </c>
      <c r="D8" s="275" t="s">
        <v>27</v>
      </c>
      <c r="E8" s="275" t="s">
        <v>394</v>
      </c>
      <c r="F8" s="276">
        <v>0</v>
      </c>
      <c r="G8" s="245">
        <v>0</v>
      </c>
      <c r="H8" s="166">
        <v>990.01600000000008</v>
      </c>
      <c r="I8" s="114">
        <v>22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42">
        <v>2</v>
      </c>
      <c r="B9" s="243" t="s">
        <v>468</v>
      </c>
      <c r="C9" s="243" t="s">
        <v>151</v>
      </c>
      <c r="D9" s="275" t="s">
        <v>27</v>
      </c>
      <c r="E9" s="275" t="s">
        <v>394</v>
      </c>
      <c r="F9" s="276">
        <v>0</v>
      </c>
      <c r="G9" s="245">
        <v>0</v>
      </c>
      <c r="H9" s="166">
        <v>0</v>
      </c>
      <c r="I9" s="114">
        <v>0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246">
        <v>3</v>
      </c>
      <c r="B10" s="243" t="s">
        <v>323</v>
      </c>
      <c r="C10" s="243" t="s">
        <v>98</v>
      </c>
      <c r="D10" s="275" t="s">
        <v>27</v>
      </c>
      <c r="E10" s="275" t="s">
        <v>394</v>
      </c>
      <c r="F10" s="276">
        <v>0</v>
      </c>
      <c r="G10" s="245">
        <v>0</v>
      </c>
      <c r="H10" s="166">
        <v>0</v>
      </c>
      <c r="I10" s="114"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247">
        <v>4</v>
      </c>
      <c r="B11" s="248" t="s">
        <v>332</v>
      </c>
      <c r="C11" s="248" t="s">
        <v>98</v>
      </c>
      <c r="D11" s="277" t="s">
        <v>27</v>
      </c>
      <c r="E11" s="277" t="s">
        <v>394</v>
      </c>
      <c r="F11" s="278">
        <v>0</v>
      </c>
      <c r="G11" s="250">
        <v>0</v>
      </c>
      <c r="H11" s="167">
        <v>0</v>
      </c>
      <c r="I11" s="116">
        <v>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56">
        <v>2</v>
      </c>
      <c r="B14" s="93" t="s">
        <v>4</v>
      </c>
      <c r="C14" s="157" t="s">
        <v>5</v>
      </c>
      <c r="D14" s="119" t="s">
        <v>394</v>
      </c>
      <c r="E14" s="158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316">
        <v>4</v>
      </c>
      <c r="B15" s="240" t="s">
        <v>324</v>
      </c>
      <c r="C15" s="240" t="s">
        <v>26</v>
      </c>
      <c r="D15" s="327">
        <v>99.001999999999995</v>
      </c>
      <c r="E15" s="327">
        <v>99</v>
      </c>
      <c r="F15" s="274">
        <v>198.00200000000001</v>
      </c>
      <c r="G15" s="241">
        <v>5</v>
      </c>
      <c r="H15" s="326">
        <v>1583.0229999999997</v>
      </c>
      <c r="I15" s="315">
        <v>45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246">
        <v>5</v>
      </c>
      <c r="B16" s="243" t="s">
        <v>339</v>
      </c>
      <c r="C16" s="243" t="s">
        <v>191</v>
      </c>
      <c r="D16" s="275">
        <v>100.002</v>
      </c>
      <c r="E16" s="275">
        <v>99.003</v>
      </c>
      <c r="F16" s="276">
        <v>199.005</v>
      </c>
      <c r="G16" s="245">
        <v>6</v>
      </c>
      <c r="H16" s="166">
        <v>1576.0219999999999</v>
      </c>
      <c r="I16" s="114">
        <v>39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246">
        <v>3</v>
      </c>
      <c r="B17" s="243" t="s">
        <v>102</v>
      </c>
      <c r="C17" s="243" t="s">
        <v>77</v>
      </c>
      <c r="D17" s="275">
        <v>99.003</v>
      </c>
      <c r="E17" s="275">
        <v>97.001000000000005</v>
      </c>
      <c r="F17" s="276">
        <v>196.00400000000002</v>
      </c>
      <c r="G17" s="245">
        <v>4</v>
      </c>
      <c r="H17" s="166">
        <v>1568.0189999999998</v>
      </c>
      <c r="I17" s="114">
        <v>36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242">
        <v>6</v>
      </c>
      <c r="B18" s="243" t="s">
        <v>483</v>
      </c>
      <c r="C18" s="243" t="s">
        <v>273</v>
      </c>
      <c r="D18" s="275">
        <v>0</v>
      </c>
      <c r="E18" s="275">
        <v>0</v>
      </c>
      <c r="F18" s="276">
        <v>0</v>
      </c>
      <c r="G18" s="245">
        <v>0</v>
      </c>
      <c r="H18" s="166">
        <v>1330.0059999999999</v>
      </c>
      <c r="I18" s="114">
        <v>21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242">
        <v>2</v>
      </c>
      <c r="B19" s="243" t="s">
        <v>492</v>
      </c>
      <c r="C19" s="243" t="s">
        <v>98</v>
      </c>
      <c r="D19" s="275">
        <v>94.001999999999995</v>
      </c>
      <c r="E19" s="275">
        <v>86</v>
      </c>
      <c r="F19" s="276">
        <v>180.00200000000001</v>
      </c>
      <c r="G19" s="245">
        <v>3</v>
      </c>
      <c r="H19" s="166">
        <v>1475.0079999999998</v>
      </c>
      <c r="I19" s="114">
        <v>17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251">
        <v>1</v>
      </c>
      <c r="B20" s="248" t="s">
        <v>481</v>
      </c>
      <c r="C20" s="248" t="s">
        <v>29</v>
      </c>
      <c r="D20" s="278" t="s">
        <v>64</v>
      </c>
      <c r="E20" s="278" t="s">
        <v>394</v>
      </c>
      <c r="F20" s="278">
        <v>0</v>
      </c>
      <c r="G20" s="250">
        <v>0</v>
      </c>
      <c r="H20" s="161">
        <v>0</v>
      </c>
      <c r="I20" s="312">
        <v>0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87" t="s">
        <v>127</v>
      </c>
      <c r="E22" s="108" t="s">
        <v>659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87" t="s">
        <v>660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6" ht="15.75" customHeight="1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6" ht="15.75" customHeight="1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6" ht="15.75" customHeight="1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6" ht="15.75" customHeight="1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5.75" customHeigh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5.75" customHeight="1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5.75" customHeight="1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6" ht="15.75" customHeight="1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15.75" customHeight="1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6" ht="15.75" customHeight="1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26" ht="15.75" customHeight="1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  <row r="44" spans="1:26" ht="15.7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</row>
    <row r="45" spans="1:26" ht="15.75" customHeight="1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</row>
    <row r="46" spans="1:26" ht="15.75" customHeight="1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</row>
    <row r="47" spans="1:26" ht="15.75" customHeigh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</row>
    <row r="48" spans="1:26" ht="15.75" customHeight="1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</row>
    <row r="49" spans="1:26" ht="15.75" customHeight="1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</row>
    <row r="50" spans="1:26" ht="15.75" customHeight="1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</row>
    <row r="51" spans="1:26" ht="15.75" customHeight="1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.75" customHeight="1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.75" customHeight="1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.75" customHeight="1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5.75" customHeight="1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.75" customHeight="1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5.75" customHeight="1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.75" customHeight="1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5.75" customHeight="1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.75" customHeight="1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.75" customHeight="1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.75" customHeight="1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5.75" customHeight="1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.75" customHeight="1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.75" customHeight="1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.75" customHeight="1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5.75" customHeight="1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.75" customHeight="1" x14ac:dyDescent="0.3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5.75" customHeight="1" x14ac:dyDescent="0.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5.75" customHeight="1" x14ac:dyDescent="0.3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  <row r="71" spans="1:26" ht="15.75" customHeight="1" x14ac:dyDescent="0.3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DD6736F6-2BF2-42B0-BB31-569EF0448A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9DD7-6109-4436-B593-21638FA3B576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510</v>
      </c>
      <c r="D1" s="86"/>
      <c r="E1" s="86"/>
      <c r="F1" s="86"/>
      <c r="G1" s="117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303</v>
      </c>
      <c r="B4" s="119"/>
      <c r="C4" s="120">
        <v>587</v>
      </c>
      <c r="D4" s="119"/>
      <c r="E4" s="121" t="s">
        <v>9</v>
      </c>
      <c r="F4" s="204">
        <f>SUM(F5:F7)</f>
        <v>587.01</v>
      </c>
      <c r="G4" s="123" t="s">
        <v>130</v>
      </c>
      <c r="H4" s="118" t="s">
        <v>511</v>
      </c>
      <c r="I4" s="119"/>
      <c r="J4" s="120">
        <v>587</v>
      </c>
      <c r="K4" s="119"/>
      <c r="L4" s="121" t="s">
        <v>9</v>
      </c>
      <c r="M4" s="204">
        <f>SUM(M5:M7)</f>
        <v>589.00900000000001</v>
      </c>
      <c r="N4"/>
    </row>
    <row r="5" spans="1:34" ht="15.75" customHeight="1" x14ac:dyDescent="0.3">
      <c r="A5" s="124" t="s">
        <v>512</v>
      </c>
      <c r="B5" s="125"/>
      <c r="C5" s="126"/>
      <c r="D5" s="205">
        <v>99.003</v>
      </c>
      <c r="E5" s="205">
        <v>99.003</v>
      </c>
      <c r="F5" s="206">
        <f>SUM(D5:E5)</f>
        <v>198.006</v>
      </c>
      <c r="G5"/>
      <c r="H5" s="124" t="s">
        <v>43</v>
      </c>
      <c r="I5" s="125"/>
      <c r="J5" s="126"/>
      <c r="K5" s="205">
        <v>98</v>
      </c>
      <c r="L5" s="205">
        <v>95</v>
      </c>
      <c r="M5" s="206">
        <f>SUM(K5:L5)</f>
        <v>193</v>
      </c>
      <c r="N5"/>
    </row>
    <row r="6" spans="1:34" ht="15.75" customHeight="1" x14ac:dyDescent="0.3">
      <c r="A6" s="128" t="s">
        <v>513</v>
      </c>
      <c r="B6" s="129"/>
      <c r="C6" s="130"/>
      <c r="D6" s="205">
        <v>97.001000000000005</v>
      </c>
      <c r="E6" s="205">
        <v>96.001000000000005</v>
      </c>
      <c r="F6" s="207">
        <f>SUM(D6:E6)</f>
        <v>193.00200000000001</v>
      </c>
      <c r="G6"/>
      <c r="H6" s="128" t="s">
        <v>478</v>
      </c>
      <c r="I6" s="129"/>
      <c r="J6" s="130"/>
      <c r="K6" s="205">
        <v>99.004999999999995</v>
      </c>
      <c r="L6" s="205">
        <v>98</v>
      </c>
      <c r="M6" s="207">
        <f>SUM(K6:L6)</f>
        <v>197.005</v>
      </c>
      <c r="N6"/>
    </row>
    <row r="7" spans="1:34" ht="15.75" customHeight="1" x14ac:dyDescent="0.3">
      <c r="A7" s="131" t="s">
        <v>223</v>
      </c>
      <c r="B7" s="132"/>
      <c r="C7" s="133"/>
      <c r="D7" s="208">
        <v>98.001000000000005</v>
      </c>
      <c r="E7" s="208">
        <v>98.001000000000005</v>
      </c>
      <c r="F7" s="209">
        <f>SUM(D7:E7)</f>
        <v>196.00200000000001</v>
      </c>
      <c r="G7"/>
      <c r="H7" s="131" t="s">
        <v>482</v>
      </c>
      <c r="I7" s="132"/>
      <c r="J7" s="133"/>
      <c r="K7" s="208">
        <v>100.002</v>
      </c>
      <c r="L7" s="208">
        <v>99.001999999999995</v>
      </c>
      <c r="M7" s="209">
        <f>SUM(K7:L7)</f>
        <v>199.00399999999999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8" t="s">
        <v>514</v>
      </c>
      <c r="B9" s="119"/>
      <c r="C9" s="120">
        <v>579</v>
      </c>
      <c r="D9" s="119"/>
      <c r="E9" s="121" t="s">
        <v>9</v>
      </c>
      <c r="F9" s="204">
        <f>SUM(F10:F12)</f>
        <v>582.00599999999997</v>
      </c>
      <c r="G9" s="123" t="s">
        <v>130</v>
      </c>
      <c r="H9" s="118" t="s">
        <v>515</v>
      </c>
      <c r="I9" s="119"/>
      <c r="J9" s="120">
        <v>592</v>
      </c>
      <c r="K9" s="119"/>
      <c r="L9" s="121" t="s">
        <v>9</v>
      </c>
      <c r="M9" s="204">
        <f>SUM(M10:M12)</f>
        <v>587.01</v>
      </c>
      <c r="N9"/>
    </row>
    <row r="10" spans="1:34" ht="15.75" customHeight="1" x14ac:dyDescent="0.3">
      <c r="A10" s="124" t="s">
        <v>516</v>
      </c>
      <c r="B10" s="125"/>
      <c r="C10" s="126"/>
      <c r="D10" s="205">
        <v>98</v>
      </c>
      <c r="E10" s="205">
        <v>98</v>
      </c>
      <c r="F10" s="206">
        <f>SUM(D10:E10)</f>
        <v>196</v>
      </c>
      <c r="G10"/>
      <c r="H10" s="124" t="s">
        <v>474</v>
      </c>
      <c r="I10" s="125"/>
      <c r="J10" s="126"/>
      <c r="K10" s="205">
        <v>99.001000000000005</v>
      </c>
      <c r="L10" s="205">
        <v>98.001000000000005</v>
      </c>
      <c r="M10" s="206">
        <f>SUM(K10:L10)</f>
        <v>197.00200000000001</v>
      </c>
      <c r="N10"/>
      <c r="AA10" s="135"/>
      <c r="AB10" s="135"/>
      <c r="AC10" s="135"/>
      <c r="AD10" s="135"/>
      <c r="AE10" s="135"/>
      <c r="AF10" s="135"/>
    </row>
    <row r="11" spans="1:34" ht="15.75" customHeight="1" x14ac:dyDescent="0.3">
      <c r="A11" s="128" t="s">
        <v>517</v>
      </c>
      <c r="B11" s="129"/>
      <c r="C11" s="130"/>
      <c r="D11" s="205">
        <v>97.001000000000005</v>
      </c>
      <c r="E11" s="205">
        <v>96.001999999999995</v>
      </c>
      <c r="F11" s="207">
        <f>SUM(D11:E11)</f>
        <v>193.00299999999999</v>
      </c>
      <c r="G11"/>
      <c r="H11" s="128" t="s">
        <v>348</v>
      </c>
      <c r="I11" s="129"/>
      <c r="J11" s="130"/>
      <c r="K11" s="205">
        <v>99.003</v>
      </c>
      <c r="L11" s="205">
        <v>98.001999999999995</v>
      </c>
      <c r="M11" s="207">
        <f>SUM(K11:L11)</f>
        <v>197.005</v>
      </c>
      <c r="N11"/>
      <c r="AA11" s="135"/>
      <c r="AB11" s="135"/>
      <c r="AC11" s="135"/>
      <c r="AD11" s="135"/>
      <c r="AE11" s="135"/>
      <c r="AF11" s="135"/>
    </row>
    <row r="12" spans="1:34" ht="15.75" customHeight="1" x14ac:dyDescent="0.3">
      <c r="A12" s="131" t="s">
        <v>518</v>
      </c>
      <c r="B12" s="132"/>
      <c r="C12" s="133"/>
      <c r="D12" s="208">
        <v>97.001000000000005</v>
      </c>
      <c r="E12" s="208">
        <v>96.001999999999995</v>
      </c>
      <c r="F12" s="209">
        <f>SUM(D12:E12)</f>
        <v>193.00299999999999</v>
      </c>
      <c r="G12"/>
      <c r="H12" s="131" t="s">
        <v>470</v>
      </c>
      <c r="I12" s="132"/>
      <c r="J12" s="133"/>
      <c r="K12" s="208">
        <v>97.001999999999995</v>
      </c>
      <c r="L12" s="208">
        <v>96.001000000000005</v>
      </c>
      <c r="M12" s="209">
        <f>SUM(K12:L12)</f>
        <v>193.00299999999999</v>
      </c>
      <c r="N12"/>
      <c r="AA12" s="135"/>
      <c r="AB12" s="135"/>
      <c r="AC12" s="135"/>
      <c r="AD12" s="135"/>
      <c r="AE12" s="135"/>
      <c r="AF12" s="135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5"/>
      <c r="AB13" s="135"/>
      <c r="AC13" s="135"/>
      <c r="AD13" s="135"/>
      <c r="AE13" s="135"/>
      <c r="AF13" s="135"/>
    </row>
    <row r="14" spans="1:34" ht="15.75" customHeight="1" x14ac:dyDescent="0.3">
      <c r="A14" s="152" t="s">
        <v>519</v>
      </c>
      <c r="B14" s="152"/>
      <c r="C14" s="210">
        <v>584</v>
      </c>
      <c r="D14" s="152"/>
      <c r="E14" s="152"/>
      <c r="F14" s="300">
        <v>584</v>
      </c>
      <c r="G14" s="123" t="s">
        <v>130</v>
      </c>
      <c r="H14" t="s">
        <v>310</v>
      </c>
      <c r="I14"/>
      <c r="J14"/>
      <c r="K14"/>
      <c r="L14"/>
      <c r="M14">
        <v>584</v>
      </c>
      <c r="N14"/>
    </row>
    <row r="15" spans="1:34" ht="15.75" customHeight="1" x14ac:dyDescent="0.3">
      <c r="A15" s="152"/>
      <c r="B15" s="152"/>
      <c r="C15" s="152"/>
      <c r="D15" s="152"/>
      <c r="E15" s="152"/>
      <c r="F15" s="152"/>
      <c r="G15"/>
      <c r="H15"/>
      <c r="I15"/>
      <c r="J15"/>
      <c r="K15"/>
      <c r="L15"/>
      <c r="M15"/>
      <c r="N15"/>
    </row>
    <row r="16" spans="1:34" ht="15.75" customHeight="1" x14ac:dyDescent="0.3">
      <c r="A16" s="152"/>
      <c r="B16" s="152"/>
      <c r="C16" s="152"/>
      <c r="D16" s="152"/>
      <c r="E16" s="152"/>
      <c r="F16" s="152"/>
      <c r="G16"/>
      <c r="H16"/>
      <c r="I16"/>
      <c r="J16"/>
      <c r="K16"/>
      <c r="L16"/>
      <c r="M16"/>
      <c r="N16"/>
    </row>
    <row r="17" spans="1:20" ht="15.75" customHeight="1" x14ac:dyDescent="0.3">
      <c r="A17" s="152"/>
      <c r="B17" s="152"/>
      <c r="C17" s="152"/>
      <c r="D17" s="152"/>
      <c r="E17" s="152"/>
      <c r="F17" s="152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6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340" t="s">
        <v>515</v>
      </c>
      <c r="I20" s="96">
        <v>8</v>
      </c>
      <c r="J20" s="96">
        <v>6</v>
      </c>
      <c r="K20" s="96"/>
      <c r="L20" s="96">
        <v>2</v>
      </c>
      <c r="M20" s="341">
        <v>4732.09</v>
      </c>
      <c r="N20" s="127">
        <v>12</v>
      </c>
    </row>
    <row r="21" spans="1:20" ht="15.75" customHeight="1" x14ac:dyDescent="0.3">
      <c r="E21" s="87"/>
      <c r="H21" s="211" t="s">
        <v>303</v>
      </c>
      <c r="I21" s="102">
        <v>8</v>
      </c>
      <c r="J21" s="102">
        <v>6</v>
      </c>
      <c r="K21" s="102"/>
      <c r="L21" s="102">
        <v>2</v>
      </c>
      <c r="M21" s="342">
        <v>4726.0620000000008</v>
      </c>
      <c r="N21" s="103">
        <v>12</v>
      </c>
    </row>
    <row r="22" spans="1:20" ht="15.75" customHeight="1" x14ac:dyDescent="0.3">
      <c r="E22" s="87"/>
      <c r="H22" s="138" t="s">
        <v>519</v>
      </c>
      <c r="I22" s="101">
        <v>8</v>
      </c>
      <c r="J22" s="101">
        <v>3</v>
      </c>
      <c r="K22" s="101">
        <v>2</v>
      </c>
      <c r="L22" s="101">
        <v>3</v>
      </c>
      <c r="M22" s="305">
        <v>4672</v>
      </c>
      <c r="N22" s="104">
        <v>8</v>
      </c>
    </row>
    <row r="23" spans="1:20" ht="15.75" customHeight="1" x14ac:dyDescent="0.3">
      <c r="H23" s="211" t="s">
        <v>511</v>
      </c>
      <c r="I23" s="101">
        <v>8</v>
      </c>
      <c r="J23" s="101">
        <v>4</v>
      </c>
      <c r="K23" s="101"/>
      <c r="L23" s="101">
        <v>4</v>
      </c>
      <c r="M23" s="305">
        <v>4330.0720000000001</v>
      </c>
      <c r="N23" s="104">
        <v>8</v>
      </c>
    </row>
    <row r="24" spans="1:20" ht="15.75" customHeight="1" x14ac:dyDescent="0.3">
      <c r="H24" s="140" t="s">
        <v>514</v>
      </c>
      <c r="I24" s="106">
        <v>8</v>
      </c>
      <c r="J24" s="106">
        <v>1</v>
      </c>
      <c r="K24" s="106"/>
      <c r="L24" s="106">
        <v>7</v>
      </c>
      <c r="M24" s="306">
        <v>4387.0659999999998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3"/>
      <c r="B27" s="143"/>
      <c r="C27" s="143"/>
      <c r="D27" s="143"/>
      <c r="E27" s="143"/>
      <c r="F27" s="143"/>
      <c r="G27" s="144"/>
      <c r="H27" s="143"/>
      <c r="I27" s="143"/>
      <c r="J27" s="143"/>
      <c r="K27" s="143"/>
      <c r="L27" s="143"/>
      <c r="M27" s="143"/>
      <c r="N27" s="143"/>
      <c r="P27" s="142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8" t="s">
        <v>520</v>
      </c>
      <c r="B30" s="119"/>
      <c r="C30" s="120">
        <v>559</v>
      </c>
      <c r="D30" s="119"/>
      <c r="E30" s="121" t="s">
        <v>9</v>
      </c>
      <c r="F30" s="204">
        <f>SUM(F31:F33)-17</f>
        <v>560.00700000000006</v>
      </c>
      <c r="G30" s="123" t="s">
        <v>130</v>
      </c>
      <c r="H30" s="118" t="s">
        <v>521</v>
      </c>
      <c r="I30" s="119"/>
      <c r="J30" s="120">
        <v>576</v>
      </c>
      <c r="K30" s="119"/>
      <c r="L30" s="121" t="s">
        <v>9</v>
      </c>
      <c r="M30" s="204">
        <f>SUM(M31:M33)</f>
        <v>575.00599999999997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24" t="s">
        <v>522</v>
      </c>
      <c r="B31" s="125"/>
      <c r="C31" s="126"/>
      <c r="D31" s="205">
        <v>95.003</v>
      </c>
      <c r="E31" s="205">
        <v>95</v>
      </c>
      <c r="F31" s="206">
        <f>SUM(D31:E31)</f>
        <v>190.00299999999999</v>
      </c>
      <c r="G31"/>
      <c r="H31" s="124" t="s">
        <v>42</v>
      </c>
      <c r="I31" s="125"/>
      <c r="J31" s="126"/>
      <c r="K31" s="205">
        <v>99.001999999999995</v>
      </c>
      <c r="L31" s="205">
        <v>98.001999999999995</v>
      </c>
      <c r="M31" s="206">
        <f>SUM(K31:L31)</f>
        <v>197.00399999999999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11" t="s">
        <v>523</v>
      </c>
      <c r="B32" s="129"/>
      <c r="C32" s="130"/>
      <c r="D32" s="205">
        <v>98</v>
      </c>
      <c r="E32" s="205">
        <v>97.001000000000005</v>
      </c>
      <c r="F32" s="207">
        <f>SUM(D32:E32)</f>
        <v>195.001</v>
      </c>
      <c r="G32"/>
      <c r="H32" s="128" t="s">
        <v>44</v>
      </c>
      <c r="I32" s="129"/>
      <c r="J32" s="130"/>
      <c r="K32" s="205">
        <v>98</v>
      </c>
      <c r="L32" s="205">
        <v>95.001999999999995</v>
      </c>
      <c r="M32" s="207">
        <f>SUM(K32:L32)</f>
        <v>193.00200000000001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31" t="s">
        <v>524</v>
      </c>
      <c r="B33" s="132"/>
      <c r="C33" s="133"/>
      <c r="D33" s="208">
        <v>97.001000000000005</v>
      </c>
      <c r="E33" s="208">
        <v>95.001999999999995</v>
      </c>
      <c r="F33" s="209">
        <f>SUM(D33:E33)</f>
        <v>192.00299999999999</v>
      </c>
      <c r="G33"/>
      <c r="H33" s="131" t="s">
        <v>495</v>
      </c>
      <c r="I33" s="132"/>
      <c r="J33" s="133"/>
      <c r="K33" s="208">
        <v>95</v>
      </c>
      <c r="L33" s="208">
        <v>90</v>
      </c>
      <c r="M33" s="209">
        <f>SUM(K33:L33)</f>
        <v>185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525</v>
      </c>
      <c r="B35" s="119"/>
      <c r="C35" s="120">
        <v>572</v>
      </c>
      <c r="D35" s="119"/>
      <c r="E35" s="121" t="s">
        <v>9</v>
      </c>
      <c r="F35" s="204">
        <f>SUM(F36:F38)</f>
        <v>383.00799999999998</v>
      </c>
      <c r="G35" s="123" t="s">
        <v>130</v>
      </c>
      <c r="H35" s="118" t="s">
        <v>526</v>
      </c>
      <c r="I35" s="119"/>
      <c r="J35" s="120">
        <v>567</v>
      </c>
      <c r="K35" s="119"/>
      <c r="L35" s="121" t="s">
        <v>9</v>
      </c>
      <c r="M35" s="204">
        <f>SUM(M36:M38)</f>
        <v>554.00599999999997</v>
      </c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24" t="s">
        <v>527</v>
      </c>
      <c r="B36" s="125" t="s">
        <v>528</v>
      </c>
      <c r="C36" s="126"/>
      <c r="D36" s="205">
        <v>99.003</v>
      </c>
      <c r="E36" s="205">
        <v>0</v>
      </c>
      <c r="F36" s="206">
        <f>SUM(D36:E36)</f>
        <v>99.003</v>
      </c>
      <c r="G36"/>
      <c r="H36" s="124" t="s">
        <v>24</v>
      </c>
      <c r="I36" s="125"/>
      <c r="J36" s="126"/>
      <c r="K36" s="205">
        <v>93.001000000000005</v>
      </c>
      <c r="L36" s="205">
        <v>81</v>
      </c>
      <c r="M36" s="206">
        <f>SUM(K36:L36)</f>
        <v>174.001</v>
      </c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28" t="s">
        <v>529</v>
      </c>
      <c r="B37" s="129"/>
      <c r="C37" s="130"/>
      <c r="D37" s="205">
        <v>98.004000000000005</v>
      </c>
      <c r="E37" s="205">
        <v>91.001000000000005</v>
      </c>
      <c r="F37" s="207">
        <f>SUM(D37:E37)</f>
        <v>189.005</v>
      </c>
      <c r="G37"/>
      <c r="H37" s="128" t="s">
        <v>484</v>
      </c>
      <c r="I37" s="129"/>
      <c r="J37" s="130"/>
      <c r="K37" s="205">
        <v>96.003</v>
      </c>
      <c r="L37" s="205">
        <v>95.001000000000005</v>
      </c>
      <c r="M37" s="207">
        <f>SUM(K37:L37)</f>
        <v>191.00400000000002</v>
      </c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31" t="s">
        <v>530</v>
      </c>
      <c r="B38" s="132" t="s">
        <v>528</v>
      </c>
      <c r="C38" s="133"/>
      <c r="D38" s="208">
        <v>95</v>
      </c>
      <c r="E38" s="208">
        <v>0</v>
      </c>
      <c r="F38" s="209">
        <f>SUM(D38:E38)</f>
        <v>95</v>
      </c>
      <c r="G38"/>
      <c r="H38" s="131" t="s">
        <v>499</v>
      </c>
      <c r="I38" s="132"/>
      <c r="J38" s="133"/>
      <c r="K38" s="208">
        <v>95.001000000000005</v>
      </c>
      <c r="L38" s="208">
        <v>94</v>
      </c>
      <c r="M38" s="209">
        <f>SUM(K38:L38)</f>
        <v>189.001</v>
      </c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 s="111" t="s">
        <v>531</v>
      </c>
      <c r="B40" s="111"/>
      <c r="C40" s="145">
        <v>564</v>
      </c>
      <c r="D40" s="111"/>
      <c r="E40" s="111"/>
      <c r="F40" s="302">
        <v>564</v>
      </c>
      <c r="G40" s="123" t="s">
        <v>130</v>
      </c>
      <c r="H40" t="s">
        <v>310</v>
      </c>
      <c r="I40"/>
      <c r="J40"/>
      <c r="K40"/>
      <c r="L40"/>
      <c r="M40">
        <v>564</v>
      </c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 s="111"/>
      <c r="B41" s="111"/>
      <c r="C41" s="111"/>
      <c r="D41" s="111"/>
      <c r="E41" s="111"/>
      <c r="F41" s="11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 s="111"/>
      <c r="B42" s="111"/>
      <c r="C42" s="111"/>
      <c r="D42" s="111"/>
      <c r="E42" s="111"/>
      <c r="F42" s="111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 s="111"/>
      <c r="B43" s="111"/>
      <c r="C43" s="111"/>
      <c r="D43" s="111"/>
      <c r="E43" s="111"/>
      <c r="F43" s="111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E45" s="87"/>
      <c r="H45" s="136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6" t="s">
        <v>531</v>
      </c>
      <c r="I46" s="147">
        <v>8</v>
      </c>
      <c r="J46" s="147">
        <v>4</v>
      </c>
      <c r="K46" s="147">
        <v>2</v>
      </c>
      <c r="L46" s="147">
        <v>2</v>
      </c>
      <c r="M46" s="307">
        <v>4512</v>
      </c>
      <c r="N46" s="148">
        <v>10</v>
      </c>
      <c r="O46" s="111"/>
      <c r="P46" s="111"/>
    </row>
    <row r="47" spans="1:20" ht="15.75" customHeight="1" x14ac:dyDescent="0.3">
      <c r="E47" s="87"/>
      <c r="H47" s="149" t="s">
        <v>520</v>
      </c>
      <c r="I47" s="113">
        <v>8</v>
      </c>
      <c r="J47" s="113">
        <v>5</v>
      </c>
      <c r="K47" s="113"/>
      <c r="L47" s="113">
        <v>3</v>
      </c>
      <c r="M47" s="308">
        <v>4464.0499999999993</v>
      </c>
      <c r="N47" s="114">
        <v>10</v>
      </c>
      <c r="O47" s="111"/>
      <c r="P47" s="111"/>
    </row>
    <row r="48" spans="1:20" ht="15.75" customHeight="1" x14ac:dyDescent="0.3">
      <c r="E48" s="87"/>
      <c r="H48" s="149" t="s">
        <v>525</v>
      </c>
      <c r="I48" s="113">
        <v>8</v>
      </c>
      <c r="J48" s="113">
        <v>4</v>
      </c>
      <c r="K48" s="113"/>
      <c r="L48" s="113">
        <v>4</v>
      </c>
      <c r="M48" s="308">
        <v>4208.0429999999997</v>
      </c>
      <c r="N48" s="114">
        <v>8</v>
      </c>
      <c r="O48" s="111"/>
      <c r="P48" s="111"/>
    </row>
    <row r="49" spans="1:16" ht="15.75" customHeight="1" x14ac:dyDescent="0.3">
      <c r="H49" s="149" t="s">
        <v>526</v>
      </c>
      <c r="I49" s="113">
        <v>8</v>
      </c>
      <c r="J49" s="113">
        <v>3</v>
      </c>
      <c r="K49" s="113"/>
      <c r="L49" s="113">
        <v>5</v>
      </c>
      <c r="M49" s="308">
        <v>4496.0370000000003</v>
      </c>
      <c r="N49" s="114">
        <v>6</v>
      </c>
      <c r="O49" s="111"/>
      <c r="P49" s="111"/>
    </row>
    <row r="50" spans="1:16" ht="15.75" customHeight="1" x14ac:dyDescent="0.3">
      <c r="H50" s="150" t="s">
        <v>521</v>
      </c>
      <c r="I50" s="115">
        <v>8</v>
      </c>
      <c r="J50" s="115">
        <v>3</v>
      </c>
      <c r="K50" s="115"/>
      <c r="L50" s="115">
        <v>5</v>
      </c>
      <c r="M50" s="309">
        <v>4174.0540000000001</v>
      </c>
      <c r="N50" s="116">
        <v>6</v>
      </c>
      <c r="O50" s="111"/>
      <c r="P50" s="111"/>
    </row>
    <row r="51" spans="1:16" ht="15.75" customHeight="1" x14ac:dyDescent="0.3"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461</v>
      </c>
      <c r="E52" s="105" t="s">
        <v>659</v>
      </c>
      <c r="G52" s="87"/>
      <c r="H52" s="152"/>
      <c r="I52" s="152"/>
      <c r="J52" s="152"/>
      <c r="K52" s="152"/>
      <c r="L52" s="152"/>
      <c r="M52" s="152"/>
      <c r="N52" s="152"/>
    </row>
    <row r="53" spans="1:16" ht="15.75" customHeight="1" x14ac:dyDescent="0.3">
      <c r="A53" s="87" t="s">
        <v>660</v>
      </c>
      <c r="E53" s="87"/>
      <c r="H53" s="152"/>
      <c r="I53" s="152"/>
      <c r="J53" s="152"/>
      <c r="K53" s="152"/>
      <c r="L53" s="152"/>
      <c r="M53" s="152"/>
      <c r="N53" s="152"/>
    </row>
    <row r="54" spans="1:16" ht="15.75" customHeight="1" x14ac:dyDescent="0.3">
      <c r="A54" s="152"/>
      <c r="B54" s="152"/>
      <c r="C54" s="152"/>
      <c r="D54" s="152"/>
      <c r="E54" s="152"/>
      <c r="F54" s="152"/>
      <c r="G54" s="212"/>
      <c r="H54" s="152"/>
      <c r="I54" s="152"/>
      <c r="J54" s="152"/>
      <c r="K54" s="152"/>
      <c r="L54" s="152"/>
      <c r="M54" s="152"/>
      <c r="N54" s="152"/>
    </row>
    <row r="55" spans="1:16" ht="15.75" customHeight="1" x14ac:dyDescent="0.3">
      <c r="A55" s="152"/>
      <c r="B55" s="152"/>
      <c r="C55" s="152"/>
      <c r="D55" s="152"/>
      <c r="E55" s="152"/>
      <c r="F55" s="152"/>
      <c r="G55" s="212"/>
      <c r="H55" s="152"/>
      <c r="I55" s="152"/>
      <c r="J55" s="152"/>
      <c r="K55" s="152"/>
      <c r="L55" s="152"/>
      <c r="M55" s="152"/>
      <c r="N55" s="152"/>
    </row>
    <row r="56" spans="1:16" ht="15.75" customHeight="1" x14ac:dyDescent="0.3">
      <c r="A56" s="152"/>
      <c r="B56" s="152"/>
      <c r="C56" s="152"/>
      <c r="D56" s="152"/>
      <c r="E56" s="152"/>
      <c r="F56" s="152"/>
      <c r="G56" s="212"/>
      <c r="H56" s="152"/>
      <c r="I56" s="152"/>
      <c r="J56" s="152"/>
      <c r="K56" s="152"/>
      <c r="L56" s="152"/>
      <c r="M56" s="152"/>
      <c r="N56" s="152"/>
    </row>
    <row r="57" spans="1:16" ht="15.75" customHeight="1" x14ac:dyDescent="0.3">
      <c r="A57" s="152"/>
      <c r="B57" s="152"/>
      <c r="C57" s="152"/>
      <c r="D57" s="152"/>
      <c r="E57" s="152"/>
      <c r="F57" s="152"/>
      <c r="G57" s="212"/>
      <c r="H57" s="152"/>
      <c r="I57" s="152"/>
      <c r="J57" s="152"/>
      <c r="K57" s="152"/>
      <c r="L57" s="152"/>
      <c r="M57" s="152"/>
      <c r="N57" s="152"/>
    </row>
    <row r="58" spans="1:16" ht="15.75" customHeight="1" x14ac:dyDescent="0.3">
      <c r="A58" s="152"/>
      <c r="B58" s="152"/>
      <c r="C58" s="152"/>
      <c r="D58" s="152"/>
      <c r="E58" s="152"/>
      <c r="F58" s="152"/>
      <c r="G58" s="212"/>
      <c r="H58" s="152"/>
      <c r="I58" s="152"/>
      <c r="J58" s="152"/>
      <c r="K58" s="152"/>
      <c r="L58" s="152"/>
      <c r="M58" s="152"/>
      <c r="N58" s="152"/>
    </row>
    <row r="59" spans="1:16" ht="15.75" customHeight="1" x14ac:dyDescent="0.3">
      <c r="A59" s="152"/>
      <c r="B59" s="152"/>
      <c r="C59" s="152"/>
      <c r="D59" s="152"/>
      <c r="E59" s="152"/>
      <c r="F59" s="152"/>
      <c r="G59" s="212"/>
      <c r="H59" s="152"/>
      <c r="I59" s="152"/>
      <c r="J59" s="152"/>
      <c r="K59" s="152"/>
      <c r="L59" s="152"/>
      <c r="M59" s="152"/>
      <c r="N59" s="152"/>
    </row>
    <row r="60" spans="1:16" ht="15.75" customHeight="1" x14ac:dyDescent="0.3">
      <c r="A60" s="152"/>
      <c r="B60" s="152"/>
      <c r="C60" s="152"/>
      <c r="D60" s="152"/>
      <c r="E60" s="152"/>
      <c r="F60" s="152"/>
      <c r="G60" s="212"/>
      <c r="H60" s="152"/>
      <c r="I60" s="152"/>
      <c r="J60" s="152"/>
      <c r="K60" s="152"/>
      <c r="L60" s="152"/>
      <c r="M60" s="152"/>
      <c r="N60" s="152"/>
    </row>
    <row r="61" spans="1:16" ht="15.75" customHeight="1" x14ac:dyDescent="0.3">
      <c r="A61" s="152"/>
      <c r="B61" s="152"/>
      <c r="C61" s="152"/>
      <c r="D61" s="152"/>
      <c r="E61" s="152"/>
      <c r="F61" s="152"/>
      <c r="G61" s="212"/>
      <c r="H61" s="152"/>
      <c r="I61" s="152"/>
      <c r="J61" s="152"/>
      <c r="K61" s="152"/>
      <c r="L61" s="152"/>
      <c r="M61" s="152"/>
      <c r="N61" s="152"/>
    </row>
    <row r="62" spans="1:16" ht="15.75" customHeight="1" x14ac:dyDescent="0.3">
      <c r="A62" s="152"/>
      <c r="B62" s="152"/>
      <c r="C62" s="152"/>
      <c r="D62" s="152"/>
      <c r="E62" s="152"/>
      <c r="F62" s="152"/>
      <c r="G62" s="212"/>
      <c r="H62" s="152"/>
      <c r="I62" s="152"/>
      <c r="J62" s="152"/>
      <c r="K62" s="152"/>
      <c r="L62" s="152"/>
      <c r="M62" s="152"/>
      <c r="N62" s="152"/>
    </row>
    <row r="63" spans="1:16" ht="15.75" customHeight="1" x14ac:dyDescent="0.3">
      <c r="A63" s="152"/>
      <c r="B63" s="152"/>
      <c r="C63" s="152"/>
      <c r="D63" s="152"/>
      <c r="E63" s="152"/>
      <c r="F63" s="152"/>
      <c r="G63" s="212"/>
      <c r="H63" s="152"/>
      <c r="I63" s="152"/>
      <c r="J63" s="152"/>
      <c r="K63" s="152"/>
      <c r="L63" s="152"/>
      <c r="M63" s="152"/>
      <c r="N63" s="152"/>
    </row>
    <row r="64" spans="1:16" ht="15.75" customHeight="1" x14ac:dyDescent="0.3">
      <c r="A64" s="152"/>
      <c r="B64" s="152"/>
      <c r="C64" s="152"/>
      <c r="D64" s="152"/>
      <c r="E64" s="152"/>
      <c r="F64" s="152"/>
      <c r="G64" s="212"/>
      <c r="H64" s="152"/>
      <c r="I64" s="152"/>
      <c r="J64" s="152"/>
      <c r="K64" s="152"/>
      <c r="L64" s="152"/>
      <c r="M64" s="152"/>
      <c r="N64" s="152"/>
    </row>
    <row r="65" spans="1:14" ht="15.75" customHeight="1" x14ac:dyDescent="0.3">
      <c r="A65" s="152"/>
      <c r="B65" s="152"/>
      <c r="C65" s="152"/>
      <c r="D65" s="152"/>
      <c r="E65" s="152"/>
      <c r="F65" s="152"/>
      <c r="G65" s="212"/>
      <c r="H65" s="152"/>
      <c r="I65" s="152"/>
      <c r="J65" s="152"/>
      <c r="K65" s="152"/>
      <c r="L65" s="152"/>
      <c r="M65" s="152"/>
      <c r="N65" s="152"/>
    </row>
    <row r="66" spans="1:14" ht="15.75" customHeight="1" x14ac:dyDescent="0.3">
      <c r="A66" s="152"/>
      <c r="B66" s="152"/>
      <c r="C66" s="152"/>
      <c r="D66" s="152"/>
      <c r="E66" s="152"/>
      <c r="F66" s="152"/>
      <c r="G66" s="212"/>
      <c r="H66" s="152"/>
      <c r="I66" s="152"/>
      <c r="J66" s="152"/>
      <c r="K66" s="152"/>
      <c r="L66" s="152"/>
      <c r="M66" s="152"/>
      <c r="N66" s="152"/>
    </row>
    <row r="67" spans="1:14" ht="15.75" customHeight="1" x14ac:dyDescent="0.3">
      <c r="A67" s="152"/>
      <c r="B67" s="152"/>
      <c r="C67" s="152"/>
      <c r="D67" s="152"/>
      <c r="E67" s="152"/>
      <c r="F67" s="152"/>
      <c r="G67" s="212"/>
      <c r="H67" s="152"/>
      <c r="I67" s="152"/>
      <c r="J67" s="152"/>
      <c r="K67" s="152"/>
      <c r="L67" s="152"/>
      <c r="M67" s="152"/>
      <c r="N67" s="152"/>
    </row>
    <row r="68" spans="1:14" ht="15.75" customHeight="1" x14ac:dyDescent="0.3">
      <c r="A68" s="152"/>
      <c r="B68" s="152"/>
      <c r="C68" s="152"/>
      <c r="D68" s="152"/>
      <c r="E68" s="152"/>
      <c r="F68" s="152"/>
      <c r="G68" s="212"/>
      <c r="H68" s="152"/>
      <c r="I68" s="152"/>
      <c r="J68" s="152"/>
      <c r="K68" s="152"/>
      <c r="L68" s="152"/>
      <c r="M68" s="152"/>
      <c r="N68" s="152"/>
    </row>
    <row r="69" spans="1:14" ht="15.75" customHeight="1" x14ac:dyDescent="0.3">
      <c r="A69" s="152"/>
      <c r="B69" s="152"/>
      <c r="C69" s="152"/>
      <c r="D69" s="152"/>
      <c r="E69" s="152"/>
      <c r="F69" s="152"/>
      <c r="G69" s="212"/>
      <c r="H69" s="152"/>
      <c r="I69" s="152"/>
      <c r="J69" s="152"/>
      <c r="K69" s="152"/>
      <c r="L69" s="152"/>
      <c r="M69" s="152"/>
      <c r="N69" s="152"/>
    </row>
    <row r="70" spans="1:14" ht="15.75" customHeight="1" x14ac:dyDescent="0.3">
      <c r="A70" s="152"/>
      <c r="B70" s="152"/>
      <c r="C70" s="152"/>
      <c r="D70" s="152"/>
      <c r="E70" s="152"/>
      <c r="F70" s="152"/>
      <c r="G70" s="212"/>
      <c r="H70" s="152"/>
      <c r="I70" s="152"/>
      <c r="J70" s="152"/>
      <c r="K70" s="152"/>
      <c r="L70" s="152"/>
      <c r="M70" s="152"/>
      <c r="N70" s="152"/>
    </row>
    <row r="71" spans="1:14" ht="15.75" customHeight="1" x14ac:dyDescent="0.3">
      <c r="A71" s="152"/>
      <c r="B71" s="152"/>
      <c r="C71" s="152"/>
      <c r="D71" s="152"/>
      <c r="E71" s="152"/>
      <c r="F71" s="152"/>
      <c r="G71" s="212"/>
      <c r="H71" s="152"/>
      <c r="I71" s="152"/>
      <c r="J71" s="152"/>
      <c r="K71" s="152"/>
      <c r="L71" s="152"/>
      <c r="M71" s="152"/>
      <c r="N71" s="152"/>
    </row>
    <row r="72" spans="1:14" ht="15.75" customHeight="1" x14ac:dyDescent="0.3">
      <c r="A72" s="152"/>
      <c r="B72" s="152"/>
      <c r="C72" s="152"/>
      <c r="D72" s="152"/>
      <c r="E72" s="152"/>
      <c r="F72" s="152"/>
      <c r="G72" s="212"/>
      <c r="H72" s="152"/>
      <c r="I72" s="152"/>
      <c r="J72" s="152"/>
      <c r="K72" s="152"/>
      <c r="L72" s="152"/>
      <c r="M72" s="152"/>
      <c r="N72" s="152"/>
    </row>
    <row r="73" spans="1:14" ht="15.75" customHeight="1" x14ac:dyDescent="0.3">
      <c r="A73" s="152"/>
      <c r="B73" s="152"/>
      <c r="C73" s="152"/>
      <c r="D73" s="152"/>
      <c r="E73" s="152"/>
      <c r="F73" s="152"/>
      <c r="G73" s="212"/>
      <c r="H73" s="152"/>
      <c r="I73" s="152"/>
      <c r="J73" s="152"/>
      <c r="K73" s="152"/>
      <c r="L73" s="152"/>
      <c r="M73" s="152"/>
      <c r="N73" s="152"/>
    </row>
    <row r="74" spans="1:14" ht="15.75" customHeight="1" x14ac:dyDescent="0.3">
      <c r="A74" s="152"/>
      <c r="B74" s="152"/>
      <c r="C74" s="152"/>
      <c r="D74" s="152"/>
      <c r="E74" s="152"/>
      <c r="F74" s="152"/>
      <c r="G74" s="212"/>
      <c r="H74" s="152"/>
      <c r="I74" s="152"/>
      <c r="J74" s="152"/>
      <c r="K74" s="152"/>
      <c r="L74" s="152"/>
      <c r="M74" s="152"/>
      <c r="N74" s="152"/>
    </row>
    <row r="75" spans="1:14" ht="15.75" customHeight="1" x14ac:dyDescent="0.3">
      <c r="A75" s="152"/>
      <c r="B75" s="152"/>
      <c r="C75" s="152"/>
      <c r="D75" s="152"/>
      <c r="E75" s="152"/>
      <c r="F75" s="152"/>
      <c r="G75" s="212"/>
      <c r="H75" s="152"/>
      <c r="I75" s="152"/>
      <c r="J75" s="152"/>
      <c r="K75" s="152"/>
      <c r="L75" s="152"/>
      <c r="M75" s="152"/>
      <c r="N75" s="152"/>
    </row>
    <row r="76" spans="1:14" ht="15.75" customHeight="1" x14ac:dyDescent="0.3">
      <c r="A76" s="152"/>
      <c r="B76" s="152"/>
      <c r="C76" s="152"/>
      <c r="D76" s="152"/>
      <c r="E76" s="152"/>
      <c r="F76" s="152"/>
      <c r="G76" s="212"/>
      <c r="H76" s="152"/>
      <c r="I76" s="152"/>
      <c r="J76" s="152"/>
      <c r="K76" s="152"/>
      <c r="L76" s="152"/>
      <c r="M76" s="152"/>
      <c r="N76" s="152"/>
    </row>
    <row r="77" spans="1:14" ht="15.75" customHeight="1" x14ac:dyDescent="0.3">
      <c r="A77" s="152"/>
      <c r="B77" s="152"/>
      <c r="C77" s="152"/>
      <c r="D77" s="152"/>
      <c r="E77" s="152"/>
      <c r="F77" s="152"/>
      <c r="G77" s="212"/>
      <c r="H77" s="152"/>
      <c r="I77" s="152"/>
      <c r="J77" s="152"/>
      <c r="K77" s="152"/>
      <c r="L77" s="152"/>
      <c r="M77" s="152"/>
      <c r="N77" s="152"/>
    </row>
    <row r="78" spans="1:14" ht="15.75" customHeight="1" x14ac:dyDescent="0.3">
      <c r="A78" s="152"/>
      <c r="B78" s="152"/>
      <c r="C78" s="152"/>
      <c r="D78" s="152"/>
      <c r="E78" s="152"/>
      <c r="F78" s="152"/>
      <c r="G78" s="212"/>
      <c r="H78" s="152"/>
      <c r="I78" s="152"/>
      <c r="J78" s="152"/>
      <c r="K78" s="152"/>
      <c r="L78" s="152"/>
      <c r="M78" s="152"/>
      <c r="N78" s="152"/>
    </row>
    <row r="79" spans="1:14" ht="15.75" customHeight="1" x14ac:dyDescent="0.3">
      <c r="A79" s="152"/>
      <c r="B79" s="152"/>
      <c r="C79" s="152"/>
      <c r="D79" s="152"/>
      <c r="E79" s="152"/>
      <c r="F79" s="152"/>
      <c r="G79" s="212"/>
      <c r="H79" s="152"/>
      <c r="I79" s="152"/>
      <c r="J79" s="152"/>
      <c r="K79" s="152"/>
      <c r="L79" s="152"/>
      <c r="M79" s="152"/>
      <c r="N79" s="152"/>
    </row>
    <row r="80" spans="1:14" ht="15.75" customHeight="1" x14ac:dyDescent="0.3">
      <c r="A80" s="152"/>
      <c r="B80" s="152"/>
      <c r="C80" s="152"/>
      <c r="D80" s="152"/>
      <c r="E80" s="152"/>
      <c r="F80" s="152"/>
      <c r="G80" s="212"/>
      <c r="H80" s="152"/>
      <c r="I80" s="152"/>
      <c r="J80" s="152"/>
      <c r="K80" s="152"/>
      <c r="L80" s="152"/>
      <c r="M80" s="152"/>
      <c r="N80" s="152"/>
    </row>
    <row r="81" spans="1:14" ht="15.75" customHeight="1" x14ac:dyDescent="0.3">
      <c r="A81" s="152"/>
      <c r="B81" s="152"/>
      <c r="C81" s="152"/>
      <c r="D81" s="152"/>
      <c r="E81" s="152"/>
      <c r="F81" s="152"/>
      <c r="G81" s="212"/>
      <c r="H81" s="152"/>
      <c r="I81" s="152"/>
      <c r="J81" s="152"/>
      <c r="K81" s="152"/>
      <c r="L81" s="152"/>
      <c r="M81" s="152"/>
      <c r="N81" s="152"/>
    </row>
    <row r="82" spans="1:14" ht="15.75" customHeight="1" x14ac:dyDescent="0.3">
      <c r="A82" s="152"/>
      <c r="B82" s="152"/>
      <c r="C82" s="152"/>
      <c r="D82" s="152"/>
      <c r="E82" s="152"/>
      <c r="F82" s="152"/>
      <c r="G82" s="212"/>
      <c r="H82" s="152"/>
      <c r="I82" s="152"/>
      <c r="J82" s="152"/>
      <c r="K82" s="152"/>
      <c r="L82" s="152"/>
      <c r="M82" s="152"/>
      <c r="N82" s="152"/>
    </row>
    <row r="83" spans="1:14" ht="15.75" customHeight="1" x14ac:dyDescent="0.3">
      <c r="A83" s="152"/>
      <c r="B83" s="152"/>
      <c r="C83" s="152"/>
      <c r="D83" s="152"/>
      <c r="E83" s="152"/>
      <c r="F83" s="152"/>
      <c r="G83" s="212"/>
      <c r="H83" s="152"/>
      <c r="I83" s="152"/>
      <c r="J83" s="152"/>
      <c r="K83" s="152"/>
      <c r="L83" s="152"/>
      <c r="M83" s="152"/>
      <c r="N83" s="152"/>
    </row>
    <row r="84" spans="1:14" ht="15.75" customHeight="1" x14ac:dyDescent="0.3">
      <c r="A84" s="152"/>
      <c r="B84" s="152"/>
      <c r="C84" s="152"/>
      <c r="D84" s="152"/>
      <c r="E84" s="152"/>
      <c r="F84" s="152"/>
      <c r="G84" s="212"/>
      <c r="H84" s="152"/>
      <c r="I84" s="152"/>
      <c r="J84" s="152"/>
      <c r="K84" s="152"/>
      <c r="L84" s="152"/>
      <c r="M84" s="152"/>
      <c r="N84" s="152"/>
    </row>
    <row r="85" spans="1:14" ht="15.75" customHeight="1" x14ac:dyDescent="0.3">
      <c r="A85" s="152"/>
      <c r="B85" s="152"/>
      <c r="C85" s="152"/>
      <c r="D85" s="152"/>
      <c r="E85" s="152"/>
      <c r="F85" s="152"/>
      <c r="G85" s="212"/>
      <c r="H85" s="152"/>
      <c r="I85" s="152"/>
      <c r="J85" s="152"/>
      <c r="K85" s="152"/>
      <c r="L85" s="152"/>
      <c r="M85" s="152"/>
      <c r="N85" s="152"/>
    </row>
    <row r="86" spans="1:14" ht="15.75" customHeight="1" x14ac:dyDescent="0.3">
      <c r="A86" s="152"/>
      <c r="B86" s="152"/>
      <c r="C86" s="152"/>
      <c r="D86" s="152"/>
      <c r="E86" s="152"/>
      <c r="F86" s="152"/>
      <c r="G86" s="212"/>
      <c r="H86" s="152"/>
      <c r="I86" s="152"/>
      <c r="J86" s="152"/>
      <c r="K86" s="152"/>
      <c r="L86" s="152"/>
      <c r="M86" s="152"/>
      <c r="N86" s="152"/>
    </row>
    <row r="87" spans="1:14" ht="15.75" customHeight="1" x14ac:dyDescent="0.3">
      <c r="A87" s="152"/>
      <c r="B87" s="152"/>
      <c r="C87" s="152"/>
      <c r="D87" s="152"/>
      <c r="E87" s="152"/>
      <c r="F87" s="152"/>
      <c r="G87" s="212"/>
      <c r="H87" s="152"/>
      <c r="I87" s="152"/>
      <c r="J87" s="152"/>
      <c r="K87" s="152"/>
      <c r="L87" s="152"/>
      <c r="M87" s="152"/>
      <c r="N87" s="152"/>
    </row>
    <row r="88" spans="1:14" ht="15.75" customHeight="1" x14ac:dyDescent="0.3">
      <c r="A88" s="152"/>
      <c r="B88" s="152"/>
      <c r="C88" s="152"/>
      <c r="D88" s="152"/>
      <c r="E88" s="152"/>
      <c r="F88" s="152"/>
      <c r="G88" s="212"/>
      <c r="H88" s="152"/>
      <c r="I88" s="152"/>
      <c r="J88" s="152"/>
      <c r="K88" s="152"/>
      <c r="L88" s="152"/>
      <c r="M88" s="152"/>
      <c r="N88" s="152"/>
    </row>
    <row r="89" spans="1:14" ht="15.75" customHeight="1" x14ac:dyDescent="0.3">
      <c r="A89" s="152"/>
      <c r="B89" s="152"/>
      <c r="C89" s="152"/>
      <c r="D89" s="152"/>
      <c r="E89" s="152"/>
      <c r="F89" s="152"/>
      <c r="G89" s="212"/>
      <c r="H89" s="152"/>
      <c r="I89" s="152"/>
      <c r="J89" s="152"/>
      <c r="K89" s="152"/>
      <c r="L89" s="152"/>
      <c r="M89" s="152"/>
      <c r="N89" s="152"/>
    </row>
    <row r="90" spans="1:14" ht="15.75" customHeight="1" x14ac:dyDescent="0.3">
      <c r="A90" s="152"/>
      <c r="B90" s="152"/>
      <c r="C90" s="152"/>
      <c r="D90" s="152"/>
      <c r="E90" s="152"/>
      <c r="F90" s="152"/>
      <c r="G90" s="212"/>
      <c r="H90" s="152"/>
      <c r="I90" s="152"/>
      <c r="J90" s="152"/>
      <c r="K90" s="152"/>
      <c r="L90" s="152"/>
      <c r="M90" s="152"/>
      <c r="N90" s="152"/>
    </row>
    <row r="91" spans="1:14" ht="15.75" customHeight="1" x14ac:dyDescent="0.3">
      <c r="A91" s="152"/>
      <c r="B91" s="152"/>
      <c r="C91" s="152"/>
      <c r="D91" s="152"/>
      <c r="E91" s="152"/>
      <c r="F91" s="152"/>
      <c r="G91" s="212"/>
      <c r="H91" s="152"/>
      <c r="I91" s="152"/>
      <c r="J91" s="152"/>
      <c r="K91" s="152"/>
      <c r="L91" s="152"/>
      <c r="M91" s="152"/>
      <c r="N91" s="152"/>
    </row>
    <row r="92" spans="1:14" ht="15.75" customHeight="1" x14ac:dyDescent="0.3">
      <c r="A92" s="152"/>
      <c r="B92" s="152"/>
      <c r="C92" s="152"/>
      <c r="D92" s="152"/>
      <c r="E92" s="152"/>
      <c r="F92" s="152"/>
      <c r="G92" s="212"/>
      <c r="H92" s="152"/>
      <c r="I92" s="152"/>
      <c r="J92" s="152"/>
      <c r="K92" s="152"/>
      <c r="L92" s="152"/>
      <c r="M92" s="152"/>
      <c r="N92" s="152"/>
    </row>
    <row r="93" spans="1:14" ht="15.75" customHeight="1" x14ac:dyDescent="0.3">
      <c r="A93" s="152"/>
      <c r="B93" s="152"/>
      <c r="C93" s="152"/>
      <c r="D93" s="152"/>
      <c r="E93" s="152"/>
      <c r="F93" s="152"/>
      <c r="G93" s="212"/>
      <c r="H93" s="152"/>
      <c r="I93" s="152"/>
      <c r="J93" s="152"/>
      <c r="K93" s="152"/>
      <c r="L93" s="152"/>
      <c r="M93" s="152"/>
      <c r="N93" s="152"/>
    </row>
    <row r="94" spans="1:14" ht="15.75" customHeight="1" x14ac:dyDescent="0.3">
      <c r="A94" s="152"/>
      <c r="B94" s="152"/>
      <c r="C94" s="152"/>
      <c r="D94" s="152"/>
      <c r="E94" s="152"/>
      <c r="F94" s="152"/>
      <c r="G94" s="212"/>
      <c r="H94" s="152"/>
      <c r="I94" s="152"/>
      <c r="J94" s="152"/>
      <c r="K94" s="152"/>
      <c r="L94" s="152"/>
      <c r="M94" s="152"/>
      <c r="N94" s="152"/>
    </row>
    <row r="95" spans="1:14" ht="15.75" customHeight="1" x14ac:dyDescent="0.3">
      <c r="A95" s="152"/>
      <c r="B95" s="152"/>
      <c r="C95" s="152"/>
      <c r="D95" s="152"/>
      <c r="E95" s="152"/>
      <c r="F95" s="152"/>
      <c r="G95" s="212"/>
      <c r="H95" s="152"/>
      <c r="I95" s="152"/>
      <c r="J95" s="152"/>
      <c r="K95" s="152"/>
      <c r="L95" s="152"/>
      <c r="M95" s="152"/>
      <c r="N95" s="152"/>
    </row>
    <row r="96" spans="1:14" ht="15.75" customHeight="1" x14ac:dyDescent="0.3">
      <c r="A96" s="152"/>
      <c r="B96" s="152"/>
      <c r="C96" s="152"/>
      <c r="D96" s="152"/>
      <c r="E96" s="152"/>
      <c r="F96" s="152"/>
      <c r="G96" s="212"/>
      <c r="H96" s="152"/>
      <c r="I96" s="152"/>
      <c r="J96" s="152"/>
      <c r="K96" s="152"/>
      <c r="L96" s="152"/>
      <c r="M96" s="152"/>
      <c r="N96" s="152"/>
    </row>
    <row r="97" spans="1:14" ht="15.75" customHeight="1" x14ac:dyDescent="0.3">
      <c r="A97" s="152"/>
      <c r="B97" s="152"/>
      <c r="C97" s="152"/>
      <c r="D97" s="152"/>
      <c r="E97" s="152"/>
      <c r="F97" s="152"/>
      <c r="G97" s="212"/>
      <c r="H97" s="152"/>
      <c r="I97" s="152"/>
      <c r="J97" s="152"/>
      <c r="K97" s="152"/>
      <c r="L97" s="152"/>
      <c r="M97" s="152"/>
      <c r="N97" s="152"/>
    </row>
    <row r="98" spans="1:14" ht="15.75" customHeight="1" x14ac:dyDescent="0.3">
      <c r="A98" s="152"/>
      <c r="B98" s="152"/>
      <c r="C98" s="152"/>
      <c r="D98" s="152"/>
      <c r="E98" s="152"/>
      <c r="F98" s="152"/>
      <c r="G98" s="212"/>
      <c r="H98" s="152"/>
      <c r="I98" s="152"/>
      <c r="J98" s="152"/>
      <c r="K98" s="152"/>
      <c r="L98" s="152"/>
      <c r="M98" s="152"/>
      <c r="N98" s="152"/>
    </row>
    <row r="99" spans="1:14" ht="15.75" customHeight="1" x14ac:dyDescent="0.3">
      <c r="A99" s="152"/>
      <c r="B99" s="152"/>
      <c r="C99" s="152"/>
      <c r="D99" s="152"/>
      <c r="E99" s="152"/>
      <c r="F99" s="152"/>
      <c r="G99" s="212"/>
      <c r="H99" s="152"/>
      <c r="I99" s="152"/>
      <c r="J99" s="152"/>
      <c r="K99" s="152"/>
      <c r="L99" s="152"/>
      <c r="M99" s="152"/>
      <c r="N99" s="152"/>
    </row>
    <row r="100" spans="1:14" ht="15.75" customHeight="1" x14ac:dyDescent="0.3">
      <c r="A100" s="152"/>
      <c r="B100" s="152"/>
      <c r="C100" s="152"/>
      <c r="D100" s="152"/>
      <c r="E100" s="152"/>
      <c r="F100" s="152"/>
      <c r="G100" s="212"/>
      <c r="H100" s="152"/>
      <c r="I100" s="152"/>
      <c r="J100" s="152"/>
      <c r="K100" s="152"/>
      <c r="L100" s="152"/>
      <c r="M100" s="152"/>
      <c r="N100" s="152"/>
    </row>
    <row r="101" spans="1:14" ht="15.75" customHeight="1" x14ac:dyDescent="0.3">
      <c r="A101" s="152"/>
      <c r="B101" s="152"/>
      <c r="C101" s="152"/>
      <c r="D101" s="152"/>
      <c r="E101" s="152"/>
      <c r="F101" s="152"/>
      <c r="G101" s="212"/>
      <c r="H101" s="152"/>
      <c r="I101" s="152"/>
      <c r="J101" s="152"/>
      <c r="K101" s="152"/>
      <c r="L101" s="152"/>
      <c r="M101" s="152"/>
      <c r="N101" s="152"/>
    </row>
    <row r="102" spans="1:14" ht="15.75" customHeight="1" x14ac:dyDescent="0.3">
      <c r="A102" s="152"/>
      <c r="B102" s="152"/>
      <c r="C102" s="152"/>
      <c r="D102" s="152"/>
      <c r="E102" s="152"/>
      <c r="F102" s="152"/>
      <c r="G102" s="212"/>
      <c r="H102" s="152"/>
      <c r="I102" s="152"/>
      <c r="J102" s="152"/>
      <c r="K102" s="152"/>
      <c r="L102" s="152"/>
      <c r="M102" s="152"/>
      <c r="N102" s="152"/>
    </row>
    <row r="103" spans="1:14" ht="15.75" customHeight="1" x14ac:dyDescent="0.3">
      <c r="A103" s="152"/>
      <c r="B103" s="152"/>
      <c r="C103" s="152"/>
      <c r="D103" s="152"/>
      <c r="E103" s="152"/>
      <c r="F103" s="152"/>
      <c r="G103" s="212"/>
      <c r="H103" s="152"/>
      <c r="I103" s="152"/>
      <c r="J103" s="152"/>
      <c r="K103" s="152"/>
      <c r="L103" s="152"/>
      <c r="M103" s="152"/>
      <c r="N103" s="152"/>
    </row>
    <row r="104" spans="1:14" ht="15.75" customHeight="1" x14ac:dyDescent="0.3">
      <c r="A104" s="152"/>
      <c r="B104" s="152"/>
      <c r="C104" s="152"/>
      <c r="D104" s="152"/>
      <c r="E104" s="152"/>
      <c r="F104" s="152"/>
      <c r="G104" s="212"/>
      <c r="H104" s="152"/>
      <c r="I104" s="152"/>
      <c r="J104" s="152"/>
      <c r="K104" s="152"/>
      <c r="L104" s="152"/>
      <c r="M104" s="152"/>
      <c r="N104" s="152"/>
    </row>
    <row r="105" spans="1:14" ht="15.75" customHeight="1" x14ac:dyDescent="0.3">
      <c r="A105" s="152"/>
      <c r="B105" s="152"/>
      <c r="C105" s="152"/>
      <c r="D105" s="152"/>
      <c r="E105" s="152"/>
      <c r="F105" s="152"/>
      <c r="G105" s="212"/>
      <c r="H105" s="152"/>
      <c r="I105" s="152"/>
      <c r="J105" s="152"/>
      <c r="K105" s="152"/>
      <c r="L105" s="152"/>
      <c r="M105" s="152"/>
      <c r="N105" s="152"/>
    </row>
    <row r="106" spans="1:14" ht="15.75" customHeight="1" x14ac:dyDescent="0.3">
      <c r="A106" s="152"/>
      <c r="B106" s="152"/>
      <c r="C106" s="152"/>
      <c r="D106" s="152"/>
      <c r="E106" s="152"/>
      <c r="F106" s="152"/>
      <c r="G106" s="212"/>
      <c r="H106" s="152"/>
      <c r="I106" s="152"/>
      <c r="J106" s="152"/>
      <c r="K106" s="152"/>
      <c r="L106" s="152"/>
      <c r="M106" s="152"/>
      <c r="N106" s="152"/>
    </row>
    <row r="107" spans="1:14" ht="15.75" customHeight="1" x14ac:dyDescent="0.3">
      <c r="A107" s="152"/>
      <c r="B107" s="152"/>
      <c r="C107" s="152"/>
      <c r="D107" s="152"/>
      <c r="E107" s="152"/>
      <c r="F107" s="152"/>
      <c r="G107" s="212"/>
      <c r="H107" s="152"/>
      <c r="I107" s="152"/>
      <c r="J107" s="152"/>
      <c r="K107" s="152"/>
      <c r="L107" s="152"/>
      <c r="M107" s="152"/>
      <c r="N107" s="152"/>
    </row>
    <row r="108" spans="1:14" ht="15.75" customHeight="1" x14ac:dyDescent="0.3">
      <c r="A108" s="152"/>
      <c r="B108" s="152"/>
      <c r="C108" s="152"/>
      <c r="D108" s="152"/>
      <c r="E108" s="152"/>
      <c r="F108" s="152"/>
      <c r="G108" s="212"/>
      <c r="H108" s="152"/>
      <c r="I108" s="152"/>
      <c r="J108" s="152"/>
      <c r="K108" s="152"/>
      <c r="L108" s="152"/>
      <c r="M108" s="152"/>
      <c r="N108" s="152"/>
    </row>
    <row r="109" spans="1:14" ht="15.75" customHeight="1" x14ac:dyDescent="0.3">
      <c r="A109" s="152"/>
      <c r="B109" s="152"/>
      <c r="C109" s="152"/>
      <c r="D109" s="152"/>
      <c r="E109" s="152"/>
      <c r="F109" s="152"/>
      <c r="G109" s="212"/>
      <c r="H109" s="152"/>
      <c r="I109" s="152"/>
      <c r="J109" s="152"/>
      <c r="K109" s="152"/>
      <c r="L109" s="152"/>
      <c r="M109" s="152"/>
      <c r="N109" s="152"/>
    </row>
    <row r="110" spans="1:14" ht="15.75" customHeight="1" x14ac:dyDescent="0.3">
      <c r="A110" s="152"/>
      <c r="B110" s="152"/>
      <c r="C110" s="152"/>
      <c r="D110" s="152"/>
      <c r="E110" s="152"/>
      <c r="F110" s="152"/>
      <c r="G110" s="212"/>
      <c r="H110" s="152"/>
      <c r="I110" s="152"/>
      <c r="J110" s="152"/>
      <c r="K110" s="152"/>
      <c r="L110" s="152"/>
      <c r="M110" s="152"/>
      <c r="N110" s="152"/>
    </row>
    <row r="111" spans="1:14" ht="15.75" customHeight="1" x14ac:dyDescent="0.3">
      <c r="A111" s="152"/>
      <c r="B111" s="152"/>
      <c r="C111" s="152"/>
      <c r="D111" s="152"/>
      <c r="E111" s="152"/>
      <c r="F111" s="152"/>
      <c r="G111" s="212"/>
      <c r="H111" s="152"/>
      <c r="I111" s="152"/>
      <c r="J111" s="152"/>
      <c r="K111" s="152"/>
      <c r="L111" s="152"/>
      <c r="M111" s="152"/>
      <c r="N111" s="152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170D19FC-661E-4DC5-A8FC-40130F3AEA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F884-9426-47D3-AE17-04D1A7AF329D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302</v>
      </c>
      <c r="D1" s="86"/>
      <c r="E1" s="86"/>
      <c r="F1" s="86"/>
      <c r="G1" s="117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8" t="s">
        <v>303</v>
      </c>
      <c r="B4" s="119"/>
      <c r="C4" s="120">
        <v>527</v>
      </c>
      <c r="D4" s="119"/>
      <c r="E4" s="121" t="s">
        <v>9</v>
      </c>
      <c r="F4" s="122">
        <f>SUM(F5:F7)</f>
        <v>525</v>
      </c>
      <c r="G4" s="123" t="s">
        <v>130</v>
      </c>
      <c r="H4" s="118" t="s">
        <v>304</v>
      </c>
      <c r="I4" s="119"/>
      <c r="J4" s="120">
        <v>519</v>
      </c>
      <c r="K4" s="119"/>
      <c r="L4" s="121" t="s">
        <v>9</v>
      </c>
      <c r="M4" s="122">
        <f>SUM(M5:M7)</f>
        <v>518</v>
      </c>
      <c r="N4"/>
    </row>
    <row r="5" spans="1:34" ht="15.75" customHeight="1" x14ac:dyDescent="0.3">
      <c r="A5" s="137" t="s">
        <v>305</v>
      </c>
      <c r="B5" s="96">
        <v>48</v>
      </c>
      <c r="C5" s="96">
        <v>47</v>
      </c>
      <c r="D5" s="96">
        <v>46</v>
      </c>
      <c r="E5" s="96">
        <v>48</v>
      </c>
      <c r="F5" s="127">
        <f>SUM(B5:E5)</f>
        <v>189</v>
      </c>
      <c r="G5"/>
      <c r="H5" s="137" t="s">
        <v>275</v>
      </c>
      <c r="I5" s="96">
        <v>41</v>
      </c>
      <c r="J5" s="96">
        <v>41</v>
      </c>
      <c r="K5" s="96">
        <v>46</v>
      </c>
      <c r="L5" s="96">
        <v>39</v>
      </c>
      <c r="M5" s="127">
        <f>SUM(I5:L5)</f>
        <v>167</v>
      </c>
      <c r="N5"/>
    </row>
    <row r="6" spans="1:34" ht="15.75" customHeight="1" x14ac:dyDescent="0.3">
      <c r="A6" s="138" t="s">
        <v>306</v>
      </c>
      <c r="B6" s="101">
        <v>42</v>
      </c>
      <c r="C6" s="101">
        <v>43</v>
      </c>
      <c r="D6" s="101">
        <v>40</v>
      </c>
      <c r="E6" s="101">
        <v>42</v>
      </c>
      <c r="F6" s="104">
        <f>SUM(B6:E6)</f>
        <v>167</v>
      </c>
      <c r="G6"/>
      <c r="H6" s="138" t="s">
        <v>246</v>
      </c>
      <c r="I6" s="101">
        <v>44</v>
      </c>
      <c r="J6" s="101">
        <v>44</v>
      </c>
      <c r="K6" s="101">
        <v>42</v>
      </c>
      <c r="L6" s="101">
        <v>46</v>
      </c>
      <c r="M6" s="104">
        <f>SUM(I6:L6)</f>
        <v>176</v>
      </c>
      <c r="N6"/>
    </row>
    <row r="7" spans="1:34" ht="15.75" customHeight="1" x14ac:dyDescent="0.3">
      <c r="A7" s="140" t="s">
        <v>223</v>
      </c>
      <c r="B7" s="106">
        <v>43</v>
      </c>
      <c r="C7" s="106">
        <v>42</v>
      </c>
      <c r="D7" s="106">
        <v>46</v>
      </c>
      <c r="E7" s="106">
        <v>38</v>
      </c>
      <c r="F7" s="107">
        <f>SUM(B7:E7)</f>
        <v>169</v>
      </c>
      <c r="G7"/>
      <c r="H7" s="140" t="s">
        <v>252</v>
      </c>
      <c r="I7" s="106">
        <v>43</v>
      </c>
      <c r="J7" s="106">
        <v>43</v>
      </c>
      <c r="K7" s="106">
        <v>44</v>
      </c>
      <c r="L7" s="106">
        <v>45</v>
      </c>
      <c r="M7" s="107">
        <f>SUM(I7:L7)</f>
        <v>175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8" t="s">
        <v>307</v>
      </c>
      <c r="B9" s="119"/>
      <c r="C9" s="120">
        <v>537</v>
      </c>
      <c r="D9" s="119"/>
      <c r="E9" s="121" t="s">
        <v>9</v>
      </c>
      <c r="F9" s="122">
        <f>SUM(F10:F12)</f>
        <v>369</v>
      </c>
      <c r="G9" s="123" t="s">
        <v>130</v>
      </c>
      <c r="H9" s="118" t="s">
        <v>308</v>
      </c>
      <c r="I9" s="119"/>
      <c r="J9" s="120">
        <v>509</v>
      </c>
      <c r="K9" s="119"/>
      <c r="L9" s="121" t="s">
        <v>9</v>
      </c>
      <c r="M9" s="122">
        <f>SUM(M10:M12)</f>
        <v>503</v>
      </c>
      <c r="N9"/>
    </row>
    <row r="10" spans="1:34" ht="15.75" customHeight="1" x14ac:dyDescent="0.3">
      <c r="A10" s="137" t="s">
        <v>234</v>
      </c>
      <c r="B10" s="96">
        <v>47</v>
      </c>
      <c r="C10" s="96">
        <v>45</v>
      </c>
      <c r="D10" s="96">
        <v>46</v>
      </c>
      <c r="E10" s="96">
        <v>47</v>
      </c>
      <c r="F10" s="127">
        <f>SUM(B10:E10)</f>
        <v>185</v>
      </c>
      <c r="G10"/>
      <c r="H10" s="137" t="s">
        <v>232</v>
      </c>
      <c r="I10" s="96">
        <v>45</v>
      </c>
      <c r="J10" s="96">
        <v>45</v>
      </c>
      <c r="K10" s="96">
        <v>44</v>
      </c>
      <c r="L10" s="96">
        <v>45</v>
      </c>
      <c r="M10" s="127">
        <f>SUM(I10:L10)</f>
        <v>179</v>
      </c>
      <c r="N10"/>
      <c r="AA10" s="135"/>
      <c r="AB10" s="135"/>
      <c r="AC10" s="135"/>
      <c r="AD10" s="135"/>
      <c r="AE10" s="135"/>
      <c r="AF10" s="135"/>
    </row>
    <row r="11" spans="1:34" ht="15.75" customHeight="1" x14ac:dyDescent="0.3">
      <c r="A11" s="138" t="s">
        <v>238</v>
      </c>
      <c r="B11" s="101">
        <v>47</v>
      </c>
      <c r="C11" s="101">
        <v>45</v>
      </c>
      <c r="D11" s="101">
        <v>43</v>
      </c>
      <c r="E11" s="101">
        <v>49</v>
      </c>
      <c r="F11" s="104">
        <f>SUM(B11:E11)</f>
        <v>184</v>
      </c>
      <c r="G11"/>
      <c r="H11" s="138" t="s">
        <v>265</v>
      </c>
      <c r="I11" s="101">
        <v>45</v>
      </c>
      <c r="J11" s="101">
        <v>45</v>
      </c>
      <c r="K11" s="101">
        <v>43</v>
      </c>
      <c r="L11" s="101">
        <v>37</v>
      </c>
      <c r="M11" s="104">
        <f>SUM(I11:L11)</f>
        <v>170</v>
      </c>
      <c r="N11"/>
      <c r="AA11" s="135"/>
      <c r="AB11" s="135"/>
      <c r="AC11" s="135"/>
      <c r="AD11" s="135"/>
      <c r="AE11" s="135"/>
      <c r="AF11" s="135"/>
    </row>
    <row r="12" spans="1:34" ht="15.75" customHeight="1" x14ac:dyDescent="0.3">
      <c r="A12" s="140" t="s">
        <v>247</v>
      </c>
      <c r="B12" s="106" t="s">
        <v>27</v>
      </c>
      <c r="C12" s="106"/>
      <c r="D12" s="106"/>
      <c r="E12" s="106"/>
      <c r="F12" s="107">
        <f>SUM(B12:E12)</f>
        <v>0</v>
      </c>
      <c r="G12"/>
      <c r="H12" s="140" t="s">
        <v>282</v>
      </c>
      <c r="I12" s="106">
        <v>40</v>
      </c>
      <c r="J12" s="106">
        <v>37</v>
      </c>
      <c r="K12" s="106">
        <v>39</v>
      </c>
      <c r="L12" s="106">
        <v>38</v>
      </c>
      <c r="M12" s="107">
        <f>SUM(I12:L12)</f>
        <v>154</v>
      </c>
      <c r="N12"/>
      <c r="AA12" s="135"/>
      <c r="AB12" s="135"/>
      <c r="AC12" s="135"/>
      <c r="AD12" s="135"/>
      <c r="AE12" s="135"/>
      <c r="AF12" s="135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5"/>
      <c r="AB13" s="135"/>
      <c r="AC13" s="135"/>
      <c r="AD13" s="135"/>
      <c r="AE13" s="135"/>
      <c r="AF13" s="135"/>
    </row>
    <row r="14" spans="1:34" ht="15.75" customHeight="1" x14ac:dyDescent="0.3">
      <c r="A14" s="87" t="s">
        <v>309</v>
      </c>
      <c r="C14" s="153">
        <v>514</v>
      </c>
      <c r="F14" s="300">
        <v>514</v>
      </c>
      <c r="G14" s="123" t="s">
        <v>130</v>
      </c>
      <c r="H14" t="s">
        <v>310</v>
      </c>
      <c r="I14"/>
      <c r="J14"/>
      <c r="K14"/>
      <c r="L14"/>
      <c r="M14">
        <v>514</v>
      </c>
      <c r="N14"/>
    </row>
    <row r="15" spans="1:34" ht="15.75" customHeight="1" x14ac:dyDescent="0.3">
      <c r="G15"/>
      <c r="H15"/>
      <c r="I15"/>
      <c r="J15"/>
      <c r="K15"/>
      <c r="L15"/>
      <c r="M15"/>
      <c r="N15"/>
    </row>
    <row r="16" spans="1:34" ht="15.75" customHeight="1" x14ac:dyDescent="0.3">
      <c r="G16"/>
      <c r="H16"/>
      <c r="I16"/>
      <c r="J16"/>
      <c r="K16"/>
      <c r="L16"/>
      <c r="M16"/>
      <c r="N16"/>
    </row>
    <row r="17" spans="1:20" ht="15.75" customHeight="1" x14ac:dyDescent="0.3"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6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7" t="s">
        <v>303</v>
      </c>
      <c r="I20" s="97">
        <v>8</v>
      </c>
      <c r="J20" s="97">
        <v>5</v>
      </c>
      <c r="K20" s="97"/>
      <c r="L20" s="97">
        <v>3</v>
      </c>
      <c r="M20" s="97">
        <v>4007</v>
      </c>
      <c r="N20" s="98">
        <v>10</v>
      </c>
    </row>
    <row r="21" spans="1:20" ht="15.75" customHeight="1" x14ac:dyDescent="0.3">
      <c r="H21" s="138" t="s">
        <v>309</v>
      </c>
      <c r="I21" s="101">
        <v>8</v>
      </c>
      <c r="J21" s="101">
        <v>3</v>
      </c>
      <c r="K21" s="101">
        <v>2</v>
      </c>
      <c r="L21" s="101">
        <v>3</v>
      </c>
      <c r="M21" s="101">
        <v>4112</v>
      </c>
      <c r="N21" s="104">
        <v>8</v>
      </c>
    </row>
    <row r="22" spans="1:20" ht="15.75" customHeight="1" x14ac:dyDescent="0.3">
      <c r="H22" s="138" t="s">
        <v>304</v>
      </c>
      <c r="I22" s="101">
        <v>8</v>
      </c>
      <c r="J22" s="101">
        <v>4</v>
      </c>
      <c r="K22" s="101"/>
      <c r="L22" s="101">
        <v>4</v>
      </c>
      <c r="M22" s="101">
        <v>4072</v>
      </c>
      <c r="N22" s="104">
        <v>8</v>
      </c>
    </row>
    <row r="23" spans="1:20" ht="15.75" customHeight="1" x14ac:dyDescent="0.3">
      <c r="H23" s="138" t="s">
        <v>308</v>
      </c>
      <c r="I23" s="101">
        <v>8</v>
      </c>
      <c r="J23" s="101">
        <v>2</v>
      </c>
      <c r="K23" s="101"/>
      <c r="L23" s="101">
        <v>6</v>
      </c>
      <c r="M23" s="101">
        <v>3931</v>
      </c>
      <c r="N23" s="104">
        <v>4</v>
      </c>
    </row>
    <row r="24" spans="1:20" ht="15.75" customHeight="1" x14ac:dyDescent="0.3">
      <c r="H24" s="337" t="s">
        <v>307</v>
      </c>
      <c r="I24" s="106">
        <v>8</v>
      </c>
      <c r="J24" s="106">
        <v>2</v>
      </c>
      <c r="K24" s="106"/>
      <c r="L24" s="106">
        <v>6</v>
      </c>
      <c r="M24" s="106">
        <v>3239</v>
      </c>
      <c r="N24" s="107">
        <v>4</v>
      </c>
    </row>
    <row r="25" spans="1:20" ht="15.75" customHeight="1" x14ac:dyDescent="0.3"/>
    <row r="26" spans="1:20" ht="15.75" customHeight="1" x14ac:dyDescent="0.3">
      <c r="H26" s="154"/>
    </row>
    <row r="27" spans="1:20" ht="15.75" customHeight="1" x14ac:dyDescent="0.3">
      <c r="A27" s="143"/>
      <c r="B27" s="143"/>
      <c r="C27" s="143"/>
      <c r="D27" s="143"/>
      <c r="E27" s="143"/>
      <c r="F27" s="143"/>
      <c r="G27" s="144"/>
      <c r="H27" s="143"/>
      <c r="I27" s="143"/>
      <c r="J27" s="143"/>
      <c r="K27" s="143"/>
      <c r="L27" s="143"/>
      <c r="M27" s="143"/>
      <c r="N27" s="143"/>
      <c r="P27" s="142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8" t="s">
        <v>218</v>
      </c>
      <c r="B30" s="119"/>
      <c r="C30" s="120">
        <v>506</v>
      </c>
      <c r="D30" s="119"/>
      <c r="E30" s="121" t="s">
        <v>9</v>
      </c>
      <c r="F30" s="122">
        <f>SUM(F31:F33)</f>
        <v>508</v>
      </c>
      <c r="G30" s="123" t="s">
        <v>130</v>
      </c>
      <c r="H30" s="118" t="s">
        <v>311</v>
      </c>
      <c r="I30" s="119"/>
      <c r="J30" s="120">
        <v>451</v>
      </c>
      <c r="K30" s="119"/>
      <c r="L30" s="121" t="s">
        <v>9</v>
      </c>
      <c r="M30" s="122">
        <f>SUM(M31:M33)</f>
        <v>448</v>
      </c>
      <c r="N30"/>
      <c r="O30" s="111"/>
      <c r="P30" s="111"/>
      <c r="Q30" s="111"/>
      <c r="R30" s="111"/>
      <c r="S30" s="111"/>
      <c r="T30" s="111"/>
    </row>
    <row r="31" spans="1:20" ht="15.75" customHeight="1" x14ac:dyDescent="0.3">
      <c r="A31" s="137" t="s">
        <v>178</v>
      </c>
      <c r="B31" s="96">
        <v>39</v>
      </c>
      <c r="C31" s="96">
        <v>36</v>
      </c>
      <c r="D31" s="96">
        <v>36</v>
      </c>
      <c r="E31" s="96">
        <v>43</v>
      </c>
      <c r="F31" s="127">
        <f>SUM(B31:E31)</f>
        <v>154</v>
      </c>
      <c r="G31"/>
      <c r="H31" s="137" t="s">
        <v>222</v>
      </c>
      <c r="I31" s="96">
        <v>41</v>
      </c>
      <c r="J31" s="96">
        <v>42</v>
      </c>
      <c r="K31" s="96">
        <v>38</v>
      </c>
      <c r="L31" s="96">
        <v>43</v>
      </c>
      <c r="M31" s="127">
        <f>SUM(I31:L31)</f>
        <v>164</v>
      </c>
      <c r="N31"/>
      <c r="O31" s="111"/>
      <c r="P31" s="111"/>
      <c r="Q31" s="111"/>
      <c r="R31" s="111"/>
      <c r="S31" s="111"/>
      <c r="T31" s="111"/>
    </row>
    <row r="32" spans="1:20" ht="15.75" customHeight="1" x14ac:dyDescent="0.3">
      <c r="A32" s="138" t="s">
        <v>264</v>
      </c>
      <c r="B32" s="101">
        <v>41</v>
      </c>
      <c r="C32" s="101">
        <v>44</v>
      </c>
      <c r="D32" s="101">
        <v>45</v>
      </c>
      <c r="E32" s="101">
        <v>41</v>
      </c>
      <c r="F32" s="104">
        <f>SUM(B32:E32)</f>
        <v>171</v>
      </c>
      <c r="G32"/>
      <c r="H32" s="138" t="s">
        <v>312</v>
      </c>
      <c r="I32" s="101">
        <v>35</v>
      </c>
      <c r="J32" s="101">
        <v>32</v>
      </c>
      <c r="K32" s="101">
        <v>36</v>
      </c>
      <c r="L32" s="101">
        <v>36</v>
      </c>
      <c r="M32" s="104">
        <f>SUM(I32:L32)</f>
        <v>139</v>
      </c>
      <c r="N32"/>
      <c r="O32" s="111"/>
      <c r="P32" s="111"/>
      <c r="Q32" s="111"/>
      <c r="R32" s="111"/>
      <c r="S32" s="111"/>
      <c r="T32" s="111"/>
    </row>
    <row r="33" spans="1:20" ht="15.75" customHeight="1" x14ac:dyDescent="0.3">
      <c r="A33" s="140" t="s">
        <v>253</v>
      </c>
      <c r="B33" s="106">
        <v>49</v>
      </c>
      <c r="C33" s="106">
        <v>44</v>
      </c>
      <c r="D33" s="106">
        <v>47</v>
      </c>
      <c r="E33" s="106">
        <v>43</v>
      </c>
      <c r="F33" s="107">
        <f>SUM(B33:E33)</f>
        <v>183</v>
      </c>
      <c r="G33"/>
      <c r="H33" s="140" t="s">
        <v>313</v>
      </c>
      <c r="I33" s="106">
        <v>36</v>
      </c>
      <c r="J33" s="106">
        <v>38</v>
      </c>
      <c r="K33" s="106">
        <v>41</v>
      </c>
      <c r="L33" s="106">
        <v>30</v>
      </c>
      <c r="M33" s="107">
        <f>SUM(I33:L33)</f>
        <v>145</v>
      </c>
      <c r="N33"/>
      <c r="O33" s="111"/>
      <c r="P33" s="111"/>
      <c r="Q33" s="111"/>
      <c r="R33" s="111"/>
      <c r="S33" s="111"/>
      <c r="T33" s="11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1"/>
      <c r="P34" s="111"/>
      <c r="Q34" s="111"/>
      <c r="R34" s="111"/>
      <c r="S34" s="111"/>
      <c r="T34" s="111"/>
    </row>
    <row r="35" spans="1:20" ht="15.75" customHeight="1" x14ac:dyDescent="0.3">
      <c r="A35" s="118" t="s">
        <v>314</v>
      </c>
      <c r="B35" s="119"/>
      <c r="C35" s="120">
        <v>475</v>
      </c>
      <c r="D35" s="119"/>
      <c r="E35" s="121" t="s">
        <v>9</v>
      </c>
      <c r="F35" s="122">
        <f>SUM(F36:F38)</f>
        <v>464</v>
      </c>
      <c r="G35" s="123" t="s">
        <v>130</v>
      </c>
      <c r="H35" s="111" t="s">
        <v>315</v>
      </c>
      <c r="I35" s="111"/>
      <c r="J35" s="111"/>
      <c r="K35" s="111"/>
      <c r="L35" s="111"/>
      <c r="M35" s="111"/>
      <c r="N35"/>
      <c r="O35" s="111"/>
      <c r="P35" s="111"/>
      <c r="Q35" s="111"/>
      <c r="R35" s="111"/>
      <c r="S35" s="111"/>
      <c r="T35" s="111"/>
    </row>
    <row r="36" spans="1:20" ht="15.75" customHeight="1" x14ac:dyDescent="0.3">
      <c r="A36" s="137" t="s">
        <v>278</v>
      </c>
      <c r="B36" s="96">
        <v>39</v>
      </c>
      <c r="C36" s="96">
        <v>33</v>
      </c>
      <c r="D36" s="96">
        <v>38</v>
      </c>
      <c r="E36" s="96">
        <v>45</v>
      </c>
      <c r="F36" s="127">
        <f>SUM(B36:E36)</f>
        <v>155</v>
      </c>
      <c r="G36"/>
      <c r="H36" s="111"/>
      <c r="I36" s="111"/>
      <c r="J36" s="111"/>
      <c r="K36" s="111"/>
      <c r="L36" s="111"/>
      <c r="M36" s="111"/>
      <c r="N36"/>
      <c r="O36" s="111"/>
      <c r="P36" s="111"/>
      <c r="Q36" s="111"/>
      <c r="R36" s="111"/>
      <c r="S36" s="111"/>
      <c r="T36" s="111"/>
    </row>
    <row r="37" spans="1:20" ht="15.75" customHeight="1" x14ac:dyDescent="0.3">
      <c r="A37" s="138" t="s">
        <v>105</v>
      </c>
      <c r="B37" s="101">
        <v>38</v>
      </c>
      <c r="C37" s="101">
        <v>38</v>
      </c>
      <c r="D37" s="101">
        <v>38</v>
      </c>
      <c r="E37" s="101">
        <v>40</v>
      </c>
      <c r="F37" s="104">
        <f>SUM(B37:E37)</f>
        <v>154</v>
      </c>
      <c r="G37"/>
      <c r="H37" s="111"/>
      <c r="I37" s="111"/>
      <c r="J37" s="111"/>
      <c r="K37" s="111"/>
      <c r="L37" s="111"/>
      <c r="M37" s="111"/>
      <c r="N37"/>
      <c r="O37" s="111"/>
      <c r="P37" s="111"/>
      <c r="Q37" s="111"/>
      <c r="R37" s="111"/>
      <c r="S37" s="111"/>
      <c r="T37" s="111"/>
    </row>
    <row r="38" spans="1:20" ht="15.75" customHeight="1" x14ac:dyDescent="0.3">
      <c r="A38" s="140" t="s">
        <v>58</v>
      </c>
      <c r="B38" s="106">
        <v>40</v>
      </c>
      <c r="C38" s="106">
        <v>39</v>
      </c>
      <c r="D38" s="106">
        <v>33</v>
      </c>
      <c r="E38" s="106">
        <v>43</v>
      </c>
      <c r="F38" s="107">
        <f>SUM(B38:E38)</f>
        <v>155</v>
      </c>
      <c r="G38"/>
      <c r="H38" s="111"/>
      <c r="I38" s="111"/>
      <c r="J38" s="111"/>
      <c r="K38" s="111"/>
      <c r="L38" s="111"/>
      <c r="M38" s="111"/>
      <c r="N38"/>
      <c r="O38" s="111"/>
      <c r="P38" s="111"/>
      <c r="Q38" s="111"/>
      <c r="R38" s="111"/>
      <c r="S38" s="111"/>
      <c r="T38" s="11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1"/>
      <c r="P39" s="111"/>
      <c r="Q39" s="111"/>
      <c r="R39" s="111"/>
      <c r="S39" s="111"/>
      <c r="T39" s="111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1"/>
      <c r="P40" s="111"/>
      <c r="Q40" s="111"/>
      <c r="R40" s="111"/>
      <c r="S40" s="111"/>
      <c r="T40" s="111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1"/>
      <c r="P41" s="111"/>
      <c r="Q41" s="111"/>
      <c r="R41" s="111"/>
      <c r="S41" s="111"/>
      <c r="T41" s="11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1"/>
      <c r="P42" s="111"/>
      <c r="Q42" s="111"/>
      <c r="R42" s="111"/>
      <c r="S42" s="111"/>
      <c r="T42" s="111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1"/>
      <c r="P43" s="111"/>
      <c r="Q43" s="111"/>
      <c r="R43" s="111"/>
      <c r="S43" s="111"/>
      <c r="T43" s="11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1"/>
      <c r="P44" s="111"/>
      <c r="Q44" s="111"/>
      <c r="R44" s="111"/>
      <c r="S44" s="111"/>
      <c r="T44" s="111"/>
    </row>
    <row r="45" spans="1:20" ht="15.75" customHeight="1" x14ac:dyDescent="0.3">
      <c r="H45" s="136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6" t="s">
        <v>218</v>
      </c>
      <c r="I46" s="147">
        <v>8</v>
      </c>
      <c r="J46" s="147">
        <v>7</v>
      </c>
      <c r="K46" s="147"/>
      <c r="L46" s="147">
        <v>1</v>
      </c>
      <c r="M46" s="147">
        <v>4047</v>
      </c>
      <c r="N46" s="148">
        <v>14</v>
      </c>
      <c r="O46" s="111"/>
      <c r="P46" s="111"/>
    </row>
    <row r="47" spans="1:20" ht="15.75" customHeight="1" x14ac:dyDescent="0.3">
      <c r="H47" s="149" t="s">
        <v>314</v>
      </c>
      <c r="I47" s="113">
        <v>8</v>
      </c>
      <c r="J47" s="113">
        <v>6</v>
      </c>
      <c r="K47" s="113"/>
      <c r="L47" s="113">
        <v>2</v>
      </c>
      <c r="M47" s="113">
        <v>3775</v>
      </c>
      <c r="N47" s="114">
        <v>12</v>
      </c>
      <c r="O47" s="111"/>
      <c r="P47" s="111"/>
    </row>
    <row r="48" spans="1:20" ht="15.75" customHeight="1" x14ac:dyDescent="0.3">
      <c r="H48" s="149" t="s">
        <v>311</v>
      </c>
      <c r="I48" s="113">
        <v>8</v>
      </c>
      <c r="J48" s="113">
        <v>2</v>
      </c>
      <c r="K48" s="113"/>
      <c r="L48" s="113">
        <v>6</v>
      </c>
      <c r="M48" s="113">
        <v>3522</v>
      </c>
      <c r="N48" s="114">
        <v>4</v>
      </c>
      <c r="O48" s="111"/>
      <c r="P48" s="111"/>
    </row>
    <row r="49" spans="1:16" ht="15.75" customHeight="1" x14ac:dyDescent="0.3">
      <c r="H49" s="150" t="s">
        <v>315</v>
      </c>
      <c r="I49" s="115"/>
      <c r="J49" s="115"/>
      <c r="K49" s="115"/>
      <c r="L49" s="115"/>
      <c r="M49" s="115"/>
      <c r="N49" s="116"/>
      <c r="O49" s="111"/>
      <c r="P49" s="111"/>
    </row>
    <row r="50" spans="1:16" ht="15.75" customHeight="1" x14ac:dyDescent="0.3"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ht="15.75" customHeight="1" x14ac:dyDescent="0.3">
      <c r="A51" s="87" t="s">
        <v>301</v>
      </c>
      <c r="E51" s="88"/>
      <c r="G51" s="151" t="s">
        <v>659</v>
      </c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FED9C8EA-852A-49E4-8697-B446F2540F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BDA6-931E-4E53-B49E-6CC246527779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9">
        <v>6</v>
      </c>
      <c r="B5" s="230" t="s">
        <v>153</v>
      </c>
      <c r="C5" s="230" t="s">
        <v>104</v>
      </c>
      <c r="D5" s="231">
        <f>43+43+45+45</f>
        <v>176</v>
      </c>
      <c r="E5" s="231">
        <v>4</v>
      </c>
      <c r="F5" s="231">
        <v>1470</v>
      </c>
      <c r="G5" s="310">
        <v>42</v>
      </c>
      <c r="I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01">
        <f>46+45+45+46</f>
        <v>182</v>
      </c>
      <c r="E6" s="96">
        <v>6</v>
      </c>
      <c r="F6" s="102">
        <v>1448</v>
      </c>
      <c r="G6" s="103">
        <v>38</v>
      </c>
      <c r="I6" s="87"/>
    </row>
    <row r="7" spans="1:34" ht="15.75" customHeight="1" x14ac:dyDescent="0.3">
      <c r="A7" s="99">
        <v>5</v>
      </c>
      <c r="B7" s="100" t="s">
        <v>152</v>
      </c>
      <c r="C7" s="100" t="s">
        <v>151</v>
      </c>
      <c r="D7" s="101">
        <f>46+44+46+43</f>
        <v>179</v>
      </c>
      <c r="E7" s="96">
        <v>5</v>
      </c>
      <c r="F7" s="101">
        <v>1412</v>
      </c>
      <c r="G7" s="104">
        <v>31</v>
      </c>
      <c r="J7" s="105"/>
    </row>
    <row r="8" spans="1:34" ht="15.75" customHeight="1" x14ac:dyDescent="0.3">
      <c r="A8" s="99">
        <v>3</v>
      </c>
      <c r="B8" s="100" t="s">
        <v>149</v>
      </c>
      <c r="C8" s="100" t="s">
        <v>147</v>
      </c>
      <c r="D8" s="101" t="s">
        <v>27</v>
      </c>
      <c r="E8" s="96">
        <v>0</v>
      </c>
      <c r="F8" s="101">
        <v>1246</v>
      </c>
      <c r="G8" s="104">
        <v>27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40+34+35+42</f>
        <v>151</v>
      </c>
      <c r="E9" s="96">
        <v>2</v>
      </c>
      <c r="F9" s="101">
        <v>932</v>
      </c>
      <c r="G9" s="104">
        <v>14</v>
      </c>
    </row>
    <row r="10" spans="1:34" ht="15.75" customHeight="1" x14ac:dyDescent="0.3">
      <c r="A10" s="234">
        <v>1</v>
      </c>
      <c r="B10" s="235" t="s">
        <v>146</v>
      </c>
      <c r="C10" s="235" t="s">
        <v>147</v>
      </c>
      <c r="D10" s="236">
        <f>44+42+31+44</f>
        <v>161</v>
      </c>
      <c r="E10" s="237">
        <v>3</v>
      </c>
      <c r="F10" s="311">
        <v>1197</v>
      </c>
      <c r="G10" s="312">
        <v>11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659</v>
      </c>
    </row>
    <row r="13" spans="1:34" ht="15.75" customHeight="1" x14ac:dyDescent="0.3">
      <c r="B13" s="87" t="s">
        <v>660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FC70E95C-C10F-4224-8326-EE11A9F94F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3616-2106-4A89-B7FC-9C5B03BD5AFD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9">
        <v>7</v>
      </c>
      <c r="B5" s="230" t="s">
        <v>563</v>
      </c>
      <c r="C5" s="230" t="s">
        <v>159</v>
      </c>
      <c r="D5" s="231">
        <v>189</v>
      </c>
      <c r="E5" s="231">
        <v>7</v>
      </c>
      <c r="F5" s="231">
        <v>1486</v>
      </c>
      <c r="G5" s="310">
        <v>53</v>
      </c>
      <c r="I5" s="87"/>
    </row>
    <row r="6" spans="1:34" ht="15.75" customHeight="1" x14ac:dyDescent="0.3">
      <c r="A6" s="99">
        <v>2</v>
      </c>
      <c r="B6" s="100" t="s">
        <v>486</v>
      </c>
      <c r="C6" s="100" t="s">
        <v>104</v>
      </c>
      <c r="D6" s="101" t="s">
        <v>27</v>
      </c>
      <c r="E6" s="96">
        <v>0</v>
      </c>
      <c r="F6" s="101">
        <v>1110</v>
      </c>
      <c r="G6" s="104">
        <v>39</v>
      </c>
      <c r="I6" s="87"/>
    </row>
    <row r="7" spans="1:34" ht="15.75" customHeight="1" x14ac:dyDescent="0.3">
      <c r="A7" s="99">
        <v>1</v>
      </c>
      <c r="B7" s="100" t="s">
        <v>95</v>
      </c>
      <c r="C7" s="100" t="s">
        <v>77</v>
      </c>
      <c r="D7" s="101">
        <v>165</v>
      </c>
      <c r="E7" s="96">
        <v>5</v>
      </c>
      <c r="F7" s="102">
        <v>1262</v>
      </c>
      <c r="G7" s="103">
        <v>34</v>
      </c>
      <c r="J7" s="105"/>
    </row>
    <row r="8" spans="1:34" ht="15.75" customHeight="1" x14ac:dyDescent="0.3">
      <c r="A8" s="99">
        <v>3</v>
      </c>
      <c r="B8" s="100" t="s">
        <v>561</v>
      </c>
      <c r="C8" s="100" t="s">
        <v>104</v>
      </c>
      <c r="D8" s="101">
        <v>170</v>
      </c>
      <c r="E8" s="96">
        <v>6</v>
      </c>
      <c r="F8" s="101">
        <v>1264</v>
      </c>
      <c r="G8" s="104">
        <v>33</v>
      </c>
    </row>
    <row r="9" spans="1:34" ht="15.75" customHeight="1" x14ac:dyDescent="0.3">
      <c r="A9" s="99">
        <v>6</v>
      </c>
      <c r="B9" s="100" t="s">
        <v>33</v>
      </c>
      <c r="C9" s="100" t="s">
        <v>34</v>
      </c>
      <c r="D9" s="101">
        <v>143</v>
      </c>
      <c r="E9" s="96">
        <v>3</v>
      </c>
      <c r="F9" s="101">
        <v>1185</v>
      </c>
      <c r="G9" s="104">
        <v>24</v>
      </c>
      <c r="I9" s="87"/>
    </row>
    <row r="10" spans="1:34" ht="15.75" customHeight="1" x14ac:dyDescent="0.3">
      <c r="A10" s="99">
        <v>5</v>
      </c>
      <c r="B10" s="100" t="s">
        <v>443</v>
      </c>
      <c r="C10" s="100" t="s">
        <v>243</v>
      </c>
      <c r="D10" s="101">
        <v>158</v>
      </c>
      <c r="E10" s="96">
        <v>4</v>
      </c>
      <c r="F10" s="101">
        <v>1201</v>
      </c>
      <c r="G10" s="104">
        <v>23</v>
      </c>
      <c r="I10" s="87"/>
    </row>
    <row r="11" spans="1:34" ht="15.75" customHeight="1" x14ac:dyDescent="0.3">
      <c r="A11" s="234">
        <v>4</v>
      </c>
      <c r="B11" s="235" t="s">
        <v>562</v>
      </c>
      <c r="C11" s="235" t="s">
        <v>104</v>
      </c>
      <c r="D11" s="236">
        <v>130</v>
      </c>
      <c r="E11" s="237">
        <v>2</v>
      </c>
      <c r="F11" s="106">
        <v>1172</v>
      </c>
      <c r="G11" s="107">
        <v>20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9">
        <v>6</v>
      </c>
      <c r="B15" s="230" t="s">
        <v>175</v>
      </c>
      <c r="C15" s="230" t="s">
        <v>166</v>
      </c>
      <c r="D15" s="231">
        <v>141</v>
      </c>
      <c r="E15" s="231">
        <v>6</v>
      </c>
      <c r="F15" s="231">
        <v>1172</v>
      </c>
      <c r="G15" s="310">
        <v>48</v>
      </c>
    </row>
    <row r="16" spans="1:34" ht="15.75" customHeight="1" x14ac:dyDescent="0.3">
      <c r="A16" s="99">
        <v>7</v>
      </c>
      <c r="B16" s="100" t="s">
        <v>300</v>
      </c>
      <c r="C16" s="100" t="s">
        <v>161</v>
      </c>
      <c r="D16" s="101">
        <v>125</v>
      </c>
      <c r="E16" s="96">
        <v>4</v>
      </c>
      <c r="F16" s="101">
        <v>1148</v>
      </c>
      <c r="G16" s="104">
        <v>46</v>
      </c>
    </row>
    <row r="17" spans="1:7" ht="15.75" customHeight="1" x14ac:dyDescent="0.3">
      <c r="A17" s="99">
        <v>2</v>
      </c>
      <c r="B17" s="100" t="s">
        <v>290</v>
      </c>
      <c r="C17" s="100" t="s">
        <v>166</v>
      </c>
      <c r="D17" s="101">
        <v>145</v>
      </c>
      <c r="E17" s="96">
        <v>7</v>
      </c>
      <c r="F17" s="101">
        <v>1120</v>
      </c>
      <c r="G17" s="104">
        <v>39</v>
      </c>
    </row>
    <row r="18" spans="1:7" ht="15.75" customHeight="1" x14ac:dyDescent="0.3">
      <c r="A18" s="99">
        <v>5</v>
      </c>
      <c r="B18" s="100" t="s">
        <v>284</v>
      </c>
      <c r="C18" s="100" t="s">
        <v>273</v>
      </c>
      <c r="D18" s="101">
        <v>133</v>
      </c>
      <c r="E18" s="96">
        <v>5</v>
      </c>
      <c r="F18" s="101">
        <v>1093</v>
      </c>
      <c r="G18" s="104">
        <v>37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117</v>
      </c>
      <c r="E19" s="96">
        <v>3</v>
      </c>
      <c r="F19" s="101">
        <v>929</v>
      </c>
      <c r="G19" s="104">
        <v>27</v>
      </c>
    </row>
    <row r="20" spans="1:7" ht="15.75" customHeight="1" x14ac:dyDescent="0.3">
      <c r="A20" s="99">
        <v>1</v>
      </c>
      <c r="B20" s="100" t="s">
        <v>564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4">
        <v>3</v>
      </c>
      <c r="B21" s="235" t="s">
        <v>565</v>
      </c>
      <c r="C21" s="235" t="s">
        <v>77</v>
      </c>
      <c r="D21" s="236" t="s">
        <v>27</v>
      </c>
      <c r="E21" s="237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566</v>
      </c>
      <c r="F23" s="108" t="s">
        <v>659</v>
      </c>
    </row>
    <row r="24" spans="1:7" ht="15.75" customHeight="1" x14ac:dyDescent="0.3">
      <c r="B24" s="87" t="s">
        <v>660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F36B512B-4B6C-42AD-BA8C-10299B4650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3AF8-C0AB-4521-ABB1-8CA26F3ED79F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4" ht="15.75" customHeight="1" x14ac:dyDescent="0.3">
      <c r="A5" s="316">
        <v>4</v>
      </c>
      <c r="B5" s="240" t="s">
        <v>563</v>
      </c>
      <c r="C5" s="240" t="s">
        <v>159</v>
      </c>
      <c r="D5" s="313">
        <v>189</v>
      </c>
      <c r="E5" s="241">
        <v>5</v>
      </c>
      <c r="F5" s="314">
        <v>1486</v>
      </c>
      <c r="G5" s="315">
        <v>40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34" ht="15.75" customHeight="1" x14ac:dyDescent="0.3">
      <c r="A6" s="246">
        <v>3</v>
      </c>
      <c r="B6" s="243" t="s">
        <v>33</v>
      </c>
      <c r="C6" s="243" t="s">
        <v>34</v>
      </c>
      <c r="D6" s="244">
        <v>143</v>
      </c>
      <c r="E6" s="245">
        <v>4</v>
      </c>
      <c r="F6" s="113">
        <v>1185</v>
      </c>
      <c r="G6" s="114">
        <v>25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</row>
    <row r="7" spans="1:34" ht="15.75" customHeight="1" x14ac:dyDescent="0.3">
      <c r="A7" s="242">
        <v>2</v>
      </c>
      <c r="B7" s="243" t="s">
        <v>562</v>
      </c>
      <c r="C7" s="243" t="s">
        <v>104</v>
      </c>
      <c r="D7" s="244">
        <v>130</v>
      </c>
      <c r="E7" s="245">
        <v>3</v>
      </c>
      <c r="F7" s="113">
        <v>1172</v>
      </c>
      <c r="G7" s="114">
        <v>24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34" ht="15.75" customHeight="1" x14ac:dyDescent="0.3">
      <c r="A8" s="246">
        <v>5</v>
      </c>
      <c r="B8" s="243" t="s">
        <v>300</v>
      </c>
      <c r="C8" s="243" t="s">
        <v>161</v>
      </c>
      <c r="D8" s="244">
        <v>125</v>
      </c>
      <c r="E8" s="245">
        <v>2</v>
      </c>
      <c r="F8" s="113">
        <v>1148</v>
      </c>
      <c r="G8" s="114">
        <v>22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34" ht="15.75" customHeight="1" x14ac:dyDescent="0.3">
      <c r="A9" s="251">
        <v>1</v>
      </c>
      <c r="B9" s="248" t="s">
        <v>150</v>
      </c>
      <c r="C9" s="248" t="s">
        <v>151</v>
      </c>
      <c r="D9" s="250">
        <v>117</v>
      </c>
      <c r="E9" s="250">
        <v>1</v>
      </c>
      <c r="F9" s="311">
        <v>929</v>
      </c>
      <c r="G9" s="312">
        <v>10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</row>
    <row r="10" spans="1:34" ht="15.75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34" ht="15.75" customHeight="1" x14ac:dyDescent="0.3">
      <c r="A11" s="111"/>
      <c r="B11" s="87" t="s">
        <v>127</v>
      </c>
      <c r="F11" s="108" t="s">
        <v>659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34" ht="15.75" customHeight="1" x14ac:dyDescent="0.3">
      <c r="A12" s="111"/>
      <c r="B12" s="87" t="s">
        <v>660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34" ht="15.75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34" ht="15.75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34" ht="15.75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34" ht="15.75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</row>
    <row r="17" spans="1:26" ht="15.75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</row>
    <row r="18" spans="1:26" ht="15.75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</row>
    <row r="19" spans="1:26" ht="15.75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.75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</row>
    <row r="21" spans="1:26" ht="15.75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5.75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5.75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5.75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5.75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5.75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5.75" customHeight="1" x14ac:dyDescent="0.3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5.75" customHeight="1" x14ac:dyDescent="0.3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5.75" customHeight="1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5.75" customHeight="1" x14ac:dyDescent="0.3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5.75" customHeight="1" x14ac:dyDescent="0.3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C232C2DD-3C93-4182-AB1C-635140CBA3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D0E2-D409-463E-A6F6-764703921928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567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9">
        <v>3</v>
      </c>
      <c r="B5" s="230" t="s">
        <v>272</v>
      </c>
      <c r="C5" s="230" t="s">
        <v>273</v>
      </c>
      <c r="D5" s="231">
        <v>183</v>
      </c>
      <c r="E5" s="231">
        <v>5</v>
      </c>
      <c r="F5" s="231">
        <v>1470</v>
      </c>
      <c r="G5" s="310">
        <v>39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179</v>
      </c>
      <c r="E6" s="96">
        <v>4</v>
      </c>
      <c r="F6" s="101">
        <v>1448</v>
      </c>
      <c r="G6" s="104">
        <v>34</v>
      </c>
      <c r="I6" s="87"/>
    </row>
    <row r="7" spans="1:34" ht="15.75" customHeight="1" x14ac:dyDescent="0.3">
      <c r="A7" s="99">
        <v>4</v>
      </c>
      <c r="B7" s="100" t="s">
        <v>569</v>
      </c>
      <c r="C7" s="100" t="s">
        <v>273</v>
      </c>
      <c r="D7" s="101">
        <v>178</v>
      </c>
      <c r="E7" s="96">
        <v>3</v>
      </c>
      <c r="F7" s="101">
        <v>1379</v>
      </c>
      <c r="G7" s="104">
        <v>24</v>
      </c>
      <c r="J7" s="105"/>
    </row>
    <row r="8" spans="1:34" ht="15.75" customHeight="1" x14ac:dyDescent="0.3">
      <c r="A8" s="99">
        <v>2</v>
      </c>
      <c r="B8" s="100" t="s">
        <v>568</v>
      </c>
      <c r="C8" s="100" t="s">
        <v>273</v>
      </c>
      <c r="D8" s="101">
        <v>164</v>
      </c>
      <c r="E8" s="96">
        <v>2</v>
      </c>
      <c r="F8" s="101">
        <v>1284</v>
      </c>
      <c r="G8" s="104">
        <v>16</v>
      </c>
    </row>
    <row r="9" spans="1:34" ht="15.75" customHeight="1" x14ac:dyDescent="0.3">
      <c r="A9" s="234">
        <v>1</v>
      </c>
      <c r="B9" s="235" t="s">
        <v>150</v>
      </c>
      <c r="C9" s="235" t="s">
        <v>151</v>
      </c>
      <c r="D9" s="236">
        <v>146</v>
      </c>
      <c r="E9" s="237">
        <v>1</v>
      </c>
      <c r="F9" s="311">
        <v>1148</v>
      </c>
      <c r="G9" s="312">
        <v>9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566</v>
      </c>
      <c r="F11" s="108" t="s">
        <v>659</v>
      </c>
      <c r="I11" s="87"/>
    </row>
    <row r="12" spans="1:34" ht="15.75" customHeight="1" x14ac:dyDescent="0.3">
      <c r="A12" s="87"/>
      <c r="B12" s="87" t="s">
        <v>660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F4685F51-8C3C-4AF6-BD30-AC21311340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23F0-9417-43CE-A080-C67DF03EDA7B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6">
        <v>2</v>
      </c>
      <c r="B4" s="93" t="s">
        <v>4</v>
      </c>
      <c r="C4" s="157" t="s">
        <v>5</v>
      </c>
      <c r="D4" s="119"/>
      <c r="E4" s="158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9">
        <v>7</v>
      </c>
      <c r="B5" s="230" t="s">
        <v>256</v>
      </c>
      <c r="C5" s="230" t="s">
        <v>104</v>
      </c>
      <c r="D5" s="231">
        <v>87</v>
      </c>
      <c r="E5" s="231">
        <v>97</v>
      </c>
      <c r="F5" s="231">
        <f>SUM(D5:E5)</f>
        <v>184</v>
      </c>
      <c r="G5" s="231">
        <v>9</v>
      </c>
      <c r="H5" s="231">
        <v>1513</v>
      </c>
      <c r="I5" s="310">
        <v>72</v>
      </c>
      <c r="K5" s="87"/>
      <c r="V5" s="88"/>
      <c r="W5" s="88"/>
    </row>
    <row r="6" spans="1:34" ht="15.75" customHeight="1" x14ac:dyDescent="0.3">
      <c r="A6" s="99">
        <v>9</v>
      </c>
      <c r="B6" s="100" t="s">
        <v>252</v>
      </c>
      <c r="C6" s="100" t="s">
        <v>29</v>
      </c>
      <c r="D6" s="101">
        <v>77</v>
      </c>
      <c r="E6" s="101">
        <v>88</v>
      </c>
      <c r="F6" s="101">
        <f>SUM(D6:E6)</f>
        <v>165</v>
      </c>
      <c r="G6" s="96">
        <v>7</v>
      </c>
      <c r="H6" s="101">
        <v>1353</v>
      </c>
      <c r="I6" s="104">
        <v>61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77</v>
      </c>
      <c r="E7" s="101">
        <v>86</v>
      </c>
      <c r="F7" s="101">
        <f>SUM(D7:E7)</f>
        <v>163</v>
      </c>
      <c r="G7" s="96">
        <v>6</v>
      </c>
      <c r="H7" s="101">
        <v>1307</v>
      </c>
      <c r="I7" s="104">
        <v>54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83</v>
      </c>
      <c r="E8" s="101">
        <v>72</v>
      </c>
      <c r="F8" s="101">
        <f>SUM(D8:E8)</f>
        <v>155</v>
      </c>
      <c r="G8" s="96">
        <v>4</v>
      </c>
      <c r="H8" s="101">
        <v>1246</v>
      </c>
      <c r="I8" s="104">
        <v>44</v>
      </c>
      <c r="K8" s="87"/>
    </row>
    <row r="9" spans="1:34" s="88" customFormat="1" ht="15.75" customHeight="1" x14ac:dyDescent="0.3">
      <c r="A9" s="99">
        <v>2</v>
      </c>
      <c r="B9" s="100" t="s">
        <v>557</v>
      </c>
      <c r="C9" s="100" t="s">
        <v>104</v>
      </c>
      <c r="D9" s="101">
        <v>79</v>
      </c>
      <c r="E9" s="101">
        <v>84</v>
      </c>
      <c r="F9" s="101">
        <f>SUM(D9:E9)</f>
        <v>163</v>
      </c>
      <c r="G9" s="96">
        <v>6</v>
      </c>
      <c r="H9" s="101">
        <v>1133</v>
      </c>
      <c r="I9" s="104">
        <v>43</v>
      </c>
      <c r="J9" s="87"/>
    </row>
    <row r="10" spans="1:34" s="88" customFormat="1" ht="15.75" customHeight="1" x14ac:dyDescent="0.3">
      <c r="A10" s="99">
        <v>3</v>
      </c>
      <c r="B10" s="100" t="s">
        <v>268</v>
      </c>
      <c r="C10" s="100" t="s">
        <v>269</v>
      </c>
      <c r="D10" s="101">
        <v>90</v>
      </c>
      <c r="E10" s="101">
        <v>83</v>
      </c>
      <c r="F10" s="101">
        <f>SUM(D10:E10)</f>
        <v>173</v>
      </c>
      <c r="G10" s="96">
        <v>8</v>
      </c>
      <c r="H10" s="101">
        <v>637</v>
      </c>
      <c r="I10" s="104">
        <v>24</v>
      </c>
      <c r="J10" s="87"/>
      <c r="V10" s="87"/>
      <c r="W10" s="87"/>
    </row>
    <row r="11" spans="1:34" s="88" customFormat="1" ht="15.75" customHeight="1" x14ac:dyDescent="0.3">
      <c r="A11" s="99">
        <v>1</v>
      </c>
      <c r="B11" s="100" t="s">
        <v>258</v>
      </c>
      <c r="C11" s="100" t="s">
        <v>195</v>
      </c>
      <c r="D11" s="101" t="s">
        <v>27</v>
      </c>
      <c r="E11" s="101"/>
      <c r="F11" s="101">
        <f>SUM(D11:E11)</f>
        <v>0</v>
      </c>
      <c r="G11" s="96">
        <v>0</v>
      </c>
      <c r="H11" s="102">
        <v>0</v>
      </c>
      <c r="I11" s="103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253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4">
        <v>8</v>
      </c>
      <c r="B13" s="235" t="s">
        <v>248</v>
      </c>
      <c r="C13" s="235" t="s">
        <v>249</v>
      </c>
      <c r="D13" s="236" t="s">
        <v>27</v>
      </c>
      <c r="E13" s="236"/>
      <c r="F13" s="236">
        <f>SUM(D13:E13)</f>
        <v>0</v>
      </c>
      <c r="G13" s="237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6">
        <v>2</v>
      </c>
      <c r="B16" s="93" t="s">
        <v>4</v>
      </c>
      <c r="C16" s="157" t="s">
        <v>5</v>
      </c>
      <c r="D16" s="119"/>
      <c r="E16" s="158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9">
        <v>3</v>
      </c>
      <c r="B17" s="230" t="s">
        <v>261</v>
      </c>
      <c r="C17" s="230" t="s">
        <v>243</v>
      </c>
      <c r="D17" s="231">
        <v>70</v>
      </c>
      <c r="E17" s="231">
        <v>70</v>
      </c>
      <c r="F17" s="231">
        <f>SUM(D17:E17)</f>
        <v>140</v>
      </c>
      <c r="G17" s="231">
        <v>6</v>
      </c>
      <c r="H17" s="231">
        <v>1303</v>
      </c>
      <c r="I17" s="310">
        <v>61</v>
      </c>
      <c r="J17" s="87"/>
      <c r="V17" s="87"/>
      <c r="W17" s="87"/>
    </row>
    <row r="18" spans="1:23" x14ac:dyDescent="0.3">
      <c r="A18" s="99">
        <v>7</v>
      </c>
      <c r="B18" s="100" t="s">
        <v>281</v>
      </c>
      <c r="C18" s="100" t="s">
        <v>15</v>
      </c>
      <c r="D18" s="101">
        <v>75</v>
      </c>
      <c r="E18" s="101">
        <v>85</v>
      </c>
      <c r="F18" s="101">
        <f>SUM(D18:E18)</f>
        <v>160</v>
      </c>
      <c r="G18" s="96">
        <v>8</v>
      </c>
      <c r="H18" s="101">
        <v>1142</v>
      </c>
      <c r="I18" s="104">
        <v>49</v>
      </c>
    </row>
    <row r="19" spans="1:23" ht="15.75" customHeight="1" x14ac:dyDescent="0.3">
      <c r="A19" s="99">
        <v>5</v>
      </c>
      <c r="B19" s="100" t="s">
        <v>278</v>
      </c>
      <c r="C19" s="100" t="s">
        <v>34</v>
      </c>
      <c r="D19" s="101">
        <v>75</v>
      </c>
      <c r="E19" s="101">
        <v>76</v>
      </c>
      <c r="F19" s="101">
        <f>SUM(D19:E19)</f>
        <v>151</v>
      </c>
      <c r="G19" s="96">
        <v>7</v>
      </c>
      <c r="H19" s="101">
        <v>1130</v>
      </c>
      <c r="I19" s="104">
        <v>47</v>
      </c>
    </row>
    <row r="20" spans="1:23" ht="15.75" customHeight="1" x14ac:dyDescent="0.3">
      <c r="A20" s="99">
        <v>1</v>
      </c>
      <c r="B20" s="100" t="s">
        <v>101</v>
      </c>
      <c r="C20" s="100" t="s">
        <v>17</v>
      </c>
      <c r="D20" s="101">
        <v>66</v>
      </c>
      <c r="E20" s="101">
        <v>64</v>
      </c>
      <c r="F20" s="101">
        <f>SUM(D20:E20)</f>
        <v>130</v>
      </c>
      <c r="G20" s="96">
        <v>4</v>
      </c>
      <c r="H20" s="102">
        <v>1095</v>
      </c>
      <c r="I20" s="103">
        <v>44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69</v>
      </c>
      <c r="E21" s="101">
        <v>66</v>
      </c>
      <c r="F21" s="101">
        <f>SUM(D21:E21)</f>
        <v>135</v>
      </c>
      <c r="G21" s="96">
        <v>5</v>
      </c>
      <c r="H21" s="101">
        <v>1064</v>
      </c>
      <c r="I21" s="104">
        <v>40</v>
      </c>
      <c r="V21" s="88"/>
      <c r="W21" s="88"/>
    </row>
    <row r="22" spans="1:23" ht="15.75" customHeight="1" x14ac:dyDescent="0.3">
      <c r="A22" s="99">
        <v>4</v>
      </c>
      <c r="B22" s="100" t="s">
        <v>558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270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4">
        <v>8</v>
      </c>
      <c r="B24" s="235" t="s">
        <v>283</v>
      </c>
      <c r="C24" s="235" t="s">
        <v>195</v>
      </c>
      <c r="D24" s="236" t="s">
        <v>27</v>
      </c>
      <c r="E24" s="236"/>
      <c r="F24" s="236">
        <f>SUM(D24:E24)</f>
        <v>0</v>
      </c>
      <c r="G24" s="237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559</v>
      </c>
      <c r="F26" s="108" t="s">
        <v>659</v>
      </c>
    </row>
    <row r="27" spans="1:23" ht="15.75" customHeight="1" x14ac:dyDescent="0.3">
      <c r="B27" s="87" t="s">
        <v>660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5F178051-8845-445A-A9E7-4B4DA41C22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2021-11-05T14:21:40Z</dcterms:created>
  <dcterms:modified xsi:type="dcterms:W3CDTF">2021-11-05T14:23:37Z</dcterms:modified>
</cp:coreProperties>
</file>