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70478147-DC00-45AF-8893-D4496F834613}" xr6:coauthVersionLast="47" xr6:coauthVersionMax="47" xr10:uidLastSave="{00000000-0000-0000-0000-000000000000}"/>
  <bookViews>
    <workbookView minimized="1" xWindow="780" yWindow="780" windowWidth="19425" windowHeight="13875" tabRatio="850" xr2:uid="{D79A2082-7C07-4F1A-9D2C-96537ADCFADE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9" l="1"/>
  <c r="F18" i="39"/>
  <c r="F17" i="39"/>
  <c r="F16" i="39"/>
  <c r="F20" i="39"/>
  <c r="F19" i="39"/>
  <c r="F11" i="39"/>
  <c r="F5" i="39"/>
  <c r="F10" i="39"/>
  <c r="F7" i="39"/>
  <c r="F8" i="39"/>
  <c r="F6" i="39"/>
  <c r="F9" i="39"/>
  <c r="F59" i="37"/>
  <c r="F61" i="37"/>
  <c r="F54" i="37"/>
  <c r="F53" i="37"/>
  <c r="F56" i="37"/>
  <c r="F57" i="37"/>
  <c r="F58" i="37"/>
  <c r="F60" i="37"/>
  <c r="F55" i="37"/>
  <c r="F48" i="37"/>
  <c r="F43" i="37"/>
  <c r="F47" i="37"/>
  <c r="F45" i="37"/>
  <c r="F42" i="37"/>
  <c r="F46" i="37"/>
  <c r="F49" i="37"/>
  <c r="F44" i="37"/>
  <c r="F41" i="37"/>
  <c r="F30" i="37"/>
  <c r="F33" i="37"/>
  <c r="F35" i="37"/>
  <c r="F29" i="37"/>
  <c r="F34" i="37"/>
  <c r="F31" i="37"/>
  <c r="F32" i="37"/>
  <c r="F37" i="37"/>
  <c r="F36" i="37"/>
  <c r="F20" i="37"/>
  <c r="F18" i="37"/>
  <c r="F23" i="37"/>
  <c r="F24" i="37"/>
  <c r="F22" i="37"/>
  <c r="F21" i="37"/>
  <c r="F17" i="37"/>
  <c r="F25" i="37"/>
  <c r="F19" i="37"/>
  <c r="F12" i="37"/>
  <c r="F8" i="37"/>
  <c r="F5" i="37"/>
  <c r="F10" i="37"/>
  <c r="F11" i="37"/>
  <c r="F13" i="37"/>
  <c r="F6" i="37"/>
  <c r="F7" i="37"/>
  <c r="F9" i="37"/>
  <c r="F38" i="35"/>
  <c r="F39" i="35"/>
  <c r="F40" i="35"/>
  <c r="F44" i="35"/>
  <c r="F43" i="35"/>
  <c r="F42" i="35"/>
  <c r="F41" i="35"/>
  <c r="F45" i="35"/>
  <c r="F32" i="35"/>
  <c r="F29" i="35"/>
  <c r="F28" i="35"/>
  <c r="F34" i="35"/>
  <c r="F33" i="35"/>
  <c r="F31" i="35"/>
  <c r="F30" i="35"/>
  <c r="F27" i="35"/>
  <c r="F22" i="35"/>
  <c r="F20" i="35"/>
  <c r="F23" i="35"/>
  <c r="F18" i="35"/>
  <c r="F19" i="35"/>
  <c r="F17" i="35"/>
  <c r="F21" i="35"/>
  <c r="F16" i="35"/>
  <c r="F12" i="35"/>
  <c r="F5" i="35"/>
  <c r="F9" i="35"/>
  <c r="F8" i="35"/>
  <c r="F6" i="35"/>
  <c r="F11" i="35"/>
  <c r="F7" i="35"/>
  <c r="F10" i="35"/>
  <c r="G16" i="34" l="1"/>
  <c r="G17" i="34"/>
  <c r="G19" i="34"/>
  <c r="G18" i="34"/>
  <c r="G15" i="34"/>
  <c r="G21" i="34"/>
  <c r="G20" i="34"/>
  <c r="G6" i="34"/>
  <c r="G11" i="34"/>
  <c r="G8" i="34"/>
  <c r="G10" i="34"/>
  <c r="G7" i="34"/>
  <c r="G5" i="34"/>
  <c r="G9" i="34"/>
  <c r="F24" i="30"/>
  <c r="F20" i="30"/>
  <c r="F23" i="30"/>
  <c r="F19" i="30"/>
  <c r="F22" i="30"/>
  <c r="F17" i="30"/>
  <c r="F21" i="30"/>
  <c r="F18" i="30"/>
  <c r="F6" i="30"/>
  <c r="F13" i="30"/>
  <c r="F5" i="30"/>
  <c r="F12" i="30"/>
  <c r="F7" i="30"/>
  <c r="F8" i="30"/>
  <c r="F10" i="30"/>
  <c r="F9" i="30"/>
  <c r="F11" i="30"/>
  <c r="M43" i="25"/>
  <c r="F43" i="25"/>
  <c r="M42" i="25"/>
  <c r="F42" i="25"/>
  <c r="F40" i="25" s="1"/>
  <c r="M41" i="25"/>
  <c r="F41" i="25"/>
  <c r="M40" i="25"/>
  <c r="F38" i="25"/>
  <c r="F37" i="25"/>
  <c r="F36" i="25"/>
  <c r="F35" i="25"/>
  <c r="F33" i="25"/>
  <c r="F32" i="25"/>
  <c r="F31" i="25"/>
  <c r="F30" i="25"/>
  <c r="M17" i="25"/>
  <c r="F17" i="25"/>
  <c r="M16" i="25"/>
  <c r="F16" i="25"/>
  <c r="M15" i="25"/>
  <c r="F15" i="25"/>
  <c r="M14" i="25"/>
  <c r="F14" i="25"/>
  <c r="F12" i="25"/>
  <c r="F11" i="25"/>
  <c r="F10" i="25"/>
  <c r="F9" i="25"/>
  <c r="F7" i="25"/>
  <c r="F6" i="25"/>
  <c r="F5" i="25"/>
  <c r="F4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1" i="23"/>
  <c r="F9" i="23"/>
  <c r="F12" i="23"/>
  <c r="F6" i="23"/>
  <c r="F5" i="23"/>
  <c r="F10" i="23"/>
  <c r="F13" i="23"/>
  <c r="F8" i="23"/>
  <c r="F7" i="23"/>
  <c r="F53" i="22"/>
  <c r="F56" i="22"/>
  <c r="F57" i="22"/>
  <c r="F61" i="22"/>
  <c r="F60" i="22"/>
  <c r="F59" i="22"/>
  <c r="F55" i="22"/>
  <c r="F58" i="22"/>
  <c r="F54" i="22"/>
  <c r="F46" i="22"/>
  <c r="F47" i="22"/>
  <c r="F44" i="22"/>
  <c r="F43" i="22"/>
  <c r="F42" i="22"/>
  <c r="F49" i="22"/>
  <c r="F41" i="22"/>
  <c r="F45" i="22"/>
  <c r="F48" i="22"/>
  <c r="F37" i="22"/>
  <c r="F36" i="22"/>
  <c r="F32" i="22"/>
  <c r="F35" i="22"/>
  <c r="F29" i="22"/>
  <c r="F34" i="22"/>
  <c r="F33" i="22"/>
  <c r="F31" i="22"/>
  <c r="F30" i="22"/>
  <c r="F22" i="22"/>
  <c r="F17" i="22"/>
  <c r="F18" i="22"/>
  <c r="F21" i="22"/>
  <c r="F25" i="22"/>
  <c r="F20" i="22"/>
  <c r="F24" i="22"/>
  <c r="F23" i="22"/>
  <c r="F19" i="22"/>
  <c r="F8" i="22"/>
  <c r="F13" i="22"/>
  <c r="F6" i="22"/>
  <c r="F12" i="22"/>
  <c r="F11" i="22"/>
  <c r="F10" i="22"/>
  <c r="F7" i="22"/>
  <c r="F5" i="22"/>
  <c r="F9" i="22"/>
  <c r="F42" i="20"/>
  <c r="F41" i="20"/>
  <c r="F37" i="20"/>
  <c r="F40" i="20"/>
  <c r="F43" i="20"/>
  <c r="F39" i="20"/>
  <c r="F38" i="20"/>
  <c r="F29" i="20"/>
  <c r="F28" i="20"/>
  <c r="F27" i="20"/>
  <c r="F31" i="20"/>
  <c r="F33" i="20"/>
  <c r="F30" i="20"/>
  <c r="F32" i="20"/>
  <c r="F21" i="20"/>
  <c r="F23" i="20"/>
  <c r="F16" i="20"/>
  <c r="F19" i="20"/>
  <c r="F17" i="20"/>
  <c r="F18" i="20"/>
  <c r="F22" i="20"/>
  <c r="F20" i="20"/>
  <c r="F8" i="20"/>
  <c r="F10" i="20"/>
  <c r="F5" i="20"/>
  <c r="F9" i="20"/>
  <c r="F11" i="20"/>
  <c r="F6" i="20"/>
  <c r="F12" i="20"/>
  <c r="F7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7" i="17"/>
  <c r="F16" i="17"/>
  <c r="F15" i="17"/>
  <c r="F14" i="17"/>
  <c r="F12" i="17"/>
  <c r="F11" i="17"/>
  <c r="F10" i="17"/>
  <c r="F9" i="17"/>
  <c r="F7" i="17"/>
  <c r="F6" i="17"/>
  <c r="F5" i="17"/>
  <c r="F4" i="17"/>
  <c r="F38" i="16"/>
  <c r="F43" i="16"/>
  <c r="F39" i="16"/>
  <c r="F40" i="16"/>
  <c r="F37" i="16"/>
  <c r="F42" i="16"/>
  <c r="F41" i="16"/>
  <c r="F29" i="16"/>
  <c r="F28" i="16"/>
  <c r="F33" i="16"/>
  <c r="F31" i="16"/>
  <c r="F27" i="16"/>
  <c r="F30" i="16"/>
  <c r="F32" i="16"/>
  <c r="F22" i="16"/>
  <c r="F18" i="16"/>
  <c r="F20" i="16"/>
  <c r="F21" i="16"/>
  <c r="F17" i="16"/>
  <c r="F23" i="16"/>
  <c r="F16" i="16"/>
  <c r="F19" i="16"/>
  <c r="F7" i="16"/>
  <c r="F5" i="16"/>
  <c r="F12" i="16"/>
  <c r="F11" i="16"/>
  <c r="F9" i="16"/>
  <c r="F10" i="16"/>
  <c r="F8" i="16"/>
  <c r="F6" i="16"/>
  <c r="F39" i="14" l="1"/>
  <c r="F41" i="14"/>
  <c r="F42" i="14"/>
  <c r="F45" i="14"/>
  <c r="F44" i="14"/>
  <c r="F43" i="14"/>
  <c r="F40" i="14"/>
  <c r="F38" i="14"/>
  <c r="F27" i="14"/>
  <c r="F31" i="14"/>
  <c r="F28" i="14"/>
  <c r="F29" i="14"/>
  <c r="F32" i="14"/>
  <c r="F34" i="14"/>
  <c r="F30" i="14"/>
  <c r="F33" i="14"/>
  <c r="F22" i="14"/>
  <c r="F18" i="14"/>
  <c r="F17" i="14"/>
  <c r="F19" i="14"/>
  <c r="F20" i="14"/>
  <c r="F23" i="14"/>
  <c r="F21" i="14"/>
  <c r="F16" i="14"/>
  <c r="F12" i="14"/>
  <c r="F9" i="14"/>
  <c r="F7" i="14"/>
  <c r="F6" i="14"/>
  <c r="F10" i="14"/>
  <c r="F11" i="14"/>
  <c r="F8" i="14"/>
  <c r="F5" i="14"/>
  <c r="F57" i="13"/>
  <c r="F55" i="13"/>
  <c r="F56" i="13"/>
  <c r="F53" i="13"/>
  <c r="F54" i="13"/>
  <c r="F52" i="13"/>
  <c r="F58" i="13"/>
  <c r="F51" i="13"/>
  <c r="F43" i="13"/>
  <c r="F46" i="13"/>
  <c r="F44" i="13"/>
  <c r="F45" i="13"/>
  <c r="F47" i="13"/>
  <c r="F42" i="13"/>
  <c r="F41" i="13"/>
  <c r="F40" i="13"/>
  <c r="F36" i="13"/>
  <c r="F34" i="13"/>
  <c r="F35" i="13"/>
  <c r="F31" i="13"/>
  <c r="F32" i="13"/>
  <c r="F33" i="13"/>
  <c r="F29" i="13"/>
  <c r="F30" i="13"/>
  <c r="F19" i="13"/>
  <c r="F23" i="13"/>
  <c r="F17" i="13"/>
  <c r="F25" i="13"/>
  <c r="F21" i="13"/>
  <c r="F18" i="13"/>
  <c r="F20" i="13"/>
  <c r="F24" i="13"/>
  <c r="F22" i="13"/>
  <c r="F6" i="13"/>
  <c r="F9" i="13"/>
  <c r="F5" i="13"/>
  <c r="F13" i="13"/>
  <c r="F12" i="13"/>
  <c r="F10" i="13"/>
  <c r="F8" i="13"/>
  <c r="F7" i="13"/>
  <c r="F11" i="13"/>
  <c r="F38" i="11" l="1"/>
  <c r="F37" i="11"/>
  <c r="F36" i="11"/>
  <c r="F35" i="11"/>
  <c r="M33" i="11"/>
  <c r="F33" i="11"/>
  <c r="M32" i="11"/>
  <c r="F32" i="11"/>
  <c r="M31" i="11"/>
  <c r="F31" i="11"/>
  <c r="M30" i="11"/>
  <c r="F30" i="11"/>
  <c r="M17" i="11"/>
  <c r="F17" i="11"/>
  <c r="M16" i="11"/>
  <c r="F16" i="11"/>
  <c r="F14" i="11" s="1"/>
  <c r="M15" i="11"/>
  <c r="F15" i="11"/>
  <c r="M14" i="11"/>
  <c r="F12" i="11"/>
  <c r="F9" i="11" s="1"/>
  <c r="F11" i="11"/>
  <c r="F10" i="11"/>
  <c r="F7" i="11"/>
  <c r="F6" i="11"/>
  <c r="F5" i="11"/>
  <c r="F4" i="11"/>
  <c r="F38" i="8" l="1"/>
  <c r="F37" i="8"/>
  <c r="F36" i="8"/>
  <c r="F35" i="8"/>
  <c r="M33" i="8"/>
  <c r="F33" i="8"/>
  <c r="M32" i="8"/>
  <c r="F32" i="8"/>
  <c r="M31" i="8"/>
  <c r="F31" i="8"/>
  <c r="M30" i="8"/>
  <c r="F30" i="8"/>
  <c r="F17" i="8"/>
  <c r="F16" i="8"/>
  <c r="F15" i="8"/>
  <c r="F14" i="8"/>
  <c r="F12" i="8"/>
  <c r="F11" i="8"/>
  <c r="F10" i="8"/>
  <c r="F9" i="8"/>
  <c r="M7" i="8"/>
  <c r="F7" i="8"/>
  <c r="M6" i="8"/>
  <c r="F6" i="8"/>
  <c r="M5" i="8"/>
  <c r="F5" i="8"/>
  <c r="M4" i="8"/>
  <c r="F4" i="8"/>
  <c r="D5" i="5" l="1"/>
  <c r="D8" i="5"/>
  <c r="D9" i="5"/>
  <c r="D7" i="5"/>
  <c r="D6" i="5"/>
  <c r="D10" i="5"/>
  <c r="F38" i="4"/>
  <c r="F37" i="4"/>
  <c r="F36" i="4"/>
  <c r="F35" i="4"/>
  <c r="M33" i="4"/>
  <c r="F33" i="4"/>
  <c r="M32" i="4"/>
  <c r="F32" i="4"/>
  <c r="M31" i="4"/>
  <c r="M30" i="4" s="1"/>
  <c r="F31" i="4"/>
  <c r="F30" i="4"/>
  <c r="F12" i="4"/>
  <c r="F11" i="4"/>
  <c r="F10" i="4"/>
  <c r="F9" i="4"/>
  <c r="M7" i="4"/>
  <c r="F7" i="4"/>
  <c r="M6" i="4"/>
  <c r="F6" i="4"/>
  <c r="M5" i="4"/>
  <c r="M4" i="4" s="1"/>
  <c r="F5" i="4"/>
  <c r="F4" i="4"/>
</calcChain>
</file>

<file path=xl/sharedStrings.xml><?xml version="1.0" encoding="utf-8"?>
<sst xmlns="http://schemas.openxmlformats.org/spreadsheetml/2006/main" count="3068" uniqueCount="661">
  <si>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</si>
  <si>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</si>
  <si>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</si>
  <si>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</si>
  <si>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</si>
  <si>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</si>
  <si>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</si>
  <si>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</si>
  <si>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</si>
  <si>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</si>
  <si>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</si>
  <si>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</si>
  <si>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</si>
  <si>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</si>
  <si>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</si>
  <si>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</si>
  <si>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</si>
  <si>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</si>
  <si>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</si>
  <si>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</si>
  <si>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</si>
  <si>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</si>
  <si>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</si>
  <si>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</si>
  <si>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</si>
  <si>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</si>
  <si>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</si>
  <si>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</si>
  <si>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</si>
  <si>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</si>
  <si>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</si>
  <si>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</si>
  <si>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</si>
  <si>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</si>
  <si>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</si>
  <si>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</si>
  <si>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</si>
  <si>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</si>
  <si>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</si>
  <si>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</si>
  <si>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</si>
  <si>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</si>
  <si>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</si>
  <si>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</si>
  <si>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</si>
  <si>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</si>
  <si>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</si>
  <si>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</si>
  <si>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</si>
  <si>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</si>
  <si>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</si>
  <si>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</si>
  <si>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</si>
  <si>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</si>
  <si>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</si>
  <si>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</si>
  <si>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</si>
  <si>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</si>
  <si>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</si>
  <si>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</si>
  <si>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</si>
  <si>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</si>
  <si>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</si>
  <si>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</si>
  <si>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</si>
  <si>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</si>
  <si>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</si>
  <si>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</si>
  <si>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</si>
  <si>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</si>
  <si>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</si>
  <si>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</si>
  <si>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</si>
  <si>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</si>
  <si>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</si>
  <si>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</si>
  <si>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</si>
  <si>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</si>
  <si>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</si>
  <si>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</si>
  <si>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</si>
  <si>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</si>
  <si>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</si>
  <si>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</si>
  <si>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</si>
  <si>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</si>
  <si>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</si>
  <si>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</si>
  <si>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</si>
  <si>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</si>
  <si>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</si>
  <si>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</si>
  <si>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</si>
  <si>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</si>
  <si>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</si>
  <si>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</si>
  <si>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</si>
  <si>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</si>
  <si>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</si>
  <si>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</si>
  <si>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</si>
  <si>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</si>
  <si>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</si>
  <si>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</si>
  <si>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</si>
  <si>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</si>
  <si>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</si>
  <si>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</si>
  <si>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</si>
  <si>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</si>
  <si>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</si>
  <si>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</si>
  <si>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</si>
  <si>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</si>
  <si>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</si>
  <si>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</si>
  <si>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</si>
  <si>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</si>
  <si>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</si>
  <si>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</si>
  <si>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</si>
  <si>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</si>
  <si>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</si>
  <si>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</si>
  <si>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</si>
  <si>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</si>
  <si>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</si>
  <si>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</si>
  <si>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</si>
  <si>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</si>
  <si>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</si>
  <si>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2 Sunderland A</t>
  </si>
  <si>
    <t>3 Warrington</t>
  </si>
  <si>
    <t>Average</t>
  </si>
  <si>
    <t>4 Bogey548</t>
  </si>
  <si>
    <t>Shot</t>
  </si>
  <si>
    <t>Won</t>
  </si>
  <si>
    <t>Drw</t>
  </si>
  <si>
    <t>Lst</t>
  </si>
  <si>
    <t>Pnt</t>
  </si>
  <si>
    <t>1 Leek</t>
  </si>
  <si>
    <t>2 Sunderland B</t>
  </si>
  <si>
    <t>G. Wilkinson sub</t>
  </si>
  <si>
    <t>H. Wilkinson</t>
  </si>
  <si>
    <t>3 Vickers</t>
  </si>
  <si>
    <t>4 Bogey500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</si>
  <si>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</si>
  <si>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</si>
  <si>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</si>
  <si>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</si>
  <si>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</si>
  <si>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</si>
  <si>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</si>
  <si>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</si>
  <si>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</si>
  <si>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</si>
  <si>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</si>
  <si>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</si>
  <si>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</si>
  <si>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</si>
  <si>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</si>
  <si>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</si>
  <si>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</si>
  <si>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</si>
  <si>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</si>
  <si>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</si>
  <si>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</si>
  <si>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</si>
  <si>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</si>
  <si>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</si>
  <si>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</si>
  <si>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</si>
  <si>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</si>
  <si>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</si>
  <si>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 P5.2.1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</si>
  <si>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</si>
  <si>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</si>
  <si>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</si>
  <si>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</si>
  <si>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</si>
  <si>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</si>
  <si>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</si>
  <si>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</si>
  <si>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</si>
  <si>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</si>
  <si>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</si>
  <si>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</si>
  <si>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</si>
  <si>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</si>
  <si>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</si>
  <si>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</si>
  <si>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</si>
  <si>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</si>
  <si>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</si>
  <si>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</si>
  <si>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</si>
  <si>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</si>
  <si>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</si>
  <si>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</si>
  <si>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</si>
  <si>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</si>
  <si>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</si>
  <si>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</si>
  <si>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</si>
  <si>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</si>
  <si>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</si>
  <si>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</si>
  <si>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</si>
  <si>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</si>
  <si>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</si>
  <si>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</si>
  <si>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 xml:space="preserve"> </t>
  </si>
  <si>
    <t>A. Bramwell</t>
  </si>
  <si>
    <t>N. Eastwood</t>
  </si>
  <si>
    <t>B. Faulkner</t>
  </si>
  <si>
    <t>L. Jolly P5.2.1</t>
  </si>
  <si>
    <t>K. McCrindle</t>
  </si>
  <si>
    <t>W. R. Robinson</t>
  </si>
  <si>
    <t>K. Scott</t>
  </si>
  <si>
    <t>22 Rifle Short Range - Teams</t>
  </si>
  <si>
    <t>1 Blackpool</t>
  </si>
  <si>
    <t>2 Bury</t>
  </si>
  <si>
    <t>M. Gardner</t>
  </si>
  <si>
    <t>A. Rogers</t>
  </si>
  <si>
    <t>J. Wilding</t>
  </si>
  <si>
    <t>3 K Kendal A</t>
  </si>
  <si>
    <t>M. L. Ives</t>
  </si>
  <si>
    <t>4 K Kendal B</t>
  </si>
  <si>
    <t>1 K Kendal C</t>
  </si>
  <si>
    <t>2 K Kendal D</t>
  </si>
  <si>
    <t>3 Workington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</si>
  <si>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</si>
  <si>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</si>
  <si>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</si>
  <si>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</si>
  <si>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</si>
  <si>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</si>
  <si>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</si>
  <si>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</si>
  <si>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</si>
  <si>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</si>
  <si>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</si>
  <si>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</si>
  <si>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</si>
  <si>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</si>
  <si>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</si>
  <si>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</si>
  <si>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</si>
  <si>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</si>
  <si>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</si>
  <si>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</si>
  <si>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</si>
  <si>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</si>
  <si>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</si>
  <si>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</si>
  <si>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</si>
  <si>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</si>
  <si>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</si>
  <si>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</si>
  <si>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</si>
  <si>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</si>
  <si>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</si>
  <si>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</si>
  <si>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</si>
  <si>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</si>
  <si>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</si>
  <si>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</si>
  <si>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</si>
  <si>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</si>
  <si>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</si>
  <si>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</si>
  <si>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</si>
  <si>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</si>
  <si>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</si>
  <si>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</si>
  <si>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</si>
  <si>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</si>
  <si>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 7.4.7.3X3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</si>
  <si>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</si>
  <si>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</si>
  <si>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</si>
  <si>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</si>
  <si>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</si>
  <si>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</si>
  <si>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</si>
  <si>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</si>
  <si>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</si>
  <si>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</si>
  <si>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</si>
  <si>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</si>
  <si>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</si>
  <si>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</si>
  <si>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</si>
  <si>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</si>
  <si>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</si>
  <si>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</si>
  <si>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</si>
  <si>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</si>
  <si>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</si>
  <si>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</si>
  <si>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</si>
  <si>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</si>
  <si>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</si>
  <si>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</si>
  <si>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</si>
  <si>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I. Ivanov</t>
  </si>
  <si>
    <t>S. McArthur</t>
  </si>
  <si>
    <t>2 Ellesmere College</t>
  </si>
  <si>
    <t>5 Bogey514</t>
  </si>
  <si>
    <t>3 St Giles Yarners</t>
  </si>
  <si>
    <t>4 Vickers</t>
  </si>
  <si>
    <t>2 Bury B</t>
  </si>
  <si>
    <t>P. Shaw</t>
  </si>
  <si>
    <t>T. Ward</t>
  </si>
  <si>
    <t>3 Leek</t>
  </si>
  <si>
    <t>4 BYE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</si>
  <si>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</si>
  <si>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</si>
  <si>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</si>
  <si>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</si>
  <si>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</si>
  <si>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</si>
  <si>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</si>
  <si>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</si>
  <si>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</si>
  <si>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</si>
  <si>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</si>
  <si>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</si>
  <si>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</si>
  <si>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</si>
  <si>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</si>
  <si>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</si>
  <si>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</si>
  <si>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</si>
  <si>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</si>
  <si>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</si>
  <si>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</si>
  <si>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</si>
  <si>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</si>
  <si>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</si>
  <si>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</si>
  <si>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</si>
  <si>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</si>
  <si>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</si>
  <si>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</si>
  <si>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</si>
  <si>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</si>
  <si>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</si>
  <si>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</si>
  <si>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</si>
  <si>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</si>
  <si>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</si>
  <si>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</si>
  <si>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</si>
  <si>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</si>
  <si>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</si>
  <si>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</si>
  <si>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</si>
  <si>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</si>
  <si>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</si>
  <si>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</si>
  <si>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</si>
  <si>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</si>
  <si>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</si>
  <si>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</si>
  <si>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</si>
  <si>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</si>
  <si>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</si>
  <si>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</si>
  <si>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</si>
  <si>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</si>
  <si>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 P5.2.2</t>
  </si>
  <si>
    <t>J. Chouler</t>
  </si>
  <si>
    <t>C. Davis P5.2.1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</si>
  <si>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</si>
  <si>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</si>
  <si>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</si>
  <si>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</si>
  <si>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</si>
  <si>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</si>
  <si>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</si>
  <si>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 P7.4.2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</si>
  <si>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</si>
  <si>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</si>
  <si>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</si>
  <si>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</si>
  <si>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</si>
  <si>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</si>
  <si>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</si>
  <si>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</si>
  <si>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</si>
  <si>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</si>
  <si>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</si>
  <si>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</si>
  <si>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</si>
  <si>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</si>
  <si>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</si>
  <si>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</si>
  <si>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</si>
  <si>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</si>
  <si>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</si>
  <si>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M. Sinfield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</si>
  <si>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</si>
  <si>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</si>
  <si>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</si>
  <si>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</si>
  <si>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</si>
  <si>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</si>
  <si>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</si>
  <si>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</si>
  <si>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</si>
  <si>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</si>
  <si>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</si>
  <si>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</si>
  <si>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</si>
  <si>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</si>
  <si>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</si>
  <si>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</si>
  <si>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</si>
  <si>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</si>
  <si>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</si>
  <si>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</si>
  <si>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</si>
  <si>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</si>
  <si>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</si>
  <si>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P. Dodds</t>
  </si>
  <si>
    <t>2 Llantrisant &amp; Cardiff</t>
  </si>
  <si>
    <t>5 Bogey563</t>
  </si>
  <si>
    <t>3 Sunderland</t>
  </si>
  <si>
    <t>4 Bogey575</t>
  </si>
  <si>
    <t>B. N. Hall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</si>
  <si>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</si>
  <si>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</si>
  <si>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</si>
  <si>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</si>
  <si>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</si>
  <si>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</si>
  <si>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</si>
  <si>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</si>
  <si>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</si>
  <si>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</si>
  <si>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</si>
  <si>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</si>
  <si>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</si>
  <si>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</si>
  <si>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</si>
  <si>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</si>
  <si>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</si>
  <si>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</si>
  <si>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</si>
  <si>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</si>
  <si>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</si>
  <si>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 P5.2.1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</si>
  <si>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</si>
  <si>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</si>
  <si>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</si>
  <si>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</si>
  <si>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</si>
  <si>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</si>
  <si>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</si>
  <si>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</si>
  <si>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</si>
  <si>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</si>
  <si>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</si>
  <si>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</si>
  <si>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</si>
  <si>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</si>
  <si>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</si>
  <si>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</si>
  <si>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</si>
  <si>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</si>
  <si>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</si>
  <si>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</si>
  <si>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</si>
  <si>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</si>
  <si>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</si>
  <si>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</si>
  <si>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</si>
  <si>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</si>
  <si>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</si>
  <si>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</si>
  <si>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</si>
  <si>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</si>
  <si>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</si>
  <si>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</si>
  <si>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</si>
  <si>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</si>
  <si>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</si>
  <si>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</si>
  <si>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</si>
  <si>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</si>
  <si>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</si>
  <si>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</si>
  <si>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</si>
  <si>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</si>
  <si>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</si>
  <si>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</si>
  <si>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</si>
  <si>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</si>
  <si>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</si>
  <si>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</si>
  <si>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</si>
  <si>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</si>
  <si>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</si>
  <si>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</si>
  <si>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</si>
  <si>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</si>
  <si>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</si>
  <si>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</si>
  <si>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C. Harris</t>
  </si>
  <si>
    <t>M. Lord</t>
  </si>
  <si>
    <t>2 Chichester A</t>
  </si>
  <si>
    <t>5 Bogey584</t>
  </si>
  <si>
    <t>D. Bishop</t>
  </si>
  <si>
    <t>R. Ellams</t>
  </si>
  <si>
    <t>P7.8.3</t>
  </si>
  <si>
    <t>J. Peart</t>
  </si>
  <si>
    <t>3 GEC-Coventry</t>
  </si>
  <si>
    <t>4 Warrington A</t>
  </si>
  <si>
    <t>1 Bury B</t>
  </si>
  <si>
    <t>A. Child</t>
  </si>
  <si>
    <t>P. Shaw  Sub P7.9.8(-17)</t>
  </si>
  <si>
    <t>B. Skelton</t>
  </si>
  <si>
    <t>2 Chichester B</t>
  </si>
  <si>
    <t>5 Bogey564</t>
  </si>
  <si>
    <t>A. Christofi</t>
  </si>
  <si>
    <t>S. Sadler</t>
  </si>
  <si>
    <t>W. Williamson</t>
  </si>
  <si>
    <t>3 K Kendal</t>
  </si>
  <si>
    <t>4 Warrington B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</si>
  <si>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</si>
  <si>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</si>
  <si>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</si>
  <si>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</si>
  <si>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</si>
  <si>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</si>
  <si>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</si>
  <si>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</si>
  <si>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</si>
  <si>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</si>
  <si>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</si>
  <si>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</si>
  <si>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</si>
  <si>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</si>
  <si>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</si>
  <si>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</si>
  <si>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</si>
  <si>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</si>
  <si>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</si>
  <si>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</si>
  <si>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</si>
  <si>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</si>
  <si>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</si>
  <si>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</si>
  <si>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</si>
  <si>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</si>
  <si>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</si>
  <si>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</si>
  <si>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</si>
  <si>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</si>
  <si>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</si>
  <si>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</si>
  <si>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</si>
  <si>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</si>
  <si>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</si>
  <si>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</si>
  <si>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</si>
  <si>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</si>
  <si>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</si>
  <si>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</si>
  <si>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</si>
  <si>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K. Hayes P5.2.3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</si>
  <si>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</si>
  <si>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</si>
  <si>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</si>
  <si>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A. Bullock P7.6.3.2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</si>
  <si>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</si>
  <si>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</si>
  <si>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</si>
  <si>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</si>
  <si>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</si>
  <si>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</si>
  <si>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</si>
  <si>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</si>
  <si>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</si>
  <si>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</si>
  <si>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</si>
  <si>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</si>
  <si>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</si>
  <si>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</si>
  <si>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</si>
  <si>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</si>
  <si>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</si>
  <si>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</si>
  <si>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</si>
  <si>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</si>
  <si>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</si>
  <si>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</si>
  <si>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</si>
  <si>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</si>
  <si>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</si>
  <si>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</si>
  <si>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</si>
  <si>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</si>
  <si>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</si>
  <si>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</si>
  <si>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</si>
  <si>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G. Newsholme P5.2.3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</si>
  <si>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</si>
  <si>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</si>
  <si>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</si>
  <si>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</si>
  <si>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</si>
  <si>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</si>
  <si>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</si>
  <si>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</si>
  <si>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</si>
  <si>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</si>
  <si>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</si>
  <si>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</si>
  <si>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</si>
  <si>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</si>
  <si>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</si>
  <si>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</si>
  <si>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</si>
  <si>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</si>
  <si>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</si>
  <si>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</si>
  <si>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</si>
  <si>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</si>
  <si>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</si>
  <si>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</si>
  <si>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</si>
  <si>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</si>
  <si>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</si>
  <si>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</si>
  <si>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</si>
  <si>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</si>
  <si>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</si>
  <si>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</si>
  <si>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</si>
  <si>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</si>
  <si>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</si>
  <si>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</si>
  <si>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</si>
  <si>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</si>
  <si>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</si>
  <si>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</si>
  <si>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</si>
  <si>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</si>
  <si>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</si>
  <si>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</si>
  <si>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</si>
  <si>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</si>
  <si>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</si>
  <si>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</si>
  <si>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</si>
  <si>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6</t>
  </si>
  <si>
    <t>Round Six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</si>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</sst>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color rgb="FF00B05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4" fillId="0" borderId="0"/>
    <xf numFmtId="0" fontId="26" fillId="0" borderId="0"/>
  </cellStyleXfs>
  <cellXfs count="346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13" fillId="0" borderId="0" xfId="4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1" fillId="0" borderId="0" xfId="0" applyFont="1"/>
    <xf numFmtId="0" fontId="21" fillId="0" borderId="10" xfId="0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2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3" fillId="0" borderId="0" xfId="0" applyFont="1"/>
    <xf numFmtId="0" fontId="20" fillId="0" borderId="14" xfId="6" applyFont="1" applyBorder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2" fillId="0" borderId="0" xfId="0" applyFont="1"/>
    <xf numFmtId="0" fontId="21" fillId="0" borderId="7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2" fillId="0" borderId="0" xfId="6" applyFont="1"/>
    <xf numFmtId="0" fontId="17" fillId="0" borderId="0" xfId="6" applyFont="1" applyAlignment="1">
      <alignment horizontal="left"/>
    </xf>
    <xf numFmtId="0" fontId="22" fillId="0" borderId="0" xfId="6" applyFont="1" applyAlignment="1">
      <alignment horizontal="center"/>
    </xf>
    <xf numFmtId="0" fontId="22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1" fillId="0" borderId="11" xfId="0" applyNumberFormat="1" applyFont="1" applyBorder="1" applyAlignment="1">
      <alignment horizontal="right"/>
    </xf>
    <xf numFmtId="165" fontId="21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4" borderId="11" xfId="6" applyNumberFormat="1" applyFont="1" applyFill="1" applyBorder="1" applyAlignment="1">
      <alignment horizontal="right"/>
    </xf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2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7" fillId="0" borderId="0" xfId="0" applyFont="1"/>
    <xf numFmtId="0" fontId="28" fillId="0" borderId="0" xfId="1" applyFont="1" applyFill="1" applyAlignment="1" applyProtection="1">
      <alignment horizontal="left"/>
      <protection locked="0"/>
    </xf>
    <xf numFmtId="0" fontId="17" fillId="4" borderId="11" xfId="6" applyFont="1" applyFill="1" applyBorder="1"/>
    <xf numFmtId="0" fontId="20" fillId="0" borderId="11" xfId="0" applyFont="1" applyBorder="1" applyAlignment="1">
      <alignment horizontal="left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1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1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1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1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17" fillId="4" borderId="39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1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1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1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1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1" fillId="0" borderId="8" xfId="0" applyNumberFormat="1" applyFont="1" applyBorder="1"/>
    <xf numFmtId="166" fontId="21" fillId="0" borderId="11" xfId="0" applyNumberFormat="1" applyFont="1" applyBorder="1"/>
    <xf numFmtId="166" fontId="21" fillId="0" borderId="14" xfId="0" applyNumberFormat="1" applyFont="1" applyBorder="1"/>
    <xf numFmtId="0" fontId="17" fillId="0" borderId="14" xfId="0" applyFont="1" applyBorder="1"/>
    <xf numFmtId="0" fontId="17" fillId="0" borderId="32" xfId="6" applyFont="1" applyBorder="1"/>
    <xf numFmtId="0" fontId="17" fillId="0" borderId="15" xfId="0" applyFont="1" applyBorder="1"/>
    <xf numFmtId="0" fontId="21" fillId="0" borderId="37" xfId="0" applyFont="1" applyBorder="1"/>
    <xf numFmtId="0" fontId="21" fillId="0" borderId="31" xfId="0" applyFont="1" applyBorder="1"/>
    <xf numFmtId="0" fontId="21" fillId="0" borderId="32" xfId="0" applyFont="1" applyBorder="1"/>
    <xf numFmtId="0" fontId="21" fillId="0" borderId="36" xfId="0" applyFont="1" applyBorder="1" applyAlignment="1">
      <alignment horizontal="center"/>
    </xf>
    <xf numFmtId="0" fontId="17" fillId="4" borderId="31" xfId="6" applyFont="1" applyFill="1" applyBorder="1"/>
    <xf numFmtId="0" fontId="17" fillId="4" borderId="37" xfId="6" applyFont="1" applyFill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1" fillId="0" borderId="30" xfId="0" applyFont="1" applyBorder="1" applyAlignment="1">
      <alignment horizontal="center"/>
    </xf>
    <xf numFmtId="165" fontId="21" fillId="0" borderId="31" xfId="0" applyNumberFormat="1" applyFont="1" applyBorder="1" applyAlignment="1">
      <alignment horizontal="right"/>
    </xf>
    <xf numFmtId="165" fontId="21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165" fontId="17" fillId="0" borderId="0" xfId="6" applyNumberFormat="1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165" fontId="25" fillId="0" borderId="11" xfId="6" applyNumberFormat="1" applyFont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166" fontId="17" fillId="0" borderId="8" xfId="6" applyNumberFormat="1" applyFont="1" applyBorder="1"/>
    <xf numFmtId="166" fontId="17" fillId="0" borderId="11" xfId="0" applyNumberFormat="1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AE3D5BF5-BC5B-4D20-B3B5-657F7BCC3285}"/>
    <cellStyle name="Hyperlink" xfId="1" builtinId="8"/>
    <cellStyle name="Hyperlink 2" xfId="5" xr:uid="{A2348155-5030-494E-BA7E-6661F136E094}"/>
    <cellStyle name="Normal" xfId="0" builtinId="0"/>
    <cellStyle name="Normal 2" xfId="2" xr:uid="{0E2D6A23-435D-48AC-A0FE-25BD9E93343F}"/>
    <cellStyle name="Normal 2 2" xfId="4" xr:uid="{DD5FD648-4133-4462-9F47-A22A263EF4B9}"/>
    <cellStyle name="Normal 2 2 2" xfId="6" xr:uid="{91235B9F-27FE-4CFA-9F2A-001010FD6072}"/>
    <cellStyle name="Normal 3" xfId="3" xr:uid="{E8764AEA-5591-4B86-8551-954FE985899C}"/>
    <cellStyle name="Normal 3 2" xfId="8" xr:uid="{376E4E23-32BA-4B13-99BC-D2B95DD4C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442A-B421-4A02-9239-B5EB80D441F5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9" t="s">
        <v>609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</row>
    <row r="2" spans="2:25" ht="18.75" x14ac:dyDescent="0.3">
      <c r="B2" s="340" t="s">
        <v>657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</row>
    <row r="3" spans="2:25" ht="15.75" x14ac:dyDescent="0.25">
      <c r="B3" s="341" t="s">
        <v>610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</row>
    <row r="5" spans="2:25" x14ac:dyDescent="0.25">
      <c r="B5" s="342" t="s">
        <v>611</v>
      </c>
      <c r="C5" s="342" t="s">
        <v>612</v>
      </c>
      <c r="D5" s="342" t="s">
        <v>613</v>
      </c>
      <c r="E5" s="342" t="s">
        <v>614</v>
      </c>
      <c r="F5" s="342" t="s">
        <v>615</v>
      </c>
      <c r="G5" s="342" t="s">
        <v>616</v>
      </c>
      <c r="H5" s="342" t="s">
        <v>617</v>
      </c>
      <c r="I5" s="342" t="s">
        <v>618</v>
      </c>
      <c r="J5" s="342" t="s">
        <v>619</v>
      </c>
      <c r="K5" s="343"/>
      <c r="L5" s="343"/>
      <c r="M5" s="344"/>
      <c r="N5" s="343"/>
      <c r="O5" s="342" t="s">
        <v>620</v>
      </c>
      <c r="P5" s="342" t="s">
        <v>612</v>
      </c>
      <c r="Q5" s="342" t="s">
        <v>613</v>
      </c>
      <c r="R5" s="342" t="s">
        <v>614</v>
      </c>
      <c r="S5" s="343"/>
      <c r="T5" s="343"/>
      <c r="U5" s="343"/>
      <c r="V5" s="343"/>
      <c r="W5" s="343"/>
      <c r="X5" s="343"/>
      <c r="Y5" s="343"/>
    </row>
    <row r="6" spans="2:25" x14ac:dyDescent="0.25">
      <c r="B6" s="342" t="s">
        <v>621</v>
      </c>
      <c r="C6" s="342" t="s">
        <v>612</v>
      </c>
      <c r="D6" s="342" t="s">
        <v>613</v>
      </c>
      <c r="E6" s="342" t="s">
        <v>614</v>
      </c>
      <c r="F6" s="342" t="s">
        <v>615</v>
      </c>
      <c r="G6" s="343"/>
      <c r="H6" s="343"/>
      <c r="I6" s="343"/>
      <c r="J6" s="343"/>
      <c r="K6" s="343"/>
      <c r="L6" s="343"/>
      <c r="M6" s="344"/>
      <c r="N6" s="343"/>
      <c r="O6" s="342" t="s">
        <v>622</v>
      </c>
      <c r="P6" s="342" t="s">
        <v>612</v>
      </c>
      <c r="Q6" s="343"/>
      <c r="R6" s="343"/>
      <c r="S6" s="343"/>
      <c r="T6" s="343"/>
      <c r="U6" s="343"/>
      <c r="V6" s="343"/>
      <c r="W6" s="343"/>
      <c r="X6" s="343"/>
      <c r="Y6" s="343"/>
    </row>
    <row r="7" spans="2:25" x14ac:dyDescent="0.25">
      <c r="B7" s="342" t="s">
        <v>623</v>
      </c>
      <c r="C7" s="342" t="s">
        <v>612</v>
      </c>
      <c r="D7" s="342" t="s">
        <v>613</v>
      </c>
      <c r="E7" s="343"/>
      <c r="F7" s="343"/>
      <c r="G7" s="343"/>
      <c r="H7" s="343"/>
      <c r="I7" s="343"/>
      <c r="J7" s="343"/>
      <c r="K7" s="343"/>
      <c r="L7" s="343"/>
      <c r="M7" s="344"/>
      <c r="N7" s="343"/>
      <c r="O7" s="342" t="s">
        <v>624</v>
      </c>
      <c r="P7" s="342" t="s">
        <v>612</v>
      </c>
      <c r="Q7" s="342" t="s">
        <v>613</v>
      </c>
      <c r="R7" s="343"/>
      <c r="S7" s="343"/>
      <c r="T7" s="343"/>
      <c r="U7" s="343"/>
      <c r="V7" s="343"/>
      <c r="W7" s="343"/>
      <c r="X7" s="343"/>
      <c r="Y7" s="343"/>
    </row>
    <row r="8" spans="2:25" x14ac:dyDescent="0.25">
      <c r="B8" s="342" t="s">
        <v>625</v>
      </c>
      <c r="C8" s="342" t="s">
        <v>612</v>
      </c>
      <c r="D8" s="343"/>
      <c r="E8" s="343"/>
      <c r="F8" s="343"/>
      <c r="G8" s="343"/>
      <c r="H8" s="343"/>
      <c r="I8" s="343"/>
      <c r="J8" s="343"/>
      <c r="K8" s="343"/>
      <c r="L8" s="343"/>
      <c r="M8" s="344"/>
      <c r="N8" s="343"/>
      <c r="O8" s="342" t="s">
        <v>626</v>
      </c>
      <c r="P8" s="342" t="s">
        <v>612</v>
      </c>
      <c r="Q8" s="343"/>
      <c r="R8" s="343"/>
      <c r="S8" s="343"/>
      <c r="T8" s="343"/>
      <c r="U8" s="343"/>
      <c r="V8" s="343"/>
      <c r="W8" s="343"/>
      <c r="X8" s="343"/>
      <c r="Y8" s="343"/>
    </row>
    <row r="9" spans="2:25" x14ac:dyDescent="0.25">
      <c r="B9" s="342" t="s">
        <v>627</v>
      </c>
      <c r="C9" s="342" t="s">
        <v>612</v>
      </c>
      <c r="D9" s="342" t="s">
        <v>613</v>
      </c>
      <c r="E9" s="343"/>
      <c r="F9" s="343"/>
      <c r="G9" s="343"/>
      <c r="H9" s="343"/>
      <c r="I9" s="343"/>
      <c r="J9" s="343"/>
      <c r="K9" s="343"/>
      <c r="L9" s="343"/>
      <c r="M9" s="344"/>
      <c r="N9" s="343"/>
      <c r="O9" s="342" t="s">
        <v>628</v>
      </c>
      <c r="P9" s="342" t="s">
        <v>612</v>
      </c>
      <c r="Q9" s="342" t="s">
        <v>613</v>
      </c>
      <c r="R9" s="343"/>
      <c r="S9" s="343"/>
      <c r="T9" s="343"/>
      <c r="U9" s="343"/>
      <c r="V9" s="343"/>
      <c r="W9" s="343"/>
      <c r="X9" s="343"/>
      <c r="Y9" s="343"/>
    </row>
    <row r="10" spans="2:25" x14ac:dyDescent="0.25">
      <c r="B10" s="342" t="s">
        <v>629</v>
      </c>
      <c r="C10" s="342" t="s">
        <v>612</v>
      </c>
      <c r="D10" s="343"/>
      <c r="E10" s="343"/>
      <c r="F10" s="343"/>
      <c r="G10" s="343"/>
      <c r="H10" s="343"/>
      <c r="I10" s="343"/>
      <c r="J10" s="343"/>
      <c r="K10" s="343"/>
      <c r="L10" s="343"/>
      <c r="M10" s="344"/>
      <c r="N10" s="343"/>
      <c r="O10" s="342" t="s">
        <v>630</v>
      </c>
      <c r="P10" s="342" t="s">
        <v>612</v>
      </c>
      <c r="Q10" s="343"/>
      <c r="R10" s="343"/>
      <c r="S10" s="343"/>
      <c r="T10" s="343"/>
      <c r="U10" s="343"/>
      <c r="V10" s="343"/>
      <c r="W10" s="343"/>
      <c r="X10" s="343"/>
      <c r="Y10" s="343"/>
    </row>
    <row r="11" spans="2:25" x14ac:dyDescent="0.25">
      <c r="B11" s="342" t="s">
        <v>631</v>
      </c>
      <c r="C11" s="342" t="s">
        <v>612</v>
      </c>
      <c r="D11" s="343"/>
      <c r="E11" s="343"/>
      <c r="F11" s="343"/>
      <c r="G11" s="343"/>
      <c r="H11" s="343"/>
      <c r="I11" s="343"/>
      <c r="J11" s="343"/>
      <c r="K11" s="343"/>
      <c r="L11" s="343"/>
      <c r="M11" s="344"/>
      <c r="N11" s="343"/>
      <c r="O11" s="342" t="s">
        <v>632</v>
      </c>
      <c r="P11" s="342" t="s">
        <v>612</v>
      </c>
      <c r="Q11" s="342" t="s">
        <v>613</v>
      </c>
      <c r="R11" s="343"/>
      <c r="S11" s="343"/>
      <c r="T11" s="343"/>
      <c r="U11" s="343"/>
      <c r="V11" s="343"/>
      <c r="W11" s="343"/>
      <c r="X11" s="343"/>
      <c r="Y11" s="343"/>
    </row>
    <row r="12" spans="2:25" x14ac:dyDescent="0.25">
      <c r="B12" s="342" t="s">
        <v>633</v>
      </c>
      <c r="C12" s="342" t="s">
        <v>612</v>
      </c>
      <c r="D12" s="342" t="s">
        <v>613</v>
      </c>
      <c r="E12" s="343"/>
      <c r="F12" s="343"/>
      <c r="G12" s="343"/>
      <c r="H12" s="343"/>
      <c r="I12" s="343"/>
      <c r="J12" s="343"/>
      <c r="K12" s="343"/>
      <c r="L12" s="343"/>
      <c r="M12" s="344"/>
      <c r="N12" s="343"/>
      <c r="O12" s="342" t="s">
        <v>634</v>
      </c>
      <c r="P12" s="342" t="s">
        <v>612</v>
      </c>
      <c r="Q12" s="342" t="s">
        <v>613</v>
      </c>
      <c r="R12" s="342" t="s">
        <v>614</v>
      </c>
      <c r="S12" s="342" t="s">
        <v>615</v>
      </c>
      <c r="T12" s="342" t="s">
        <v>616</v>
      </c>
      <c r="U12" s="342" t="s">
        <v>617</v>
      </c>
      <c r="V12" s="342" t="s">
        <v>618</v>
      </c>
      <c r="W12" s="343"/>
      <c r="X12" s="343"/>
      <c r="Y12" s="343"/>
    </row>
    <row r="13" spans="2:25" x14ac:dyDescent="0.25">
      <c r="B13" s="342" t="s">
        <v>635</v>
      </c>
      <c r="C13" s="342" t="s">
        <v>612</v>
      </c>
      <c r="D13" s="343"/>
      <c r="E13" s="343"/>
      <c r="F13" s="343"/>
      <c r="G13" s="343"/>
      <c r="H13" s="343"/>
      <c r="I13" s="343"/>
      <c r="J13" s="343"/>
      <c r="K13" s="343"/>
      <c r="L13" s="343"/>
      <c r="M13" s="344"/>
      <c r="N13" s="343"/>
      <c r="O13" s="342" t="s">
        <v>636</v>
      </c>
      <c r="P13" s="342" t="s">
        <v>612</v>
      </c>
      <c r="Q13" s="343"/>
      <c r="R13" s="343"/>
      <c r="S13" s="343"/>
      <c r="T13" s="343"/>
      <c r="U13" s="343"/>
      <c r="V13" s="343"/>
      <c r="W13" s="343"/>
      <c r="X13" s="343"/>
      <c r="Y13" s="343"/>
    </row>
    <row r="14" spans="2:25" x14ac:dyDescent="0.25">
      <c r="B14" s="342" t="s">
        <v>637</v>
      </c>
      <c r="C14" s="342" t="s">
        <v>612</v>
      </c>
      <c r="D14" s="342" t="s">
        <v>613</v>
      </c>
      <c r="E14" s="342" t="s">
        <v>614</v>
      </c>
      <c r="F14" s="342" t="s">
        <v>615</v>
      </c>
      <c r="G14" s="343"/>
      <c r="H14" s="343"/>
      <c r="I14" s="343"/>
      <c r="J14" s="343"/>
      <c r="K14" s="343"/>
      <c r="L14" s="343"/>
      <c r="M14" s="344"/>
      <c r="N14" s="343"/>
      <c r="O14" s="342" t="s">
        <v>638</v>
      </c>
      <c r="P14" s="342" t="s">
        <v>612</v>
      </c>
      <c r="Q14" s="342" t="s">
        <v>613</v>
      </c>
      <c r="R14" s="343"/>
      <c r="S14" s="343"/>
      <c r="T14" s="343"/>
      <c r="U14" s="343"/>
      <c r="V14" s="343"/>
      <c r="W14" s="343"/>
      <c r="X14" s="343"/>
      <c r="Y14" s="343"/>
    </row>
    <row r="15" spans="2:25" x14ac:dyDescent="0.25">
      <c r="B15" s="342" t="s">
        <v>639</v>
      </c>
      <c r="C15" s="342" t="s">
        <v>612</v>
      </c>
      <c r="D15" s="343"/>
      <c r="E15" s="343"/>
      <c r="F15" s="343"/>
      <c r="G15" s="343"/>
      <c r="H15" s="343"/>
      <c r="I15" s="343"/>
      <c r="J15" s="343"/>
      <c r="K15" s="343"/>
      <c r="L15" s="343"/>
      <c r="M15" s="344"/>
      <c r="N15" s="343"/>
      <c r="O15" s="342" t="s">
        <v>640</v>
      </c>
      <c r="P15" s="342" t="s">
        <v>612</v>
      </c>
      <c r="Q15" s="342" t="s">
        <v>613</v>
      </c>
      <c r="R15" s="342" t="s">
        <v>614</v>
      </c>
      <c r="S15" s="342" t="s">
        <v>615</v>
      </c>
      <c r="T15" s="342" t="s">
        <v>616</v>
      </c>
      <c r="U15" s="342" t="s">
        <v>617</v>
      </c>
      <c r="V15" s="342" t="s">
        <v>618</v>
      </c>
      <c r="W15" s="342" t="s">
        <v>619</v>
      </c>
      <c r="X15" s="342" t="s">
        <v>641</v>
      </c>
      <c r="Y15" s="343"/>
    </row>
    <row r="16" spans="2:25" x14ac:dyDescent="0.25">
      <c r="B16" s="342" t="s">
        <v>642</v>
      </c>
      <c r="C16" s="342" t="s">
        <v>612</v>
      </c>
      <c r="D16" s="342" t="s">
        <v>613</v>
      </c>
      <c r="E16" s="342" t="s">
        <v>614</v>
      </c>
      <c r="F16" s="342" t="s">
        <v>615</v>
      </c>
      <c r="G16" s="342" t="s">
        <v>616</v>
      </c>
      <c r="H16" s="343"/>
      <c r="I16" s="343"/>
      <c r="J16" s="343"/>
      <c r="K16" s="343"/>
      <c r="L16" s="343"/>
      <c r="M16" s="344"/>
      <c r="N16" s="343"/>
      <c r="O16" s="342" t="s">
        <v>643</v>
      </c>
      <c r="P16" s="342" t="s">
        <v>612</v>
      </c>
      <c r="Q16" s="342" t="s">
        <v>613</v>
      </c>
      <c r="R16" s="342" t="s">
        <v>614</v>
      </c>
      <c r="S16" s="343"/>
      <c r="T16" s="343"/>
      <c r="U16" s="343"/>
      <c r="V16" s="343"/>
      <c r="W16" s="343"/>
      <c r="X16" s="343"/>
      <c r="Y16" s="343"/>
    </row>
    <row r="17" spans="2:25" x14ac:dyDescent="0.25">
      <c r="B17" s="342" t="s">
        <v>644</v>
      </c>
      <c r="C17" s="342" t="s">
        <v>612</v>
      </c>
      <c r="D17" s="342" t="s">
        <v>613</v>
      </c>
      <c r="E17" s="343"/>
      <c r="F17" s="343"/>
      <c r="G17" s="343"/>
      <c r="H17" s="343"/>
      <c r="I17" s="343"/>
      <c r="J17" s="343"/>
      <c r="K17" s="343"/>
      <c r="L17" s="343"/>
      <c r="M17" s="344"/>
      <c r="N17" s="343"/>
      <c r="O17" s="342" t="s">
        <v>645</v>
      </c>
      <c r="P17" s="342" t="s">
        <v>612</v>
      </c>
      <c r="Q17" s="342" t="s">
        <v>613</v>
      </c>
      <c r="R17" s="343"/>
      <c r="S17" s="343"/>
      <c r="T17" s="343"/>
      <c r="U17" s="343"/>
      <c r="V17" s="343"/>
      <c r="W17" s="343"/>
      <c r="X17" s="343"/>
      <c r="Y17" s="343"/>
    </row>
    <row r="18" spans="2:25" x14ac:dyDescent="0.25">
      <c r="B18" s="342" t="s">
        <v>646</v>
      </c>
      <c r="C18" s="342" t="s">
        <v>612</v>
      </c>
      <c r="D18" s="342" t="s">
        <v>613</v>
      </c>
      <c r="E18" s="343"/>
      <c r="F18" s="343"/>
      <c r="G18" s="343"/>
      <c r="H18" s="343"/>
      <c r="I18" s="343"/>
      <c r="J18" s="343"/>
      <c r="K18" s="343"/>
      <c r="L18" s="343"/>
      <c r="M18" s="344"/>
      <c r="N18" s="343"/>
      <c r="O18" s="342" t="s">
        <v>647</v>
      </c>
      <c r="P18" s="342" t="s">
        <v>612</v>
      </c>
      <c r="Q18" s="342" t="s">
        <v>613</v>
      </c>
      <c r="R18" s="342" t="s">
        <v>614</v>
      </c>
      <c r="S18" s="342" t="s">
        <v>615</v>
      </c>
      <c r="T18" s="343"/>
      <c r="U18" s="343"/>
      <c r="V18" s="343"/>
      <c r="W18" s="343"/>
      <c r="X18" s="343"/>
      <c r="Y18" s="343"/>
    </row>
    <row r="19" spans="2:25" x14ac:dyDescent="0.25">
      <c r="B19" s="342" t="s">
        <v>648</v>
      </c>
      <c r="C19" s="342" t="s">
        <v>612</v>
      </c>
      <c r="D19" s="342" t="s">
        <v>613</v>
      </c>
      <c r="E19" s="342" t="s">
        <v>614</v>
      </c>
      <c r="F19" s="342" t="s">
        <v>615</v>
      </c>
      <c r="G19" s="342" t="s">
        <v>616</v>
      </c>
      <c r="H19" s="342" t="s">
        <v>617</v>
      </c>
      <c r="I19" s="342" t="s">
        <v>618</v>
      </c>
      <c r="J19" s="342" t="s">
        <v>619</v>
      </c>
      <c r="K19" s="342" t="s">
        <v>641</v>
      </c>
      <c r="L19" s="343"/>
      <c r="M19" s="344"/>
      <c r="N19" s="343"/>
      <c r="O19" s="342" t="s">
        <v>649</v>
      </c>
      <c r="P19" s="342" t="s">
        <v>612</v>
      </c>
      <c r="Q19" s="343"/>
      <c r="R19" s="343"/>
      <c r="S19" s="343"/>
      <c r="T19" s="343"/>
      <c r="U19" s="343"/>
      <c r="V19" s="343"/>
      <c r="W19" s="343"/>
      <c r="X19" s="343"/>
      <c r="Y19" s="343"/>
    </row>
    <row r="20" spans="2:25" x14ac:dyDescent="0.25">
      <c r="B20" s="342" t="s">
        <v>650</v>
      </c>
      <c r="C20" s="342" t="s">
        <v>612</v>
      </c>
      <c r="D20" s="342" t="s">
        <v>613</v>
      </c>
      <c r="E20" s="343"/>
      <c r="F20" s="343"/>
      <c r="G20" s="343"/>
      <c r="H20" s="343"/>
      <c r="I20" s="343"/>
      <c r="J20" s="343"/>
      <c r="K20" s="343"/>
      <c r="L20" s="343"/>
      <c r="M20" s="344"/>
      <c r="N20" s="343"/>
      <c r="O20" s="342" t="s">
        <v>651</v>
      </c>
      <c r="P20" s="342" t="s">
        <v>612</v>
      </c>
      <c r="Q20" s="342" t="s">
        <v>613</v>
      </c>
      <c r="R20" s="342" t="s">
        <v>614</v>
      </c>
      <c r="S20" s="342" t="s">
        <v>615</v>
      </c>
      <c r="T20" s="342" t="s">
        <v>616</v>
      </c>
      <c r="U20" s="342" t="s">
        <v>617</v>
      </c>
      <c r="V20" s="342" t="s">
        <v>618</v>
      </c>
      <c r="W20" s="342" t="s">
        <v>619</v>
      </c>
      <c r="X20" s="342" t="s">
        <v>641</v>
      </c>
      <c r="Y20" s="343"/>
    </row>
    <row r="21" spans="2:25" x14ac:dyDescent="0.25">
      <c r="B21" s="342" t="s">
        <v>652</v>
      </c>
      <c r="C21" s="342" t="s">
        <v>612</v>
      </c>
      <c r="D21" s="342" t="s">
        <v>613</v>
      </c>
      <c r="E21" s="342" t="s">
        <v>614</v>
      </c>
      <c r="F21" s="342" t="s">
        <v>615</v>
      </c>
      <c r="G21" s="343"/>
      <c r="H21" s="343"/>
      <c r="I21" s="343"/>
      <c r="J21" s="343"/>
      <c r="K21" s="343"/>
      <c r="L21" s="343"/>
      <c r="M21" s="344"/>
      <c r="N21" s="343"/>
      <c r="O21" s="342" t="s">
        <v>653</v>
      </c>
      <c r="P21" s="342" t="s">
        <v>612</v>
      </c>
      <c r="Q21" s="342" t="s">
        <v>613</v>
      </c>
      <c r="R21" s="343"/>
      <c r="S21" s="343"/>
      <c r="T21" s="343"/>
      <c r="U21" s="343"/>
      <c r="V21" s="343"/>
      <c r="W21" s="343"/>
      <c r="X21" s="343"/>
      <c r="Y21" s="343"/>
    </row>
    <row r="22" spans="2:25" x14ac:dyDescent="0.25">
      <c r="B22" s="342" t="s">
        <v>654</v>
      </c>
      <c r="C22" s="342" t="s">
        <v>612</v>
      </c>
      <c r="D22" s="343"/>
      <c r="E22" s="343"/>
      <c r="F22" s="343"/>
      <c r="G22" s="343"/>
      <c r="H22" s="343"/>
      <c r="I22" s="343"/>
      <c r="J22" s="343"/>
      <c r="K22" s="343"/>
      <c r="L22" s="343"/>
      <c r="M22" s="344"/>
      <c r="N22" s="343"/>
      <c r="O22" s="342" t="s">
        <v>655</v>
      </c>
      <c r="P22" s="342" t="s">
        <v>612</v>
      </c>
      <c r="Q22" s="342" t="s">
        <v>613</v>
      </c>
      <c r="R22" s="343"/>
      <c r="S22" s="343"/>
      <c r="T22" s="343"/>
      <c r="U22" s="343"/>
      <c r="V22" s="343"/>
      <c r="W22" s="343"/>
      <c r="X22" s="343"/>
      <c r="Y22" s="343"/>
    </row>
    <row r="23" spans="2:25" x14ac:dyDescent="0.25"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</row>
    <row r="24" spans="2:25" x14ac:dyDescent="0.25"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</row>
    <row r="25" spans="2:25" x14ac:dyDescent="0.25">
      <c r="B25" s="345" t="s">
        <v>656</v>
      </c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3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10AA32F6-9B19-403D-BDDB-B9F8D534CFF8}"/>
    <hyperlink ref="C5" location="'10m Air Pistol'!$B$3" tooltip="10m Air Pistol Division 1" display="D1" xr:uid="{9D10A477-B7D9-4332-8493-B73297D50AE9}"/>
    <hyperlink ref="D5" location="'10m Air Pistol'!$J$3" tooltip="10m Air Pistol Division 2" display="D2" xr:uid="{D29C5164-6676-4E68-A885-6ECA3C6EC26C}"/>
    <hyperlink ref="E5" location="'10m Air Pistol'!$B$15" tooltip="10m Air Pistol Division 3" display="D3" xr:uid="{935E10E0-28E2-43D1-BF6E-8FEDD64B5E1B}"/>
    <hyperlink ref="F5" location="'10m Air Pistol'!$J$15" tooltip="10m Air Pistol Division 4" display="D4" xr:uid="{4B7E50F5-0BC6-40EB-86E9-6D791853F436}"/>
    <hyperlink ref="G5" location="'10m Air Pistol'!$B$27" tooltip="10m Air Pistol Division 5" display="D5" xr:uid="{3560123E-08D2-4209-B95D-E7D540F7593D}"/>
    <hyperlink ref="H5" location="'10m Air Pistol'!$J$27" tooltip="10m Air Pistol Division 6" display="D6" xr:uid="{EB533DCD-1BB1-40C9-B265-DB9D10C639CA}"/>
    <hyperlink ref="I5" location="'10m Air Pistol'!$B$39" tooltip="10m Air Pistol Division 7" display="D7" xr:uid="{3C1C230D-C288-4921-AB0A-7128601E0CCC}"/>
    <hyperlink ref="J5" location="'10m Air Pistol'!$J$39" tooltip="10m Air Pistol Division 8" display="D8" xr:uid="{5AF9DCD6-F75A-40E2-95F0-39813B36850A}"/>
    <hyperlink ref="B6" location="'10m Air Pistol Sen'!A2" tooltip="10m Air Pistol Sen" display="10m Air Pistol Sen" xr:uid="{CFE78CA6-C212-48FB-982C-68EBDBEA451B}"/>
    <hyperlink ref="C6" location="'10m Air Pistol Sen'!$B$3" tooltip="10m Air Pistol Sen Division 1" display="D1" xr:uid="{67CACEAC-DFCD-4233-BC82-862DE7804550}"/>
    <hyperlink ref="D6" location="'10m Air Pistol Sen'!$B$14" tooltip="10m Air Pistol Sen Division 2" display="D2" xr:uid="{0746A8CC-F1C0-430C-AEA1-ADC97F4EE7C7}"/>
    <hyperlink ref="E6" location="'10m Air Pistol Sen'!$B$24" tooltip="10m Air Pistol Sen Division 3" display="D3" xr:uid="{45EFC1F2-6E1A-4DB6-8D53-EA4F96C52FB6}"/>
    <hyperlink ref="F6" location="'10m Air Pistol Sen'!$B$34" tooltip="10m Air Pistol Sen Division 4" display="D4" xr:uid="{23404F68-ECB4-4A36-9DB1-69E71FF16484}"/>
    <hyperlink ref="B7" location="'10m Air Pistol Team'!A2" tooltip="10m Air Pistol Team" display="10m Air Pistol Team" xr:uid="{8CE14C1E-6585-4BCA-9271-8AE48F696E64}"/>
    <hyperlink ref="C7" location="'10m Air Pistol Team'!$A$3" tooltip="10m Air Pistol Team Division 1" display="D1" xr:uid="{ED769E23-3602-47B1-8AD9-3278CD0EDA8C}"/>
    <hyperlink ref="D7" location="'10m Air Pistol Team'!$A$29" tooltip="10m Air Pistol Team Division 2" display="D2" xr:uid="{5250895D-D0A2-4AB6-892D-1E77B5237780}"/>
    <hyperlink ref="B8" location="'10m Air Pistol (Supp rest)'!A2" tooltip="10m Air Pistol (Supp rest)" display="10m Air Pistol (Supp rest)" xr:uid="{0AD89C32-78B1-4A20-9E26-E3377F2BBA5B}"/>
    <hyperlink ref="C8" location="'10m Air Pistol (Supp rest)'!$B$3" tooltip="10m Air Pistol (Supp rest) Division 1" display="D1" xr:uid="{A66CBBEE-85D7-43CA-8064-CED3172A8261}"/>
    <hyperlink ref="B9" location="'10m Air Rifle'!A2" tooltip="10m Air Rifle" display="10m Air Rifle" xr:uid="{C00B31D3-A893-4A2D-B44D-A8092DAC0CA9}"/>
    <hyperlink ref="C9" location="'10m Air Rifle'!$B$3" tooltip="10m Air Rifle Division 1" display="D1" xr:uid="{BDA74E84-E791-4745-8E56-6E8CB587AC65}"/>
    <hyperlink ref="D9" location="'10m Air Rifle'!$B$13" tooltip="10m Air Rifle Division 2" display="D2" xr:uid="{40AA9711-9D6F-4A12-983B-9BCA6FB01897}"/>
    <hyperlink ref="B10" location="'10m Air Rifle Sen'!A2" tooltip="10m Air Rifle Sen" display="10m Air Rifle Sen" xr:uid="{F6C1143F-301B-47CE-9142-F1FA723E2C24}"/>
    <hyperlink ref="C10" location="'10m Air Rifle Sen'!$B$3" tooltip="10m Air Rifle Sen Division 1" display="D1" xr:uid="{DB2FA0E0-21A5-4210-B228-436FDCF8BD2F}"/>
    <hyperlink ref="B11" location="'10m Air Rifle (Supp rest)'!A2" tooltip="10m Air Rifle (Supp rest)" display="10m Air Rifle (Supp rest)" xr:uid="{27BCF754-0766-4E0F-BEAD-40D48C010814}"/>
    <hyperlink ref="C11" location="'10m Air Rifle (Supp rest)'!$B$3" tooltip="10m Air Rifle (Supp rest) Division 1" display="D1" xr:uid="{AD9CD98D-770A-483A-BC55-D2E96D7D4272}"/>
    <hyperlink ref="B12" location="'20Yd Pistol'!A2" tooltip="20Yd Pistol" display="20Yd Pistol" xr:uid="{DEC199F7-0116-4FE8-B564-7F795357F0BC}"/>
    <hyperlink ref="C12" location="'20Yd Pistol'!$B$3" tooltip="20Yd Pistol Division 1" display="D1" xr:uid="{F52A9D12-DBB7-43C8-80BC-362A18E81C83}"/>
    <hyperlink ref="D12" location="'20Yd Pistol'!$B$15" tooltip="20Yd Pistol Division 2" display="D2" xr:uid="{3F7AD7B8-16F8-4EF2-A0D9-1FAF9DFE3C63}"/>
    <hyperlink ref="B13" location="'6Yd Air Pistol'!A2" tooltip="6Yd Air Pistol" display="6Yd Air Pistol" xr:uid="{F0E0D5E5-5335-4331-B83E-8FABA1D9EB08}"/>
    <hyperlink ref="C13" location="'6Yd Air Pistol'!$B$3" tooltip="6Yd Air Pistol Division 1" display="D1" xr:uid="{AF68396E-965D-464D-A437-944B67A93570}"/>
    <hyperlink ref="B14" location="'Gallery Rifle Any'!A2" tooltip="Gallery Rifle Any" display="Gallery Rifle Any" xr:uid="{AF5C293E-734F-45DD-921D-A1015521A76B}"/>
    <hyperlink ref="C14" location="'Gallery Rifle Any'!$B$3" tooltip="Gallery Rifle Any Division 1" display="D1" xr:uid="{1199BE0D-206B-4C33-AECC-C76E81A49FA6}"/>
    <hyperlink ref="D14" location="'Gallery Rifle Any'!$B$14" tooltip="Gallery Rifle Any Division 2" display="D2" xr:uid="{125D248C-71E8-472C-BB37-708AF46CD8BF}"/>
    <hyperlink ref="E14" location="'Gallery Rifle Any'!$B$25" tooltip="Gallery Rifle Any Division 3" display="D3" xr:uid="{CD8A8A40-522F-4116-B41C-DCDAC4F4D909}"/>
    <hyperlink ref="F14" location="'Gallery Rifle Any'!$B$36" tooltip="Gallery Rifle Any Division 4" display="D4" xr:uid="{F11AF043-4842-4C26-BA0C-10062D67D29D}"/>
    <hyperlink ref="B15" location="'Gallery Rifle Any Sen'!A2" tooltip="Gallery Rifle Any Sen" display="Gallery Rifle Any Sen" xr:uid="{A784113C-C770-45BC-B964-23DEA9E1F7AF}"/>
    <hyperlink ref="C15" location="'Gallery Rifle Any Sen'!$B$3" tooltip="Gallery Rifle Any Sen Division 1" display="D1" xr:uid="{E05CEC30-D946-4824-8B10-D4BA4B0BB021}"/>
    <hyperlink ref="B16" location="'Gallery Rifle Iron'!A2" tooltip="Gallery Rifle Iron" display="Gallery Rifle Iron" xr:uid="{2E6B9517-4402-4FD4-917A-BB46D1E2B81B}"/>
    <hyperlink ref="C16" location="'Gallery Rifle Iron'!$B$3" tooltip="Gallery Rifle Iron Division 1" display="D1" xr:uid="{B9B05BDD-3C94-4E79-A850-B71E2010796A}"/>
    <hyperlink ref="D16" location="'Gallery Rifle Iron'!$B$15" tooltip="Gallery Rifle Iron Division 2" display="D2" xr:uid="{0D6E54FA-88EF-4D85-822E-19E38C5867AF}"/>
    <hyperlink ref="E16" location="'Gallery Rifle Iron'!$B$27" tooltip="Gallery Rifle Iron Division 3" display="D3" xr:uid="{319AB951-DAF6-4754-BE00-E5F11669734A}"/>
    <hyperlink ref="F16" location="'Gallery Rifle Iron'!$B$39" tooltip="Gallery Rifle Iron Division 4" display="D4" xr:uid="{B1E4D507-FF91-45D4-91C8-070E267102EC}"/>
    <hyperlink ref="G16" location="'Gallery Rifle Iron'!$B$51" tooltip="Gallery Rifle Iron Division 5" display="D5" xr:uid="{7120BCAB-E36B-4B95-A94F-986C6BEFC00A}"/>
    <hyperlink ref="B17" location="'Gallery Rifle Iron Sen'!A2" tooltip="Gallery Rifle Iron Sen" display="Gallery Rifle Iron Sen" xr:uid="{85C957EA-44E5-4F87-9F09-C7FE11CD5C55}"/>
    <hyperlink ref="C17" location="'Gallery Rifle Iron Sen'!$B$3" tooltip="Gallery Rifle Iron Sen Division 1" display="D1" xr:uid="{3090388E-9DCA-448B-A2AF-8B0F1BA9EEED}"/>
    <hyperlink ref="D17" location="'Gallery Rifle Iron Sen'!$B$12" tooltip="Gallery Rifle Iron Sen Division 2" display="D2" xr:uid="{1A457FD8-E8F3-479D-98E9-5E9E4F6169DA}"/>
    <hyperlink ref="B18" location="'Long Barrelled Pistol'!A2" tooltip="Long Barrelled Pistol" display="Long Barrelled Pistol" xr:uid="{3D2870A1-BC69-41D6-9413-1ABF3C826426}"/>
    <hyperlink ref="C18" location="'Long Barrelled Pistol'!$B$3" tooltip="Long Barrelled Pistol Division 1" display="D1" xr:uid="{0AEE44B7-626D-470D-9639-04D69F751674}"/>
    <hyperlink ref="D18" location="'Long Barrelled Pistol'!$B$13" tooltip="Long Barrelled Pistol Division 2" display="D2" xr:uid="{7E5F9BBB-8F23-4F48-9DB3-4120D44E8078}"/>
    <hyperlink ref="B19" location="'Long Range Bench 1'!A2" tooltip="Long Range Bench" display="Long Range Bench" xr:uid="{8557C808-5240-4631-B776-5DC343876DDF}"/>
    <hyperlink ref="C19" location="'Long Range Bench 1'!$B$3" tooltip="Long Range Bench Division 1" display="D1" xr:uid="{B00A5350-017A-4867-B2D0-791957803EA6}"/>
    <hyperlink ref="D19" location="'Long Range Bench 1'!$B$15" tooltip="Long Range Bench Division 2" display="D2" xr:uid="{8AC1378C-2292-4351-9F28-F20F91D1D8A2}"/>
    <hyperlink ref="E19" location="'Long Range Bench 1'!$B$27" tooltip="Long Range Bench Division 3" display="D3" xr:uid="{C286CC40-2D6F-42A7-AB65-B9347411065A}"/>
    <hyperlink ref="F19" location="'Long Range Bench 1'!$B$38" tooltip="Long Range Bench Division 4" display="D4" xr:uid="{BA92169C-B759-46CC-AFEF-6EA49F099330}"/>
    <hyperlink ref="G19" location="'Long Range Bench 1'!$B$49" tooltip="Long Range Bench Division 5" display="D5" xr:uid="{5B5E5414-F451-41A2-9630-355F3853F95F}"/>
    <hyperlink ref="H19" location="'Long Range Bench 2'!$B$3" tooltip="Long Range Bench Division 6" display="D6" xr:uid="{EAFF209C-E7CD-4E81-8CE3-59424A3FD957}"/>
    <hyperlink ref="I19" location="'Long Range Bench 2'!$B$14" tooltip="Long Range Bench Division 7" display="D7" xr:uid="{C1B6FB1A-48FE-47FE-9860-0443D669CCFE}"/>
    <hyperlink ref="J19" location="'Long Range Bench 2'!$B$25" tooltip="Long Range Bench Division 8" display="D8" xr:uid="{0F8DA809-C841-48D1-A73B-5995BDD6D441}"/>
    <hyperlink ref="K19" location="'Long Range Bench 2'!$B$36" tooltip="Long Range Bench Division 9" display="D9" xr:uid="{AF679743-4B3A-4794-99D4-163D7B9E6863}"/>
    <hyperlink ref="B20" location="'Long Range Bench Sen'!A2" tooltip="Long Range Bench Sen" display="Long Range Bench Sen" xr:uid="{6E13FC92-9B4A-4FA8-B226-C3278949C770}"/>
    <hyperlink ref="C20" location="'Long Range Bench Sen'!$B$3" tooltip="Long Range Bench Sen Division 1" display="D1" xr:uid="{649A1C0D-118C-4DC2-9122-4BC916793213}"/>
    <hyperlink ref="D20" location="'Long Range Bench Sen'!$B$12" tooltip="Long Range Bench Sen Division 2" display="D2" xr:uid="{E7066565-BB78-4926-A995-34AE947EE116}"/>
    <hyperlink ref="B21" location="'Long Range Rifle'!A2" tooltip="Long Range Rifle" display="Long Range Rifle" xr:uid="{EF38F84F-889F-4159-91A5-09A1BA840700}"/>
    <hyperlink ref="C21" location="'Long Range Rifle'!$B$3" tooltip="Long Range Rifle Division 1" display="D1" xr:uid="{A2BF6E2A-7727-4F7D-BF8F-54991882E914}"/>
    <hyperlink ref="D21" location="'Long Range Rifle'!$B$14" tooltip="Long Range Rifle Division 2" display="D2" xr:uid="{E887B26B-D559-4DA8-BD83-DDF54345E57D}"/>
    <hyperlink ref="E21" location="'Long Range Rifle'!$B$25" tooltip="Long Range Rifle Division 3" display="D3" xr:uid="{B73A9C3E-C23D-4451-A308-9B6787586F8F}"/>
    <hyperlink ref="F21" location="'Long Range Rifle'!$B$35" tooltip="Long Range Rifle Division 4" display="D4" xr:uid="{92D06725-63F9-4C5B-AFDC-3205A757A370}"/>
    <hyperlink ref="B22" location="'Long Range Rifle Team'!A2" tooltip="Long Range Rifle Team" display="Long Range Rifle Team" xr:uid="{4B0F8469-D713-4EC1-8116-45906A4AD55F}"/>
    <hyperlink ref="C22" location="'Long Range Rifle Team'!$A$3" tooltip="Long Range Rifle Team Division 1" display="D1" xr:uid="{6B3782ED-2998-45A8-8C6B-705C8BA5C502}"/>
    <hyperlink ref="O5" location="'LR Rifle 100 Any'!A2" tooltip="LR Rifle 100 Any" display="LR Rifle 100 Any" xr:uid="{BD48472F-FC27-4BEC-B11F-8959AA96D726}"/>
    <hyperlink ref="P5" location="'LR Rifle 100 Any'!$B$3" tooltip="LR Rifle 100 Any Division 1" display="D1" xr:uid="{7CCDCC5E-006D-4E2C-8BCA-C30F0E8E265E}"/>
    <hyperlink ref="Q5" location="'LR Rifle 100 Any'!$B$13" tooltip="LR Rifle 100 Any Division 2" display="D2" xr:uid="{54F02E07-75C8-4EC1-B72D-5FC9D2731785}"/>
    <hyperlink ref="R5" location="'LR Rifle 100 Any'!$B$22" tooltip="LR Rifle 100 Any Division 3" display="D3" xr:uid="{701D35C8-867F-44F6-8A70-14D863821AA3}"/>
    <hyperlink ref="O6" location="'LR Rifle 100 Any Sen'!A2" tooltip="LR Rifle 100 Any Sen" display="LR Rifle 100 Any Sen" xr:uid="{7856C8B5-DBB0-4F22-8FBF-588C9E8AED7C}"/>
    <hyperlink ref="P6" location="'LR Rifle 100 Any Sen'!$B$3" tooltip="LR Rifle 100 Any Sen Division 1" display="D1" xr:uid="{FE7AF547-A4C8-4546-BA0C-6BF9204900E6}"/>
    <hyperlink ref="O7" location="'Muzzle-loading Pistol'!A2" tooltip="Muzzle-loading Pistol" display="Muzzle-loading Pistol" xr:uid="{C98FDAD1-DD04-439B-8069-8C00931ED183}"/>
    <hyperlink ref="P7" location="'Muzzle-loading Pistol'!$B$3" tooltip="Muzzle-loading Pistol Division 1" display="D1" xr:uid="{4B050148-B193-4282-B95D-4E9630567344}"/>
    <hyperlink ref="Q7" location="'Muzzle-loading Pistol'!$B$13" tooltip="Muzzle-loading Pistol Division 2" display="D2" xr:uid="{FCD1CE7B-C070-4793-8E80-D5FE2A7F9615}"/>
    <hyperlink ref="O8" location="'Muzzle-loading Pistol Sen'!A2" tooltip="Muzzle-loading Pistol Sen" display="Muzzle-loading Pistol Sen" xr:uid="{F699E73C-7D01-4608-89D8-2DF7AEA7F4D8}"/>
    <hyperlink ref="P8" location="'Muzzle-loading Pistol Sen'!$B$3" tooltip="Muzzle-loading Pistol Sen Division 1" display="D1" xr:uid="{99E9F1C5-61A0-4B2B-A7D9-11CF9CE735FD}"/>
    <hyperlink ref="O9" location="'Muzzle-loading Revolver'!A2" tooltip="Muzzle-loading Revolver" display="Muzzle-loading Revolver" xr:uid="{F3888FAD-BD52-4E1C-A23E-5922169D6D88}"/>
    <hyperlink ref="P9" location="'Muzzle-loading Revolver'!$B$3" tooltip="Muzzle-loading Revolver Division 1" display="D1" xr:uid="{6AE09C8A-5E37-4E5B-81F9-2A8D079A3CB5}"/>
    <hyperlink ref="Q9" location="'Muzzle-loading Revolver'!$B$13" tooltip="Muzzle-loading Revolver Division 2" display="D2" xr:uid="{E4F63D50-78B8-4A12-B04F-4F2135FA7B12}"/>
    <hyperlink ref="O10" location="'Muzzle-loading Revolver Sen'!A2" tooltip="Muzzle-loading Revolver Sen" display="Muzzle-loading Revolver Sen" xr:uid="{66E7BEE6-2180-46EC-9B2F-C836217B4AA8}"/>
    <hyperlink ref="P10" location="'Muzzle-loading Revolver Sen'!$B$3" tooltip="Muzzle-loading Revolver Sen Division 1" display="D1" xr:uid="{4AF3A236-B6EB-4CA3-96C4-87D5F59C0B1A}"/>
    <hyperlink ref="O11" location="'Rapid Fire Rifle'!A2" tooltip="Rapid Fire Rifle" display="Rapid Fire Rifle" xr:uid="{B92AD24C-7184-4A04-9EBB-F91CC2292FD5}"/>
    <hyperlink ref="P11" location="'Rapid Fire Rifle'!$B$3" tooltip="Rapid Fire Rifle Division 1" display="D1" xr:uid="{C54CF7B5-6F33-4E72-AD52-67C4538B457A}"/>
    <hyperlink ref="Q11" location="'Rapid Fire Rifle'!$B$13" tooltip="Rapid Fire Rifle Division 2" display="D2" xr:uid="{B23C43C5-AC46-4364-93D2-C07D7FFF52C3}"/>
    <hyperlink ref="O12" location="'Short Range Rifle'!A2" tooltip="Short Range Rifle" display="Short Range Rifle" xr:uid="{02AE3BDB-5725-491A-B20A-9EE9AA7FB6F2}"/>
    <hyperlink ref="P12" location="'Short Range Rifle'!$B$3" tooltip="Short Range Rifle Division 1" display="D1" xr:uid="{A3C76514-8037-435E-8FB0-24E75BDCFB52}"/>
    <hyperlink ref="Q12" location="'Short Range Rifle'!$J$3" tooltip="Short Range Rifle Division 2" display="D2" xr:uid="{2A163C90-36C9-4D21-BC98-8205D9C1C4FE}"/>
    <hyperlink ref="R12" location="'Short Range Rifle'!$B$15" tooltip="Short Range Rifle Division 3" display="D3" xr:uid="{B1B17EEA-CA13-4BF7-9DCC-EC50D4E9A47C}"/>
    <hyperlink ref="S12" location="'Short Range Rifle'!$J$15" tooltip="Short Range Rifle Division 4" display="D4" xr:uid="{EBDCA627-687D-4CD3-AF0C-7ABA75A54D72}"/>
    <hyperlink ref="T12" location="'Short Range Rifle'!$B$27" tooltip="Short Range Rifle Division 5" display="D5" xr:uid="{7F7B3D4E-22CD-49E2-971C-3E15D9425B15}"/>
    <hyperlink ref="U12" location="'Short Range Rifle'!$J$27" tooltip="Short Range Rifle Division 6" display="D6" xr:uid="{4D5AE287-5139-49E5-911D-0115D5B3FC8F}"/>
    <hyperlink ref="V12" location="'Short Range Rifle'!$B$39" tooltip="Short Range Rifle Division 7" display="D7" xr:uid="{909C7049-F583-45A3-91EF-2544682FC5C6}"/>
    <hyperlink ref="O13" location="'Short Range Rifle Sen'!A2" tooltip="Short Range Rifle Sen" display="Short Range Rifle Sen" xr:uid="{ECC172C5-A5F2-46C3-8225-B6B69E2DC506}"/>
    <hyperlink ref="P13" location="'Short Range Rifle Sen'!$B$3" tooltip="Short Range Rifle Sen Division 1" display="D1" xr:uid="{785B9213-7715-47CD-B567-8F0DF0DC327B}"/>
    <hyperlink ref="O14" location="'Short Range Rifle Team'!A2" tooltip="Short Range Rifle Team" display="Short Range Rifle Team" xr:uid="{2F37F079-6CB2-49BA-9DE5-A24B826C8C5A}"/>
    <hyperlink ref="P14" location="'Short Range Rifle Team'!$A$3" tooltip="Short Range Rifle Team Division 1" display="D1" xr:uid="{F2A4C1E9-8430-492A-A56B-ECC79069924D}"/>
    <hyperlink ref="Q14" location="'Short Range Rifle Team'!$A$29" tooltip="Short Range Rifle Team Division 2" display="D2" xr:uid="{E4FC2301-5F73-412A-8513-2BF9EE4073DD}"/>
    <hyperlink ref="O15" location="'Sport Rifle'!A2" tooltip="Sport Rifle" display="Sport Rifle" xr:uid="{FB541235-566B-4017-A384-B49147ACC9FF}"/>
    <hyperlink ref="P15" location="'Sport Rifle'!$B$3" tooltip="Sport Rifle Division 1" display="D1" xr:uid="{41785344-2A93-4CE1-AE35-40BB9B6F232F}"/>
    <hyperlink ref="Q15" location="'Sport Rifle'!$J$3" tooltip="Sport Rifle Division 2" display="D2" xr:uid="{2E415DE1-0729-4975-9C71-4B691BF57D44}"/>
    <hyperlink ref="R15" location="'Sport Rifle'!$B$15" tooltip="Sport Rifle Division 3" display="D3" xr:uid="{CE9EE69C-3314-49DC-BF21-2A0D8897B291}"/>
    <hyperlink ref="S15" location="'Sport Rifle'!$J$15" tooltip="Sport Rifle Division 4" display="D4" xr:uid="{DDB20CFB-008A-4187-90AB-91B3D05582B9}"/>
    <hyperlink ref="T15" location="'Sport Rifle'!$B$27" tooltip="Sport Rifle Division 5" display="D5" xr:uid="{EE41BE7A-ED37-469A-BED0-C4B71983B307}"/>
    <hyperlink ref="U15" location="'Sport Rifle'!$J$27" tooltip="Sport Rifle Division 6" display="D6" xr:uid="{63F316BE-21BA-4769-80BA-91E5E178C10A}"/>
    <hyperlink ref="V15" location="'Sport Rifle'!$B$39" tooltip="Sport Rifle Division 7" display="D7" xr:uid="{E046BB68-6FBF-43AE-BBFA-E188C59ADC0A}"/>
    <hyperlink ref="W15" location="'Sport Rifle'!$J$39" tooltip="Sport Rifle Division 8" display="D8" xr:uid="{A0B27997-A6E1-438B-976F-256B36113826}"/>
    <hyperlink ref="X15" location="'Sport Rifle'!$B$51" tooltip="Sport Rifle Division 9" display="D9" xr:uid="{AA574461-5188-44C2-9ADA-D3FC84625306}"/>
    <hyperlink ref="O16" location="'Sport Rifle Sen'!A2" tooltip="Sport Rifle Sen" display="Sport Rifle Sen" xr:uid="{FC189AF8-7B13-4C07-968A-BF05149F2245}"/>
    <hyperlink ref="P16" location="'Sport Rifle Sen'!$B$3" tooltip="Sport Rifle Sen Division 1" display="D1" xr:uid="{E60A7F17-E963-4D07-A1BB-7630EE0B20A1}"/>
    <hyperlink ref="Q16" location="'Sport Rifle Sen'!$B$14" tooltip="Sport Rifle Sen Division 2" display="D2" xr:uid="{81D5C169-5110-4DA1-8A42-19195E9F789E}"/>
    <hyperlink ref="R16" location="'Sport Rifle Sen'!$B$25" tooltip="Sport Rifle Sen Division 3" display="D3" xr:uid="{DD35A073-C6E5-4E5E-9F96-659E1E43FB4A}"/>
    <hyperlink ref="O17" location="'Sport Rifle Team'!A2" tooltip="Sport Rifle Team" display="Sport Rifle Team" xr:uid="{4E91A591-DAC6-483B-96A3-7CA5721B4C15}"/>
    <hyperlink ref="P17" location="'Sport Rifle Team'!$A$3" tooltip="Sport Rifle Team Division 1" display="D1" xr:uid="{A95D64DB-7F52-44A5-AA8E-64A402ECFB92}"/>
    <hyperlink ref="Q17" location="'Sport Rifle Team'!$A$29" tooltip="Sport Rifle Team Division 2" display="D2" xr:uid="{EBDC351A-5ED8-4FA4-96F2-E5BF769E5CC1}"/>
    <hyperlink ref="O18" location="'SR Benchrest (Air)'!A2" tooltip="SR Benchrest (Air)" display="SR Benchrest (Air)" xr:uid="{9BCD8EEE-5761-4211-950E-660418A3C57F}"/>
    <hyperlink ref="P18" location="'SR Benchrest (Air)'!$B$3" tooltip="SR Benchrest (Air) Division 1" display="D1" xr:uid="{939E2516-4CC6-4866-911C-378E6E05DF8B}"/>
    <hyperlink ref="Q18" location="'SR Benchrest (Air)'!$B$14" tooltip="SR Benchrest (Air) Division 2" display="D2" xr:uid="{57745DFA-C557-4E2F-A386-615687B5864E}"/>
    <hyperlink ref="R18" location="'SR Benchrest (Air)'!$B$25" tooltip="SR Benchrest (Air) Division 3" display="D3" xr:uid="{4CCF6EAD-D5D1-440A-B0A5-A6E62C4B8A70}"/>
    <hyperlink ref="S18" location="'SR Benchrest (Air)'!$B$35" tooltip="SR Benchrest (Air) Division 4" display="D4" xr:uid="{0776C0F1-26E1-4E80-84E4-3EC1F36A8295}"/>
    <hyperlink ref="O19" location="'SR Benchrest (Air) Sen'!A2" tooltip="SR Benchrest (Air) Sen" display="SR Benchrest (Air) Sen" xr:uid="{B226C31F-1AC8-467C-B689-D169E250F5E3}"/>
    <hyperlink ref="P19" location="'SR Benchrest (Air) Sen'!$B$3" tooltip="SR Benchrest (Air) Sen Division 1" display="D1" xr:uid="{177EBFE8-7AB7-4CB3-B0DB-249B1E35C5A3}"/>
    <hyperlink ref="O20" location="'SR Benchrest (Rimfire) 1'!A2" tooltip="SR Benchrest (Rimfire)" display="SR Benchrest (Rimfire)" xr:uid="{16A0EC88-89B9-4403-AAC4-1BB6A63B0472}"/>
    <hyperlink ref="P20" location="'SR Benchrest (Rimfire) 1'!$B$3" tooltip="SR Benchrest (Rimfire) Division 1" display="D1" xr:uid="{9E9366B1-CC59-48F5-85B1-397E1EC06578}"/>
    <hyperlink ref="Q20" location="'SR Benchrest (Rimfire) 1'!$B$15" tooltip="SR Benchrest (Rimfire) Division 2" display="D2" xr:uid="{548535BF-76F8-4460-9991-3CA322AE29BC}"/>
    <hyperlink ref="R20" location="'SR Benchrest (Rimfire) 1'!$B$27" tooltip="SR Benchrest (Rimfire) Division 3" display="D3" xr:uid="{8CE7C681-9873-4E40-87D8-98E08DC3502C}"/>
    <hyperlink ref="S20" location="'SR Benchrest (Rimfire) 1'!$B$39" tooltip="SR Benchrest (Rimfire) Division 4" display="D4" xr:uid="{7C2CB794-BA02-45BB-96EE-81721AA3B53A}"/>
    <hyperlink ref="T20" location="'SR Benchrest (Rimfire) 1'!$B$51" tooltip="SR Benchrest (Rimfire) Division 5" display="D5" xr:uid="{6A8E878D-AB7E-4592-BC73-01900179628E}"/>
    <hyperlink ref="U20" location="'SR Benchrest (Rimfire) 2'!$B$3" tooltip="SR Benchrest (Rimfire) Division 6" display="D6" xr:uid="{8FE031E3-1AFC-4226-8DA0-78D118B54A2A}"/>
    <hyperlink ref="V20" location="'SR Benchrest (Rimfire) 2'!$B$15" tooltip="SR Benchrest (Rimfire) Division 7" display="D7" xr:uid="{E8FE30F7-DCCD-4859-8D3E-DBBCA5C402AD}"/>
    <hyperlink ref="W20" location="'SR Benchrest (Rimfire) 2'!$B$26" tooltip="SR Benchrest (Rimfire) Division 8" display="D8" xr:uid="{DBC089D1-F51C-4821-8F77-D95BBEBEC213}"/>
    <hyperlink ref="X20" location="'SR Benchrest (Rimfire) 2'!$B$36" tooltip="SR Benchrest (Rimfire) Division 9" display="D9" xr:uid="{275BD869-99B2-44E1-8D72-93D37F70BD71}"/>
    <hyperlink ref="O21" location="'SR Benchrest (Rimfire) Sen'!A2" tooltip="SR Benchrest (Rimfire) Sen" display="SR Benchrest (Rimfire) Sen" xr:uid="{6819623C-6690-4754-BE9B-00EA50BDD919}"/>
    <hyperlink ref="P21" location="'SR Benchrest (Rimfire) Sen'!$B$3" tooltip="SR Benchrest (Rimfire) Sen Division 1" display="D1" xr:uid="{1BD31B13-9EF0-42BA-94CC-3171F58C82F6}"/>
    <hyperlink ref="Q21" location="'SR Benchrest (Rimfire) Sen'!$B$13" tooltip="SR Benchrest (Rimfire) Sen Division 2" display="D2" xr:uid="{0EE4DDC0-0FE2-4FB5-B6D9-090B3B958BA9}"/>
    <hyperlink ref="O22" location="'SR Benchrest (Rimfire) Team'!A2" tooltip="SR Benchrest (Rimfire) Team" display="SR Benchrest (Rimfire) Team" xr:uid="{1AD74372-F395-42D1-B54F-F86AFFD2C90F}"/>
    <hyperlink ref="P22" location="'SR Benchrest (Rimfire) Team'!$A$3" tooltip="SR Benchrest (Rimfire) Team Division 1" display="D1" xr:uid="{795F9CC2-595D-4237-BCD7-63F3A76DBFA4}"/>
    <hyperlink ref="Q22" location="'SR Benchrest (Rimfire) Team'!$A$29" tooltip="SR Benchrest (Rimfire) Team Division 2" display="D2" xr:uid="{8FD6CC0C-28BE-41D1-B8BB-6EBFCB89A46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603D-1278-4117-8793-CB33EBFFC1BB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7">
        <v>2</v>
      </c>
      <c r="B5" s="228" t="s">
        <v>266</v>
      </c>
      <c r="C5" s="228" t="s">
        <v>234</v>
      </c>
      <c r="D5" s="229">
        <v>169</v>
      </c>
      <c r="E5" s="229">
        <v>6</v>
      </c>
      <c r="F5" s="229">
        <v>1020</v>
      </c>
      <c r="G5" s="308">
        <v>37</v>
      </c>
    </row>
    <row r="6" spans="1:34" ht="15.75" customHeight="1" x14ac:dyDescent="0.3">
      <c r="A6" s="97">
        <v>6</v>
      </c>
      <c r="B6" s="98" t="s">
        <v>273</v>
      </c>
      <c r="C6" s="98" t="s">
        <v>274</v>
      </c>
      <c r="D6" s="99">
        <v>168</v>
      </c>
      <c r="E6" s="96">
        <v>5</v>
      </c>
      <c r="F6" s="99">
        <v>986</v>
      </c>
      <c r="G6" s="102">
        <v>26</v>
      </c>
    </row>
    <row r="7" spans="1:34" ht="15.75" customHeight="1" x14ac:dyDescent="0.3">
      <c r="A7" s="97">
        <v>3</v>
      </c>
      <c r="B7" s="98" t="s">
        <v>317</v>
      </c>
      <c r="C7" s="98" t="s">
        <v>241</v>
      </c>
      <c r="D7" s="99">
        <v>170</v>
      </c>
      <c r="E7" s="96">
        <v>7</v>
      </c>
      <c r="F7" s="99">
        <v>957</v>
      </c>
      <c r="G7" s="102">
        <v>25</v>
      </c>
      <c r="J7" s="103"/>
    </row>
    <row r="8" spans="1:34" ht="15.75" customHeight="1" x14ac:dyDescent="0.3">
      <c r="A8" s="97">
        <v>4</v>
      </c>
      <c r="B8" s="98" t="s">
        <v>279</v>
      </c>
      <c r="C8" s="98" t="s">
        <v>34</v>
      </c>
      <c r="D8" s="99">
        <v>166</v>
      </c>
      <c r="E8" s="96">
        <v>4</v>
      </c>
      <c r="F8" s="99">
        <v>953</v>
      </c>
      <c r="G8" s="102">
        <v>24</v>
      </c>
    </row>
    <row r="9" spans="1:34" ht="15.75" customHeight="1" x14ac:dyDescent="0.3">
      <c r="A9" s="97">
        <v>5</v>
      </c>
      <c r="B9" s="98" t="s">
        <v>242</v>
      </c>
      <c r="C9" s="98" t="s">
        <v>238</v>
      </c>
      <c r="D9" s="99" t="s">
        <v>27</v>
      </c>
      <c r="E9" s="96">
        <v>0</v>
      </c>
      <c r="F9" s="99">
        <v>536</v>
      </c>
      <c r="G9" s="102">
        <v>21</v>
      </c>
    </row>
    <row r="10" spans="1:34" ht="15.75" customHeight="1" x14ac:dyDescent="0.3">
      <c r="A10" s="97">
        <v>7</v>
      </c>
      <c r="B10" s="98" t="s">
        <v>318</v>
      </c>
      <c r="C10" s="98" t="s">
        <v>234</v>
      </c>
      <c r="D10" s="99">
        <v>157</v>
      </c>
      <c r="E10" s="96">
        <v>3</v>
      </c>
      <c r="F10" s="99">
        <v>937</v>
      </c>
      <c r="G10" s="102">
        <v>18</v>
      </c>
    </row>
    <row r="11" spans="1:34" ht="15.75" customHeight="1" x14ac:dyDescent="0.3">
      <c r="A11" s="232">
        <v>1</v>
      </c>
      <c r="B11" s="233" t="s">
        <v>280</v>
      </c>
      <c r="C11" s="233" t="s">
        <v>274</v>
      </c>
      <c r="D11" s="234">
        <v>142</v>
      </c>
      <c r="E11" s="235">
        <v>2</v>
      </c>
      <c r="F11" s="307">
        <v>899</v>
      </c>
      <c r="G11" s="309">
        <v>14</v>
      </c>
    </row>
    <row r="12" spans="1:34" ht="15.75" customHeight="1" x14ac:dyDescent="0.3"/>
    <row r="13" spans="1:34" ht="15.75" customHeight="1" x14ac:dyDescent="0.3">
      <c r="B13" s="87" t="s">
        <v>302</v>
      </c>
      <c r="F13" s="106" t="s">
        <v>659</v>
      </c>
    </row>
    <row r="14" spans="1:34" ht="15.75" customHeight="1" x14ac:dyDescent="0.3">
      <c r="B14" s="87" t="s">
        <v>660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178E58CD-22DB-42AD-A4A2-49591A281F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FB79-D550-46DF-AC57-8BCCC59137D1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574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577</v>
      </c>
      <c r="C5" s="228" t="s">
        <v>54</v>
      </c>
      <c r="D5" s="314">
        <v>100</v>
      </c>
      <c r="E5" s="314">
        <v>100</v>
      </c>
      <c r="F5" s="314">
        <f>SUM(D5:E5)</f>
        <v>200</v>
      </c>
      <c r="G5" s="229">
        <v>8</v>
      </c>
      <c r="H5" s="229">
        <v>1191</v>
      </c>
      <c r="I5" s="308">
        <v>46</v>
      </c>
      <c r="K5" s="87"/>
    </row>
    <row r="6" spans="1:34" ht="15.75" customHeight="1" x14ac:dyDescent="0.3">
      <c r="A6" s="97">
        <v>4</v>
      </c>
      <c r="B6" s="98" t="s">
        <v>533</v>
      </c>
      <c r="C6" s="98" t="s">
        <v>15</v>
      </c>
      <c r="D6" s="99">
        <v>97</v>
      </c>
      <c r="E6" s="225">
        <v>100</v>
      </c>
      <c r="F6" s="99">
        <f>SUM(D6:E6)</f>
        <v>197</v>
      </c>
      <c r="G6" s="96">
        <v>7</v>
      </c>
      <c r="H6" s="99">
        <v>1177</v>
      </c>
      <c r="I6" s="102">
        <v>40</v>
      </c>
      <c r="K6" s="87"/>
    </row>
    <row r="7" spans="1:34" ht="15.75" customHeight="1" x14ac:dyDescent="0.3">
      <c r="A7" s="97">
        <v>2</v>
      </c>
      <c r="B7" s="98" t="s">
        <v>544</v>
      </c>
      <c r="C7" s="98" t="s">
        <v>15</v>
      </c>
      <c r="D7" s="99" t="s">
        <v>27</v>
      </c>
      <c r="E7" s="99"/>
      <c r="F7" s="99">
        <f>SUM(D7:E7)</f>
        <v>0</v>
      </c>
      <c r="G7" s="96">
        <v>0</v>
      </c>
      <c r="H7" s="100">
        <v>985</v>
      </c>
      <c r="I7" s="101">
        <v>34</v>
      </c>
      <c r="J7" s="103"/>
      <c r="K7" s="87"/>
    </row>
    <row r="8" spans="1:34" ht="15.75" customHeight="1" x14ac:dyDescent="0.3">
      <c r="A8" s="97">
        <v>5</v>
      </c>
      <c r="B8" s="98" t="s">
        <v>576</v>
      </c>
      <c r="C8" s="98" t="s">
        <v>552</v>
      </c>
      <c r="D8" s="99">
        <v>98</v>
      </c>
      <c r="E8" s="99">
        <v>97</v>
      </c>
      <c r="F8" s="99">
        <f>SUM(D8:E8)</f>
        <v>195</v>
      </c>
      <c r="G8" s="96">
        <v>6</v>
      </c>
      <c r="H8" s="99">
        <v>1159</v>
      </c>
      <c r="I8" s="102">
        <v>33</v>
      </c>
      <c r="K8" s="87"/>
    </row>
    <row r="9" spans="1:34" ht="15.75" customHeight="1" x14ac:dyDescent="0.3">
      <c r="A9" s="97">
        <v>6</v>
      </c>
      <c r="B9" s="98" t="s">
        <v>407</v>
      </c>
      <c r="C9" s="98" t="s">
        <v>100</v>
      </c>
      <c r="D9" s="99">
        <v>96</v>
      </c>
      <c r="E9" s="99">
        <v>93</v>
      </c>
      <c r="F9" s="99">
        <f>SUM(D9:E9)</f>
        <v>189</v>
      </c>
      <c r="G9" s="96">
        <v>5</v>
      </c>
      <c r="H9" s="99">
        <v>1095</v>
      </c>
      <c r="I9" s="102">
        <v>20</v>
      </c>
    </row>
    <row r="10" spans="1:34" ht="15.75" customHeight="1" x14ac:dyDescent="0.3">
      <c r="A10" s="97">
        <v>1</v>
      </c>
      <c r="B10" s="226" t="s">
        <v>575</v>
      </c>
      <c r="C10" s="98" t="s">
        <v>15</v>
      </c>
      <c r="D10" s="107">
        <v>0</v>
      </c>
      <c r="E10" s="99">
        <v>89</v>
      </c>
      <c r="F10" s="99">
        <f>SUM(D10:E10)</f>
        <v>89</v>
      </c>
      <c r="G10" s="96">
        <v>3</v>
      </c>
      <c r="H10" s="100">
        <v>1008</v>
      </c>
      <c r="I10" s="101">
        <v>19</v>
      </c>
    </row>
    <row r="11" spans="1:34" ht="15.75" customHeight="1" x14ac:dyDescent="0.3">
      <c r="A11" s="97">
        <v>3</v>
      </c>
      <c r="B11" s="98" t="s">
        <v>99</v>
      </c>
      <c r="C11" s="98" t="s">
        <v>100</v>
      </c>
      <c r="D11" s="99">
        <v>86</v>
      </c>
      <c r="E11" s="99">
        <v>77</v>
      </c>
      <c r="F11" s="99">
        <f>SUM(D11:E11)</f>
        <v>163</v>
      </c>
      <c r="G11" s="96">
        <v>4</v>
      </c>
      <c r="H11" s="99">
        <v>1029</v>
      </c>
      <c r="I11" s="102">
        <v>13</v>
      </c>
    </row>
    <row r="12" spans="1:34" ht="15.75" customHeight="1" x14ac:dyDescent="0.3">
      <c r="A12" s="232">
        <v>8</v>
      </c>
      <c r="B12" s="233" t="s">
        <v>578</v>
      </c>
      <c r="C12" s="233" t="s">
        <v>13</v>
      </c>
      <c r="D12" s="234" t="s">
        <v>27</v>
      </c>
      <c r="E12" s="234"/>
      <c r="F12" s="234">
        <f>SUM(D12:E12)</f>
        <v>0</v>
      </c>
      <c r="G12" s="235">
        <v>0</v>
      </c>
      <c r="H12" s="104">
        <v>384</v>
      </c>
      <c r="I12" s="105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6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1</v>
      </c>
      <c r="B16" s="228" t="s">
        <v>569</v>
      </c>
      <c r="C16" s="228" t="s">
        <v>13</v>
      </c>
      <c r="D16" s="229">
        <v>95</v>
      </c>
      <c r="E16" s="229">
        <v>97</v>
      </c>
      <c r="F16" s="229">
        <f>SUM(D16:E16)</f>
        <v>192</v>
      </c>
      <c r="G16" s="229">
        <v>6</v>
      </c>
      <c r="H16" s="230">
        <v>1167</v>
      </c>
      <c r="I16" s="231">
        <v>43</v>
      </c>
    </row>
    <row r="17" spans="1:9" ht="15.75" customHeight="1" x14ac:dyDescent="0.3">
      <c r="A17" s="97">
        <v>3</v>
      </c>
      <c r="B17" s="98" t="s">
        <v>61</v>
      </c>
      <c r="C17" s="98" t="s">
        <v>17</v>
      </c>
      <c r="D17" s="99">
        <v>95</v>
      </c>
      <c r="E17" s="99">
        <v>97</v>
      </c>
      <c r="F17" s="99">
        <f>SUM(D17:E17)</f>
        <v>192</v>
      </c>
      <c r="G17" s="96">
        <v>6</v>
      </c>
      <c r="H17" s="99">
        <v>1160</v>
      </c>
      <c r="I17" s="102">
        <v>38</v>
      </c>
    </row>
    <row r="18" spans="1:9" ht="15.75" customHeight="1" x14ac:dyDescent="0.3">
      <c r="A18" s="97">
        <v>5</v>
      </c>
      <c r="B18" s="98" t="s">
        <v>496</v>
      </c>
      <c r="C18" s="98" t="s">
        <v>57</v>
      </c>
      <c r="D18" s="99">
        <v>99</v>
      </c>
      <c r="E18" s="99">
        <v>97</v>
      </c>
      <c r="F18" s="99">
        <f>SUM(D18:E18)</f>
        <v>196</v>
      </c>
      <c r="G18" s="96">
        <v>8</v>
      </c>
      <c r="H18" s="99">
        <v>1157</v>
      </c>
      <c r="I18" s="102">
        <v>36</v>
      </c>
    </row>
    <row r="19" spans="1:9" ht="15.75" customHeight="1" x14ac:dyDescent="0.3">
      <c r="A19" s="97">
        <v>4</v>
      </c>
      <c r="B19" s="98" t="s">
        <v>551</v>
      </c>
      <c r="C19" s="98" t="s">
        <v>552</v>
      </c>
      <c r="D19" s="99">
        <v>97</v>
      </c>
      <c r="E19" s="99">
        <v>94</v>
      </c>
      <c r="F19" s="99">
        <f>SUM(D19:E19)</f>
        <v>191</v>
      </c>
      <c r="G19" s="96">
        <v>4</v>
      </c>
      <c r="H19" s="99">
        <v>1157</v>
      </c>
      <c r="I19" s="102">
        <v>33</v>
      </c>
    </row>
    <row r="20" spans="1:9" ht="15.75" customHeight="1" x14ac:dyDescent="0.3">
      <c r="A20" s="97">
        <v>7</v>
      </c>
      <c r="B20" s="98" t="s">
        <v>580</v>
      </c>
      <c r="C20" s="98" t="s">
        <v>54</v>
      </c>
      <c r="D20" s="99">
        <v>96</v>
      </c>
      <c r="E20" s="99">
        <v>95</v>
      </c>
      <c r="F20" s="99">
        <f>SUM(D20:E20)</f>
        <v>191</v>
      </c>
      <c r="G20" s="96">
        <v>4</v>
      </c>
      <c r="H20" s="99">
        <v>1132</v>
      </c>
      <c r="I20" s="102">
        <v>22</v>
      </c>
    </row>
    <row r="21" spans="1:9" ht="15.75" customHeight="1" x14ac:dyDescent="0.3">
      <c r="A21" s="97">
        <v>2</v>
      </c>
      <c r="B21" s="98" t="s">
        <v>549</v>
      </c>
      <c r="C21" s="98" t="s">
        <v>13</v>
      </c>
      <c r="D21" s="99">
        <v>95</v>
      </c>
      <c r="E21" s="99">
        <v>99</v>
      </c>
      <c r="F21" s="99">
        <f>SUM(D21:E21)</f>
        <v>194</v>
      </c>
      <c r="G21" s="96">
        <v>7</v>
      </c>
      <c r="H21" s="99">
        <v>1122</v>
      </c>
      <c r="I21" s="102">
        <v>21</v>
      </c>
    </row>
    <row r="22" spans="1:9" ht="15.75" customHeight="1" x14ac:dyDescent="0.3">
      <c r="A22" s="97">
        <v>8</v>
      </c>
      <c r="B22" s="98" t="s">
        <v>581</v>
      </c>
      <c r="C22" s="98" t="s">
        <v>54</v>
      </c>
      <c r="D22" s="99" t="s">
        <v>27</v>
      </c>
      <c r="E22" s="99"/>
      <c r="F22" s="99">
        <f>SUM(D22:E22)</f>
        <v>0</v>
      </c>
      <c r="G22" s="96">
        <v>0</v>
      </c>
      <c r="H22" s="99">
        <v>946</v>
      </c>
      <c r="I22" s="102">
        <v>20</v>
      </c>
    </row>
    <row r="23" spans="1:9" ht="15.75" customHeight="1" x14ac:dyDescent="0.3">
      <c r="A23" s="232">
        <v>6</v>
      </c>
      <c r="B23" s="233" t="s">
        <v>579</v>
      </c>
      <c r="C23" s="233" t="s">
        <v>274</v>
      </c>
      <c r="D23" s="234">
        <v>86</v>
      </c>
      <c r="E23" s="234">
        <v>90</v>
      </c>
      <c r="F23" s="234">
        <f>SUM(D23:E23)</f>
        <v>176</v>
      </c>
      <c r="G23" s="235">
        <v>2</v>
      </c>
      <c r="H23" s="104">
        <v>1100</v>
      </c>
      <c r="I23" s="105">
        <v>14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6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1</v>
      </c>
      <c r="B27" s="228" t="s">
        <v>477</v>
      </c>
      <c r="C27" s="228" t="s">
        <v>57</v>
      </c>
      <c r="D27" s="229">
        <v>98</v>
      </c>
      <c r="E27" s="229">
        <v>93</v>
      </c>
      <c r="F27" s="229">
        <f>SUM(D27:E27)</f>
        <v>191</v>
      </c>
      <c r="G27" s="229">
        <v>7</v>
      </c>
      <c r="H27" s="230">
        <v>1160</v>
      </c>
      <c r="I27" s="231">
        <v>42</v>
      </c>
    </row>
    <row r="28" spans="1:9" ht="15.75" customHeight="1" x14ac:dyDescent="0.3">
      <c r="A28" s="97">
        <v>6</v>
      </c>
      <c r="B28" s="98" t="s">
        <v>436</v>
      </c>
      <c r="C28" s="98" t="s">
        <v>98</v>
      </c>
      <c r="D28" s="99">
        <v>94</v>
      </c>
      <c r="E28" s="99">
        <v>96</v>
      </c>
      <c r="F28" s="99">
        <f>SUM(D28:E28)</f>
        <v>190</v>
      </c>
      <c r="G28" s="96">
        <v>6</v>
      </c>
      <c r="H28" s="99">
        <v>1154</v>
      </c>
      <c r="I28" s="102">
        <v>41</v>
      </c>
    </row>
    <row r="29" spans="1:9" ht="15.75" customHeight="1" x14ac:dyDescent="0.3">
      <c r="A29" s="97">
        <v>7</v>
      </c>
      <c r="B29" s="98" t="s">
        <v>536</v>
      </c>
      <c r="C29" s="98" t="s">
        <v>347</v>
      </c>
      <c r="D29" s="99">
        <v>98</v>
      </c>
      <c r="E29" s="99">
        <v>95</v>
      </c>
      <c r="F29" s="99">
        <f>SUM(D29:E29)</f>
        <v>193</v>
      </c>
      <c r="G29" s="96">
        <v>8</v>
      </c>
      <c r="H29" s="99">
        <v>1146</v>
      </c>
      <c r="I29" s="102">
        <v>35</v>
      </c>
    </row>
    <row r="30" spans="1:9" ht="15.75" customHeight="1" x14ac:dyDescent="0.3">
      <c r="A30" s="97">
        <v>2</v>
      </c>
      <c r="B30" s="98" t="s">
        <v>582</v>
      </c>
      <c r="C30" s="98" t="s">
        <v>347</v>
      </c>
      <c r="D30" s="99">
        <v>92</v>
      </c>
      <c r="E30" s="99">
        <v>92</v>
      </c>
      <c r="F30" s="99">
        <f>SUM(D30:E30)</f>
        <v>184</v>
      </c>
      <c r="G30" s="96">
        <v>4</v>
      </c>
      <c r="H30" s="99">
        <v>1138</v>
      </c>
      <c r="I30" s="102">
        <v>32</v>
      </c>
    </row>
    <row r="31" spans="1:9" ht="15.75" customHeight="1" x14ac:dyDescent="0.3">
      <c r="A31" s="97">
        <v>3</v>
      </c>
      <c r="B31" s="98" t="s">
        <v>51</v>
      </c>
      <c r="C31" s="98" t="s">
        <v>15</v>
      </c>
      <c r="D31" s="99">
        <v>91</v>
      </c>
      <c r="E31" s="99">
        <v>92</v>
      </c>
      <c r="F31" s="99">
        <f>SUM(D31:E31)</f>
        <v>183</v>
      </c>
      <c r="G31" s="96">
        <v>2</v>
      </c>
      <c r="H31" s="99">
        <v>1133</v>
      </c>
      <c r="I31" s="102">
        <v>27</v>
      </c>
    </row>
    <row r="32" spans="1:9" ht="15.75" customHeight="1" x14ac:dyDescent="0.3">
      <c r="A32" s="97">
        <v>8</v>
      </c>
      <c r="B32" s="98" t="s">
        <v>66</v>
      </c>
      <c r="C32" s="98" t="s">
        <v>15</v>
      </c>
      <c r="D32" s="99">
        <v>92</v>
      </c>
      <c r="E32" s="99">
        <v>92</v>
      </c>
      <c r="F32" s="99">
        <f>SUM(D32:E32)</f>
        <v>184</v>
      </c>
      <c r="G32" s="96">
        <v>4</v>
      </c>
      <c r="H32" s="99">
        <v>1120</v>
      </c>
      <c r="I32" s="102">
        <v>20</v>
      </c>
    </row>
    <row r="33" spans="1:9" ht="15.75" customHeight="1" x14ac:dyDescent="0.3">
      <c r="A33" s="97">
        <v>4</v>
      </c>
      <c r="B33" s="98" t="s">
        <v>583</v>
      </c>
      <c r="C33" s="100" t="s">
        <v>13</v>
      </c>
      <c r="D33" s="99">
        <v>94</v>
      </c>
      <c r="E33" s="99">
        <v>93</v>
      </c>
      <c r="F33" s="99">
        <f>SUM(D33:E33)</f>
        <v>187</v>
      </c>
      <c r="G33" s="96">
        <v>5</v>
      </c>
      <c r="H33" s="99">
        <v>1115</v>
      </c>
      <c r="I33" s="102">
        <v>20</v>
      </c>
    </row>
    <row r="34" spans="1:9" ht="15.75" customHeight="1" x14ac:dyDescent="0.3">
      <c r="A34" s="232">
        <v>5</v>
      </c>
      <c r="B34" s="233" t="s">
        <v>242</v>
      </c>
      <c r="C34" s="233" t="s">
        <v>13</v>
      </c>
      <c r="D34" s="234" t="s">
        <v>27</v>
      </c>
      <c r="E34" s="234"/>
      <c r="F34" s="234">
        <f>SUM(D34:E34)</f>
        <v>0</v>
      </c>
      <c r="G34" s="235">
        <v>0</v>
      </c>
      <c r="H34" s="104">
        <v>0</v>
      </c>
      <c r="I34" s="105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3">
        <v>2</v>
      </c>
      <c r="B37" s="93" t="s">
        <v>4</v>
      </c>
      <c r="C37" s="154" t="s">
        <v>5</v>
      </c>
      <c r="D37" s="116"/>
      <c r="E37" s="155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7">
        <v>8</v>
      </c>
      <c r="B38" s="228" t="s">
        <v>287</v>
      </c>
      <c r="C38" s="228" t="s">
        <v>104</v>
      </c>
      <c r="D38" s="229">
        <v>91</v>
      </c>
      <c r="E38" s="229">
        <v>96</v>
      </c>
      <c r="F38" s="229">
        <f>SUM(D38:E38)</f>
        <v>187</v>
      </c>
      <c r="G38" s="229">
        <v>8</v>
      </c>
      <c r="H38" s="229">
        <v>1100</v>
      </c>
      <c r="I38" s="308">
        <v>41</v>
      </c>
    </row>
    <row r="39" spans="1:9" ht="15.75" customHeight="1" x14ac:dyDescent="0.3">
      <c r="A39" s="97">
        <v>7</v>
      </c>
      <c r="B39" s="98" t="s">
        <v>507</v>
      </c>
      <c r="C39" s="98" t="s">
        <v>13</v>
      </c>
      <c r="D39" s="99">
        <v>97</v>
      </c>
      <c r="E39" s="99">
        <v>90</v>
      </c>
      <c r="F39" s="99">
        <f>SUM(D39:E39)</f>
        <v>187</v>
      </c>
      <c r="G39" s="96">
        <v>8</v>
      </c>
      <c r="H39" s="99">
        <v>1097</v>
      </c>
      <c r="I39" s="102">
        <v>40</v>
      </c>
    </row>
    <row r="40" spans="1:9" ht="15.75" customHeight="1" x14ac:dyDescent="0.3">
      <c r="A40" s="97">
        <v>6</v>
      </c>
      <c r="B40" s="98" t="s">
        <v>570</v>
      </c>
      <c r="C40" s="98" t="s">
        <v>72</v>
      </c>
      <c r="D40" s="99">
        <v>83</v>
      </c>
      <c r="E40" s="99">
        <v>95</v>
      </c>
      <c r="F40" s="99">
        <f>SUM(D40:E40)</f>
        <v>178</v>
      </c>
      <c r="G40" s="96">
        <v>5</v>
      </c>
      <c r="H40" s="99">
        <v>1077</v>
      </c>
      <c r="I40" s="102">
        <v>36</v>
      </c>
    </row>
    <row r="41" spans="1:9" ht="15.75" customHeight="1" x14ac:dyDescent="0.3">
      <c r="A41" s="97">
        <v>2</v>
      </c>
      <c r="B41" s="98" t="s">
        <v>101</v>
      </c>
      <c r="C41" s="98" t="s">
        <v>17</v>
      </c>
      <c r="D41" s="99">
        <v>93</v>
      </c>
      <c r="E41" s="99">
        <v>86</v>
      </c>
      <c r="F41" s="99">
        <f>SUM(D41:E41)</f>
        <v>179</v>
      </c>
      <c r="G41" s="96">
        <v>6</v>
      </c>
      <c r="H41" s="99">
        <v>1047</v>
      </c>
      <c r="I41" s="102">
        <v>28</v>
      </c>
    </row>
    <row r="42" spans="1:9" ht="15.75" customHeight="1" x14ac:dyDescent="0.3">
      <c r="A42" s="97">
        <v>3</v>
      </c>
      <c r="B42" s="100" t="s">
        <v>584</v>
      </c>
      <c r="C42" s="100" t="s">
        <v>57</v>
      </c>
      <c r="D42" s="99" t="s">
        <v>27</v>
      </c>
      <c r="E42" s="99"/>
      <c r="F42" s="99">
        <f>SUM(D42:E42)</f>
        <v>0</v>
      </c>
      <c r="G42" s="96">
        <v>0</v>
      </c>
      <c r="H42" s="99">
        <v>727</v>
      </c>
      <c r="I42" s="102">
        <v>23</v>
      </c>
    </row>
    <row r="43" spans="1:9" ht="15.75" customHeight="1" x14ac:dyDescent="0.3">
      <c r="A43" s="97">
        <v>4</v>
      </c>
      <c r="B43" s="98" t="s">
        <v>118</v>
      </c>
      <c r="C43" s="98" t="s">
        <v>13</v>
      </c>
      <c r="D43" s="99">
        <v>80</v>
      </c>
      <c r="E43" s="99">
        <v>90</v>
      </c>
      <c r="F43" s="99">
        <f>SUM(D43:E43)</f>
        <v>170</v>
      </c>
      <c r="G43" s="96">
        <v>4</v>
      </c>
      <c r="H43" s="99">
        <v>1020</v>
      </c>
      <c r="I43" s="102">
        <v>21</v>
      </c>
    </row>
    <row r="44" spans="1:9" ht="15.75" customHeight="1" x14ac:dyDescent="0.3">
      <c r="A44" s="97">
        <v>5</v>
      </c>
      <c r="B44" s="98" t="s">
        <v>467</v>
      </c>
      <c r="C44" s="98" t="s">
        <v>72</v>
      </c>
      <c r="D44" s="99">
        <v>68</v>
      </c>
      <c r="E44" s="99">
        <v>78</v>
      </c>
      <c r="F44" s="99">
        <f>SUM(D44:E44)</f>
        <v>146</v>
      </c>
      <c r="G44" s="96">
        <v>3</v>
      </c>
      <c r="H44" s="99">
        <v>987</v>
      </c>
      <c r="I44" s="102">
        <v>19</v>
      </c>
    </row>
    <row r="45" spans="1:9" ht="15.75" customHeight="1" x14ac:dyDescent="0.3">
      <c r="A45" s="232">
        <v>1</v>
      </c>
      <c r="B45" s="233" t="s">
        <v>97</v>
      </c>
      <c r="C45" s="233" t="s">
        <v>98</v>
      </c>
      <c r="D45" s="234" t="s">
        <v>27</v>
      </c>
      <c r="E45" s="234"/>
      <c r="F45" s="234">
        <f>SUM(D45:E45)</f>
        <v>0</v>
      </c>
      <c r="G45" s="235">
        <v>0</v>
      </c>
      <c r="H45" s="307">
        <v>0</v>
      </c>
      <c r="I45" s="309">
        <v>0</v>
      </c>
    </row>
    <row r="46" spans="1:9" ht="15.75" customHeight="1" x14ac:dyDescent="0.3"/>
    <row r="47" spans="1:9" ht="15.75" customHeight="1" x14ac:dyDescent="0.3">
      <c r="B47" s="91" t="s">
        <v>541</v>
      </c>
    </row>
    <row r="48" spans="1:9" ht="15.75" customHeight="1" x14ac:dyDescent="0.3"/>
    <row r="49" spans="2:6" ht="15.75" customHeight="1" x14ac:dyDescent="0.3">
      <c r="B49" s="87" t="s">
        <v>585</v>
      </c>
      <c r="F49" s="106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108C57C9-A640-47AC-9A7B-6C5B56414C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B78A-F311-45FB-B9E3-F7670D3F54B7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574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7">
        <v>3</v>
      </c>
      <c r="B5" s="238" t="s">
        <v>533</v>
      </c>
      <c r="C5" s="238" t="s">
        <v>15</v>
      </c>
      <c r="D5" s="239">
        <v>97</v>
      </c>
      <c r="E5" s="315">
        <v>100</v>
      </c>
      <c r="F5" s="239">
        <v>197</v>
      </c>
      <c r="G5" s="239">
        <v>8</v>
      </c>
      <c r="H5" s="311">
        <v>1177</v>
      </c>
      <c r="I5" s="312">
        <v>46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4">
        <v>5</v>
      </c>
      <c r="B6" s="241" t="s">
        <v>576</v>
      </c>
      <c r="C6" s="241" t="s">
        <v>552</v>
      </c>
      <c r="D6" s="242">
        <v>98</v>
      </c>
      <c r="E6" s="242">
        <v>97</v>
      </c>
      <c r="F6" s="243">
        <v>195</v>
      </c>
      <c r="G6" s="243">
        <v>7</v>
      </c>
      <c r="H6" s="110">
        <v>1159</v>
      </c>
      <c r="I6" s="111">
        <v>39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0">
        <v>4</v>
      </c>
      <c r="B7" s="241" t="s">
        <v>551</v>
      </c>
      <c r="C7" s="241" t="s">
        <v>552</v>
      </c>
      <c r="D7" s="242">
        <v>97</v>
      </c>
      <c r="E7" s="242">
        <v>94</v>
      </c>
      <c r="F7" s="243">
        <v>191</v>
      </c>
      <c r="G7" s="243">
        <v>6</v>
      </c>
      <c r="H7" s="110">
        <v>1157</v>
      </c>
      <c r="I7" s="111">
        <v>38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0">
        <v>6</v>
      </c>
      <c r="B8" s="241" t="s">
        <v>436</v>
      </c>
      <c r="C8" s="241" t="s">
        <v>98</v>
      </c>
      <c r="D8" s="242">
        <v>94</v>
      </c>
      <c r="E8" s="242">
        <v>96</v>
      </c>
      <c r="F8" s="243">
        <v>190</v>
      </c>
      <c r="G8" s="243">
        <v>5</v>
      </c>
      <c r="H8" s="110">
        <v>1154</v>
      </c>
      <c r="I8" s="111">
        <v>36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0">
        <v>2</v>
      </c>
      <c r="B9" s="241" t="s">
        <v>583</v>
      </c>
      <c r="C9" s="241" t="s">
        <v>13</v>
      </c>
      <c r="D9" s="242">
        <v>94</v>
      </c>
      <c r="E9" s="242">
        <v>93</v>
      </c>
      <c r="F9" s="243">
        <v>187</v>
      </c>
      <c r="G9" s="243">
        <v>3</v>
      </c>
      <c r="H9" s="110">
        <v>1115</v>
      </c>
      <c r="I9" s="111">
        <v>21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0">
        <v>8</v>
      </c>
      <c r="B10" s="241" t="s">
        <v>287</v>
      </c>
      <c r="C10" s="241" t="s">
        <v>104</v>
      </c>
      <c r="D10" s="242">
        <v>91</v>
      </c>
      <c r="E10" s="242">
        <v>96</v>
      </c>
      <c r="F10" s="243">
        <v>187</v>
      </c>
      <c r="G10" s="243">
        <v>3</v>
      </c>
      <c r="H10" s="110">
        <v>1100</v>
      </c>
      <c r="I10" s="111">
        <v>21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4">
        <v>7</v>
      </c>
      <c r="B11" s="241" t="s">
        <v>407</v>
      </c>
      <c r="C11" s="241" t="s">
        <v>100</v>
      </c>
      <c r="D11" s="242">
        <v>96</v>
      </c>
      <c r="E11" s="242">
        <v>93</v>
      </c>
      <c r="F11" s="243">
        <v>189</v>
      </c>
      <c r="G11" s="243">
        <v>4</v>
      </c>
      <c r="H11" s="110">
        <v>1095</v>
      </c>
      <c r="I11" s="111">
        <v>16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9">
        <v>1</v>
      </c>
      <c r="B12" s="246" t="s">
        <v>99</v>
      </c>
      <c r="C12" s="246" t="s">
        <v>100</v>
      </c>
      <c r="D12" s="248">
        <v>86</v>
      </c>
      <c r="E12" s="248">
        <v>77</v>
      </c>
      <c r="F12" s="248">
        <v>163</v>
      </c>
      <c r="G12" s="248">
        <v>1</v>
      </c>
      <c r="H12" s="307">
        <v>1029</v>
      </c>
      <c r="I12" s="309">
        <v>7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223" t="s">
        <v>541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87" t="s">
        <v>127</v>
      </c>
      <c r="F16" s="106" t="s">
        <v>659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87" t="s">
        <v>660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5CD650F7-4235-43E3-ADCB-5DBE851178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CBD0-21A3-4046-801B-670BA40C3857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577</v>
      </c>
      <c r="C5" s="228" t="s">
        <v>54</v>
      </c>
      <c r="D5" s="229">
        <v>98</v>
      </c>
      <c r="E5" s="314">
        <v>100</v>
      </c>
      <c r="F5" s="229">
        <f>SUM(D5:E5)</f>
        <v>198</v>
      </c>
      <c r="G5" s="229">
        <v>9</v>
      </c>
      <c r="H5" s="229">
        <v>1191</v>
      </c>
      <c r="I5" s="308">
        <v>54</v>
      </c>
      <c r="K5" s="87"/>
    </row>
    <row r="6" spans="1:34" ht="15.75" customHeight="1" x14ac:dyDescent="0.3">
      <c r="A6" s="97">
        <v>3</v>
      </c>
      <c r="B6" s="98" t="s">
        <v>587</v>
      </c>
      <c r="C6" s="98" t="s">
        <v>15</v>
      </c>
      <c r="D6" s="99">
        <v>97</v>
      </c>
      <c r="E6" s="99">
        <v>95</v>
      </c>
      <c r="F6" s="99">
        <f>SUM(D6:E6)</f>
        <v>192</v>
      </c>
      <c r="G6" s="96">
        <v>7</v>
      </c>
      <c r="H6" s="99">
        <v>1162</v>
      </c>
      <c r="I6" s="102">
        <v>48</v>
      </c>
      <c r="K6" s="87"/>
    </row>
    <row r="7" spans="1:34" ht="15.75" customHeight="1" x14ac:dyDescent="0.3">
      <c r="A7" s="97">
        <v>2</v>
      </c>
      <c r="B7" s="98" t="s">
        <v>402</v>
      </c>
      <c r="C7" s="98" t="s">
        <v>46</v>
      </c>
      <c r="D7" s="99">
        <v>98</v>
      </c>
      <c r="E7" s="99">
        <v>97</v>
      </c>
      <c r="F7" s="99">
        <f>SUM(D7:E7)</f>
        <v>195</v>
      </c>
      <c r="G7" s="96">
        <v>8</v>
      </c>
      <c r="H7" s="100">
        <v>1160</v>
      </c>
      <c r="I7" s="101">
        <v>45</v>
      </c>
      <c r="J7" s="103"/>
      <c r="K7" s="87"/>
    </row>
    <row r="8" spans="1:34" ht="15.75" customHeight="1" x14ac:dyDescent="0.3">
      <c r="A8" s="97">
        <v>8</v>
      </c>
      <c r="B8" s="98" t="s">
        <v>391</v>
      </c>
      <c r="C8" s="98" t="s">
        <v>54</v>
      </c>
      <c r="D8" s="99">
        <v>94</v>
      </c>
      <c r="E8" s="99">
        <v>97</v>
      </c>
      <c r="F8" s="99">
        <f>SUM(D8:E8)</f>
        <v>191</v>
      </c>
      <c r="G8" s="96">
        <v>6</v>
      </c>
      <c r="H8" s="99">
        <v>1128</v>
      </c>
      <c r="I8" s="102">
        <v>34</v>
      </c>
      <c r="K8" s="87"/>
    </row>
    <row r="9" spans="1:34" ht="15.75" customHeight="1" x14ac:dyDescent="0.3">
      <c r="A9" s="97">
        <v>1</v>
      </c>
      <c r="B9" s="98" t="s">
        <v>547</v>
      </c>
      <c r="C9" s="98" t="s">
        <v>15</v>
      </c>
      <c r="D9" s="99">
        <v>96</v>
      </c>
      <c r="E9" s="99">
        <v>92</v>
      </c>
      <c r="F9" s="99">
        <f>SUM(D9:E9)</f>
        <v>188</v>
      </c>
      <c r="G9" s="96">
        <v>5</v>
      </c>
      <c r="H9" s="100">
        <v>1116</v>
      </c>
      <c r="I9" s="101">
        <v>32</v>
      </c>
    </row>
    <row r="10" spans="1:34" ht="15.75" customHeight="1" x14ac:dyDescent="0.3">
      <c r="A10" s="97">
        <v>6</v>
      </c>
      <c r="B10" s="98" t="s">
        <v>407</v>
      </c>
      <c r="C10" s="98" t="s">
        <v>100</v>
      </c>
      <c r="D10" s="99">
        <v>88</v>
      </c>
      <c r="E10" s="99">
        <v>86</v>
      </c>
      <c r="F10" s="99">
        <f>SUM(D10:E10)</f>
        <v>174</v>
      </c>
      <c r="G10" s="96">
        <v>3</v>
      </c>
      <c r="H10" s="99">
        <v>995</v>
      </c>
      <c r="I10" s="102">
        <v>22</v>
      </c>
    </row>
    <row r="11" spans="1:34" ht="15.75" customHeight="1" x14ac:dyDescent="0.3">
      <c r="A11" s="97">
        <v>5</v>
      </c>
      <c r="B11" s="98" t="s">
        <v>465</v>
      </c>
      <c r="C11" s="98" t="s">
        <v>72</v>
      </c>
      <c r="D11" s="99">
        <v>62</v>
      </c>
      <c r="E11" s="99">
        <v>54</v>
      </c>
      <c r="F11" s="99">
        <f>SUM(D11:E11)</f>
        <v>116</v>
      </c>
      <c r="G11" s="96">
        <v>2</v>
      </c>
      <c r="H11" s="99">
        <v>847</v>
      </c>
      <c r="I11" s="102">
        <v>16</v>
      </c>
    </row>
    <row r="12" spans="1:34" ht="15.75" customHeight="1" x14ac:dyDescent="0.3">
      <c r="A12" s="97">
        <v>9</v>
      </c>
      <c r="B12" s="98" t="s">
        <v>581</v>
      </c>
      <c r="C12" s="98" t="s">
        <v>54</v>
      </c>
      <c r="D12" s="99">
        <v>88</v>
      </c>
      <c r="E12" s="99">
        <v>94</v>
      </c>
      <c r="F12" s="99">
        <f>SUM(D12:E12)</f>
        <v>182</v>
      </c>
      <c r="G12" s="96">
        <v>4</v>
      </c>
      <c r="H12" s="99">
        <v>372</v>
      </c>
      <c r="I12" s="102">
        <v>9</v>
      </c>
    </row>
    <row r="13" spans="1:34" ht="15.75" customHeight="1" x14ac:dyDescent="0.3">
      <c r="A13" s="232">
        <v>4</v>
      </c>
      <c r="B13" s="233" t="s">
        <v>99</v>
      </c>
      <c r="C13" s="233" t="s">
        <v>100</v>
      </c>
      <c r="D13" s="234" t="s">
        <v>27</v>
      </c>
      <c r="E13" s="234"/>
      <c r="F13" s="234">
        <f>SUM(D13:E13)</f>
        <v>0</v>
      </c>
      <c r="G13" s="235">
        <v>0</v>
      </c>
      <c r="H13" s="104">
        <v>0</v>
      </c>
      <c r="I13" s="105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6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3</v>
      </c>
      <c r="B17" s="228" t="s">
        <v>372</v>
      </c>
      <c r="C17" s="228" t="s">
        <v>347</v>
      </c>
      <c r="D17" s="229">
        <v>93</v>
      </c>
      <c r="E17" s="229">
        <v>93</v>
      </c>
      <c r="F17" s="229">
        <f>SUM(D17:E17)</f>
        <v>186</v>
      </c>
      <c r="G17" s="229">
        <v>6</v>
      </c>
      <c r="H17" s="229">
        <v>1134</v>
      </c>
      <c r="I17" s="308">
        <v>46</v>
      </c>
    </row>
    <row r="18" spans="1:9" ht="15.75" customHeight="1" x14ac:dyDescent="0.3">
      <c r="A18" s="97">
        <v>8</v>
      </c>
      <c r="B18" s="98" t="s">
        <v>592</v>
      </c>
      <c r="C18" s="98" t="s">
        <v>13</v>
      </c>
      <c r="D18" s="99">
        <v>97</v>
      </c>
      <c r="E18" s="99">
        <v>96</v>
      </c>
      <c r="F18" s="99">
        <f>SUM(D18:E18)</f>
        <v>193</v>
      </c>
      <c r="G18" s="96">
        <v>9</v>
      </c>
      <c r="H18" s="99">
        <v>1134</v>
      </c>
      <c r="I18" s="102">
        <v>45</v>
      </c>
    </row>
    <row r="19" spans="1:9" ht="15.75" customHeight="1" x14ac:dyDescent="0.3">
      <c r="A19" s="97">
        <v>1</v>
      </c>
      <c r="B19" s="98" t="s">
        <v>582</v>
      </c>
      <c r="C19" s="98" t="s">
        <v>347</v>
      </c>
      <c r="D19" s="99">
        <v>91</v>
      </c>
      <c r="E19" s="99">
        <v>94</v>
      </c>
      <c r="F19" s="99">
        <f>SUM(D19:E19)</f>
        <v>185</v>
      </c>
      <c r="G19" s="96">
        <v>5</v>
      </c>
      <c r="H19" s="100">
        <v>1128</v>
      </c>
      <c r="I19" s="101">
        <v>41</v>
      </c>
    </row>
    <row r="20" spans="1:9" ht="15.75" customHeight="1" x14ac:dyDescent="0.3">
      <c r="A20" s="97">
        <v>9</v>
      </c>
      <c r="B20" s="98" t="s">
        <v>551</v>
      </c>
      <c r="C20" s="98" t="s">
        <v>552</v>
      </c>
      <c r="D20" s="99">
        <v>97</v>
      </c>
      <c r="E20" s="99">
        <v>94</v>
      </c>
      <c r="F20" s="99">
        <f>SUM(D20:E20)</f>
        <v>191</v>
      </c>
      <c r="G20" s="96">
        <v>8</v>
      </c>
      <c r="H20" s="99">
        <v>1128</v>
      </c>
      <c r="I20" s="102">
        <v>38</v>
      </c>
    </row>
    <row r="21" spans="1:9" ht="15.75" customHeight="1" x14ac:dyDescent="0.3">
      <c r="A21" s="97">
        <v>4</v>
      </c>
      <c r="B21" s="98" t="s">
        <v>589</v>
      </c>
      <c r="C21" s="98" t="s">
        <v>13</v>
      </c>
      <c r="D21" s="99">
        <v>96</v>
      </c>
      <c r="E21" s="99">
        <v>94</v>
      </c>
      <c r="F21" s="99">
        <f>SUM(D21:E21)</f>
        <v>190</v>
      </c>
      <c r="G21" s="96">
        <v>7</v>
      </c>
      <c r="H21" s="99">
        <v>1114</v>
      </c>
      <c r="I21" s="102">
        <v>30</v>
      </c>
    </row>
    <row r="22" spans="1:9" ht="15.75" customHeight="1" x14ac:dyDescent="0.3">
      <c r="A22" s="97">
        <v>5</v>
      </c>
      <c r="B22" s="98" t="s">
        <v>590</v>
      </c>
      <c r="C22" s="98" t="s">
        <v>234</v>
      </c>
      <c r="D22" s="99">
        <v>87</v>
      </c>
      <c r="E22" s="99">
        <v>86</v>
      </c>
      <c r="F22" s="99">
        <f>SUM(D22:E22)</f>
        <v>173</v>
      </c>
      <c r="G22" s="96">
        <v>2</v>
      </c>
      <c r="H22" s="99">
        <v>1102</v>
      </c>
      <c r="I22" s="102">
        <v>30</v>
      </c>
    </row>
    <row r="23" spans="1:9" ht="15.75" customHeight="1" x14ac:dyDescent="0.3">
      <c r="A23" s="97">
        <v>7</v>
      </c>
      <c r="B23" s="98" t="s">
        <v>591</v>
      </c>
      <c r="C23" s="98" t="s">
        <v>13</v>
      </c>
      <c r="D23" s="99">
        <v>91</v>
      </c>
      <c r="E23" s="99">
        <v>94</v>
      </c>
      <c r="F23" s="99">
        <f>SUM(D23:E23)</f>
        <v>185</v>
      </c>
      <c r="G23" s="96">
        <v>5</v>
      </c>
      <c r="H23" s="99">
        <v>1106</v>
      </c>
      <c r="I23" s="102">
        <v>29</v>
      </c>
    </row>
    <row r="24" spans="1:9" ht="15.75" customHeight="1" x14ac:dyDescent="0.3">
      <c r="A24" s="97">
        <v>6</v>
      </c>
      <c r="B24" s="98" t="s">
        <v>583</v>
      </c>
      <c r="C24" s="98" t="s">
        <v>13</v>
      </c>
      <c r="D24" s="99">
        <v>87</v>
      </c>
      <c r="E24" s="99">
        <v>88</v>
      </c>
      <c r="F24" s="99">
        <f>SUM(D24:E24)</f>
        <v>175</v>
      </c>
      <c r="G24" s="96">
        <v>3</v>
      </c>
      <c r="H24" s="99">
        <v>1059</v>
      </c>
      <c r="I24" s="102">
        <v>16</v>
      </c>
    </row>
    <row r="25" spans="1:9" ht="15.75" customHeight="1" x14ac:dyDescent="0.3">
      <c r="A25" s="232">
        <v>2</v>
      </c>
      <c r="B25" s="233" t="s">
        <v>588</v>
      </c>
      <c r="C25" s="233" t="s">
        <v>26</v>
      </c>
      <c r="D25" s="234" t="s">
        <v>27</v>
      </c>
      <c r="E25" s="234"/>
      <c r="F25" s="234">
        <f>SUM(D25:E25)</f>
        <v>0</v>
      </c>
      <c r="G25" s="235">
        <v>0</v>
      </c>
      <c r="H25" s="104">
        <v>0</v>
      </c>
      <c r="I25" s="105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6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6</v>
      </c>
      <c r="B29" s="228" t="s">
        <v>463</v>
      </c>
      <c r="C29" s="228" t="s">
        <v>48</v>
      </c>
      <c r="D29" s="229">
        <v>95</v>
      </c>
      <c r="E29" s="229">
        <v>97</v>
      </c>
      <c r="F29" s="229">
        <f>SUM(D29:E29)</f>
        <v>192</v>
      </c>
      <c r="G29" s="229">
        <v>9</v>
      </c>
      <c r="H29" s="229">
        <v>1120</v>
      </c>
      <c r="I29" s="308">
        <v>50</v>
      </c>
    </row>
    <row r="30" spans="1:9" ht="15.75" customHeight="1" x14ac:dyDescent="0.3">
      <c r="A30" s="97">
        <v>9</v>
      </c>
      <c r="B30" s="98" t="s">
        <v>598</v>
      </c>
      <c r="C30" s="98" t="s">
        <v>46</v>
      </c>
      <c r="D30" s="99">
        <v>94</v>
      </c>
      <c r="E30" s="99">
        <v>96</v>
      </c>
      <c r="F30" s="99">
        <f>SUM(D30:E30)</f>
        <v>190</v>
      </c>
      <c r="G30" s="96">
        <v>8</v>
      </c>
      <c r="H30" s="99">
        <v>1106</v>
      </c>
      <c r="I30" s="102">
        <v>44</v>
      </c>
    </row>
    <row r="31" spans="1:9" ht="15.75" customHeight="1" x14ac:dyDescent="0.3">
      <c r="A31" s="97">
        <v>4</v>
      </c>
      <c r="B31" s="98" t="s">
        <v>595</v>
      </c>
      <c r="C31" s="98" t="s">
        <v>46</v>
      </c>
      <c r="D31" s="99">
        <v>92</v>
      </c>
      <c r="E31" s="99">
        <v>94</v>
      </c>
      <c r="F31" s="99">
        <f>SUM(D31:E31)</f>
        <v>186</v>
      </c>
      <c r="G31" s="96">
        <v>7</v>
      </c>
      <c r="H31" s="99">
        <v>1103</v>
      </c>
      <c r="I31" s="102">
        <v>41</v>
      </c>
    </row>
    <row r="32" spans="1:9" ht="15.75" customHeight="1" x14ac:dyDescent="0.3">
      <c r="A32" s="97">
        <v>3</v>
      </c>
      <c r="B32" s="98" t="s">
        <v>594</v>
      </c>
      <c r="C32" s="98" t="s">
        <v>46</v>
      </c>
      <c r="D32" s="99">
        <v>86</v>
      </c>
      <c r="E32" s="99">
        <v>85</v>
      </c>
      <c r="F32" s="99">
        <f>SUM(D32:E32)</f>
        <v>171</v>
      </c>
      <c r="G32" s="96">
        <v>3</v>
      </c>
      <c r="H32" s="99">
        <v>1089</v>
      </c>
      <c r="I32" s="102">
        <v>38</v>
      </c>
    </row>
    <row r="33" spans="1:9" ht="15.75" customHeight="1" x14ac:dyDescent="0.3">
      <c r="A33" s="97">
        <v>8</v>
      </c>
      <c r="B33" s="98" t="s">
        <v>540</v>
      </c>
      <c r="C33" s="98" t="s">
        <v>347</v>
      </c>
      <c r="D33" s="99">
        <v>91</v>
      </c>
      <c r="E33" s="99">
        <v>90</v>
      </c>
      <c r="F33" s="99">
        <f>SUM(D33:E33)</f>
        <v>181</v>
      </c>
      <c r="G33" s="96">
        <v>4</v>
      </c>
      <c r="H33" s="99">
        <v>1079</v>
      </c>
      <c r="I33" s="102">
        <v>32</v>
      </c>
    </row>
    <row r="34" spans="1:9" ht="15.75" customHeight="1" x14ac:dyDescent="0.3">
      <c r="A34" s="97">
        <v>5</v>
      </c>
      <c r="B34" s="98" t="s">
        <v>596</v>
      </c>
      <c r="C34" s="98" t="s">
        <v>48</v>
      </c>
      <c r="D34" s="99">
        <v>94</v>
      </c>
      <c r="E34" s="99">
        <v>92</v>
      </c>
      <c r="F34" s="99">
        <f>SUM(D34:E34)</f>
        <v>186</v>
      </c>
      <c r="G34" s="96">
        <v>7</v>
      </c>
      <c r="H34" s="99">
        <v>1080</v>
      </c>
      <c r="I34" s="102">
        <v>31</v>
      </c>
    </row>
    <row r="35" spans="1:9" ht="15.75" customHeight="1" x14ac:dyDescent="0.3">
      <c r="A35" s="97">
        <v>7</v>
      </c>
      <c r="B35" s="98" t="s">
        <v>597</v>
      </c>
      <c r="C35" s="98" t="s">
        <v>54</v>
      </c>
      <c r="D35" s="99">
        <v>91</v>
      </c>
      <c r="E35" s="99">
        <v>91</v>
      </c>
      <c r="F35" s="99">
        <f>SUM(D35:E35)</f>
        <v>182</v>
      </c>
      <c r="G35" s="96">
        <v>5</v>
      </c>
      <c r="H35" s="99">
        <v>518</v>
      </c>
      <c r="I35" s="102">
        <v>11</v>
      </c>
    </row>
    <row r="36" spans="1:9" ht="15.75" customHeight="1" x14ac:dyDescent="0.3">
      <c r="A36" s="97">
        <v>1</v>
      </c>
      <c r="B36" s="98" t="s">
        <v>47</v>
      </c>
      <c r="C36" s="98" t="s">
        <v>48</v>
      </c>
      <c r="D36" s="99" t="s">
        <v>27</v>
      </c>
      <c r="E36" s="99"/>
      <c r="F36" s="99">
        <f>SUM(D36:E36)</f>
        <v>0</v>
      </c>
      <c r="G36" s="96">
        <v>0</v>
      </c>
      <c r="H36" s="100">
        <v>0</v>
      </c>
      <c r="I36" s="101">
        <v>0</v>
      </c>
    </row>
    <row r="37" spans="1:9" ht="15.75" customHeight="1" x14ac:dyDescent="0.3">
      <c r="A37" s="232">
        <v>2</v>
      </c>
      <c r="B37" s="233" t="s">
        <v>593</v>
      </c>
      <c r="C37" s="233" t="s">
        <v>26</v>
      </c>
      <c r="D37" s="234" t="s">
        <v>27</v>
      </c>
      <c r="E37" s="234"/>
      <c r="F37" s="234">
        <f>SUM(D37:E37)</f>
        <v>0</v>
      </c>
      <c r="G37" s="235">
        <v>0</v>
      </c>
      <c r="H37" s="104">
        <v>0</v>
      </c>
      <c r="I37" s="105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6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1</v>
      </c>
      <c r="B41" s="228" t="s">
        <v>42</v>
      </c>
      <c r="C41" s="228" t="s">
        <v>26</v>
      </c>
      <c r="D41" s="229">
        <v>94</v>
      </c>
      <c r="E41" s="229">
        <v>88</v>
      </c>
      <c r="F41" s="229">
        <f>SUM(D41:E41)</f>
        <v>182</v>
      </c>
      <c r="G41" s="229">
        <v>9</v>
      </c>
      <c r="H41" s="230">
        <v>1085</v>
      </c>
      <c r="I41" s="231">
        <v>48</v>
      </c>
    </row>
    <row r="42" spans="1:9" ht="15.75" customHeight="1" x14ac:dyDescent="0.3">
      <c r="A42" s="97">
        <v>5</v>
      </c>
      <c r="B42" s="98" t="s">
        <v>599</v>
      </c>
      <c r="C42" s="98" t="s">
        <v>37</v>
      </c>
      <c r="D42" s="99">
        <v>91</v>
      </c>
      <c r="E42" s="99">
        <v>90</v>
      </c>
      <c r="F42" s="99">
        <f>SUM(D42:E42)</f>
        <v>181</v>
      </c>
      <c r="G42" s="96">
        <v>8</v>
      </c>
      <c r="H42" s="99">
        <v>1065</v>
      </c>
      <c r="I42" s="102">
        <v>36</v>
      </c>
    </row>
    <row r="43" spans="1:9" ht="15.75" customHeight="1" x14ac:dyDescent="0.3">
      <c r="A43" s="97">
        <v>8</v>
      </c>
      <c r="B43" s="98" t="s">
        <v>31</v>
      </c>
      <c r="C43" s="98" t="s">
        <v>26</v>
      </c>
      <c r="D43" s="99">
        <v>84</v>
      </c>
      <c r="E43" s="99">
        <v>85</v>
      </c>
      <c r="F43" s="99">
        <f>SUM(D43:E43)</f>
        <v>169</v>
      </c>
      <c r="G43" s="96">
        <v>3</v>
      </c>
      <c r="H43" s="99">
        <v>1058</v>
      </c>
      <c r="I43" s="102">
        <v>36</v>
      </c>
    </row>
    <row r="44" spans="1:9" ht="15.75" customHeight="1" x14ac:dyDescent="0.3">
      <c r="A44" s="97">
        <v>2</v>
      </c>
      <c r="B44" s="98" t="s">
        <v>44</v>
      </c>
      <c r="C44" s="98" t="s">
        <v>26</v>
      </c>
      <c r="D44" s="99">
        <v>89</v>
      </c>
      <c r="E44" s="99">
        <v>86</v>
      </c>
      <c r="F44" s="99">
        <f>SUM(D44:E44)</f>
        <v>175</v>
      </c>
      <c r="G44" s="96">
        <v>6</v>
      </c>
      <c r="H44" s="99">
        <v>1073</v>
      </c>
      <c r="I44" s="102">
        <v>35</v>
      </c>
    </row>
    <row r="45" spans="1:9" ht="15.75" customHeight="1" x14ac:dyDescent="0.3">
      <c r="A45" s="97">
        <v>6</v>
      </c>
      <c r="B45" s="98" t="s">
        <v>359</v>
      </c>
      <c r="C45" s="98" t="s">
        <v>37</v>
      </c>
      <c r="D45" s="99">
        <v>89</v>
      </c>
      <c r="E45" s="99">
        <v>85</v>
      </c>
      <c r="F45" s="99">
        <f>SUM(D45:E45)</f>
        <v>174</v>
      </c>
      <c r="G45" s="96">
        <v>5</v>
      </c>
      <c r="H45" s="99">
        <v>1059</v>
      </c>
      <c r="I45" s="102">
        <v>34</v>
      </c>
    </row>
    <row r="46" spans="1:9" ht="15.75" customHeight="1" x14ac:dyDescent="0.3">
      <c r="A46" s="97">
        <v>4</v>
      </c>
      <c r="B46" s="98" t="s">
        <v>548</v>
      </c>
      <c r="C46" s="98" t="s">
        <v>72</v>
      </c>
      <c r="D46" s="99">
        <v>87</v>
      </c>
      <c r="E46" s="99">
        <v>87</v>
      </c>
      <c r="F46" s="99">
        <f>SUM(D46:E46)</f>
        <v>174</v>
      </c>
      <c r="G46" s="96">
        <v>5</v>
      </c>
      <c r="H46" s="99">
        <v>1050</v>
      </c>
      <c r="I46" s="102">
        <v>32</v>
      </c>
    </row>
    <row r="47" spans="1:9" ht="15.75" customHeight="1" x14ac:dyDescent="0.3">
      <c r="A47" s="97">
        <v>7</v>
      </c>
      <c r="B47" s="98" t="s">
        <v>333</v>
      </c>
      <c r="C47" s="98" t="s">
        <v>26</v>
      </c>
      <c r="D47" s="99">
        <v>87</v>
      </c>
      <c r="E47" s="99">
        <v>94</v>
      </c>
      <c r="F47" s="99">
        <f>SUM(D47:E47)</f>
        <v>181</v>
      </c>
      <c r="G47" s="96">
        <v>8</v>
      </c>
      <c r="H47" s="99">
        <v>1050</v>
      </c>
      <c r="I47" s="102">
        <v>28</v>
      </c>
    </row>
    <row r="48" spans="1:9" ht="15.75" customHeight="1" x14ac:dyDescent="0.3">
      <c r="A48" s="97">
        <v>9</v>
      </c>
      <c r="B48" s="98" t="s">
        <v>579</v>
      </c>
      <c r="C48" s="98" t="s">
        <v>274</v>
      </c>
      <c r="D48" s="99">
        <v>75</v>
      </c>
      <c r="E48" s="99">
        <v>80</v>
      </c>
      <c r="F48" s="99">
        <f>SUM(D48:E48)</f>
        <v>155</v>
      </c>
      <c r="G48" s="96">
        <v>2</v>
      </c>
      <c r="H48" s="99">
        <v>1000</v>
      </c>
      <c r="I48" s="102">
        <v>19</v>
      </c>
    </row>
    <row r="49" spans="1:9" ht="15.75" customHeight="1" x14ac:dyDescent="0.3">
      <c r="A49" s="232">
        <v>3</v>
      </c>
      <c r="B49" s="233" t="s">
        <v>461</v>
      </c>
      <c r="C49" s="233" t="s">
        <v>72</v>
      </c>
      <c r="D49" s="234" t="s">
        <v>27</v>
      </c>
      <c r="E49" s="234"/>
      <c r="F49" s="234">
        <f>SUM(D49:E49)</f>
        <v>0</v>
      </c>
      <c r="G49" s="235">
        <v>0</v>
      </c>
      <c r="H49" s="104">
        <v>634</v>
      </c>
      <c r="I49" s="105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6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6</v>
      </c>
      <c r="B53" s="228" t="s">
        <v>601</v>
      </c>
      <c r="C53" s="228" t="s">
        <v>54</v>
      </c>
      <c r="D53" s="229">
        <v>94</v>
      </c>
      <c r="E53" s="229">
        <v>95</v>
      </c>
      <c r="F53" s="229">
        <f>SUM(D53:E53)</f>
        <v>189</v>
      </c>
      <c r="G53" s="229">
        <v>9</v>
      </c>
      <c r="H53" s="229">
        <v>1164</v>
      </c>
      <c r="I53" s="308">
        <v>54</v>
      </c>
    </row>
    <row r="54" spans="1:9" ht="15.75" customHeight="1" x14ac:dyDescent="0.3">
      <c r="A54" s="97">
        <v>7</v>
      </c>
      <c r="B54" s="98" t="s">
        <v>602</v>
      </c>
      <c r="C54" s="98" t="s">
        <v>46</v>
      </c>
      <c r="D54" s="99">
        <v>91</v>
      </c>
      <c r="E54" s="99">
        <v>97</v>
      </c>
      <c r="F54" s="99">
        <f>SUM(D54:E54)</f>
        <v>188</v>
      </c>
      <c r="G54" s="96">
        <v>8</v>
      </c>
      <c r="H54" s="99">
        <v>1106</v>
      </c>
      <c r="I54" s="102">
        <v>46</v>
      </c>
    </row>
    <row r="55" spans="1:9" ht="15.75" customHeight="1" x14ac:dyDescent="0.3">
      <c r="A55" s="97">
        <v>1</v>
      </c>
      <c r="B55" s="98" t="s">
        <v>600</v>
      </c>
      <c r="C55" s="98" t="s">
        <v>13</v>
      </c>
      <c r="D55" s="99">
        <v>93</v>
      </c>
      <c r="E55" s="99">
        <v>92</v>
      </c>
      <c r="F55" s="99">
        <f>SUM(D55:E55)</f>
        <v>185</v>
      </c>
      <c r="G55" s="96">
        <v>7</v>
      </c>
      <c r="H55" s="100">
        <v>1096</v>
      </c>
      <c r="I55" s="101">
        <v>43</v>
      </c>
    </row>
    <row r="56" spans="1:9" ht="15.75" customHeight="1" x14ac:dyDescent="0.3">
      <c r="A56" s="97">
        <v>5</v>
      </c>
      <c r="B56" s="98" t="s">
        <v>108</v>
      </c>
      <c r="C56" s="98" t="s">
        <v>98</v>
      </c>
      <c r="D56" s="99">
        <v>90</v>
      </c>
      <c r="E56" s="99">
        <v>86</v>
      </c>
      <c r="F56" s="99">
        <f>SUM(D56:E56)</f>
        <v>176</v>
      </c>
      <c r="G56" s="96">
        <v>6</v>
      </c>
      <c r="H56" s="99">
        <v>1046</v>
      </c>
      <c r="I56" s="102">
        <v>35</v>
      </c>
    </row>
    <row r="57" spans="1:9" ht="15.75" customHeight="1" x14ac:dyDescent="0.3">
      <c r="A57" s="97">
        <v>4</v>
      </c>
      <c r="B57" s="98" t="s">
        <v>52</v>
      </c>
      <c r="C57" s="98" t="s">
        <v>48</v>
      </c>
      <c r="D57" s="99">
        <v>89</v>
      </c>
      <c r="E57" s="99">
        <v>85</v>
      </c>
      <c r="F57" s="99">
        <f>SUM(D57:E57)</f>
        <v>174</v>
      </c>
      <c r="G57" s="96">
        <v>5</v>
      </c>
      <c r="H57" s="99">
        <v>946</v>
      </c>
      <c r="I57" s="102">
        <v>29</v>
      </c>
    </row>
    <row r="58" spans="1:9" ht="15.75" customHeight="1" x14ac:dyDescent="0.3">
      <c r="A58" s="97">
        <v>3</v>
      </c>
      <c r="B58" s="98" t="s">
        <v>118</v>
      </c>
      <c r="C58" s="98" t="s">
        <v>13</v>
      </c>
      <c r="D58" s="99">
        <v>83</v>
      </c>
      <c r="E58" s="99">
        <v>79</v>
      </c>
      <c r="F58" s="99">
        <f>SUM(D58:E58)</f>
        <v>162</v>
      </c>
      <c r="G58" s="96">
        <v>4</v>
      </c>
      <c r="H58" s="99">
        <v>977</v>
      </c>
      <c r="I58" s="102">
        <v>23</v>
      </c>
    </row>
    <row r="59" spans="1:9" ht="15.75" customHeight="1" x14ac:dyDescent="0.3">
      <c r="A59" s="97">
        <v>9</v>
      </c>
      <c r="B59" s="98" t="s">
        <v>604</v>
      </c>
      <c r="C59" s="98" t="s">
        <v>54</v>
      </c>
      <c r="D59" s="99">
        <v>78</v>
      </c>
      <c r="E59" s="99">
        <v>75</v>
      </c>
      <c r="F59" s="99">
        <f>SUM(D59:E59)</f>
        <v>153</v>
      </c>
      <c r="G59" s="96">
        <v>3</v>
      </c>
      <c r="H59" s="99">
        <v>647</v>
      </c>
      <c r="I59" s="102">
        <v>16</v>
      </c>
    </row>
    <row r="60" spans="1:9" ht="15.75" customHeight="1" x14ac:dyDescent="0.3">
      <c r="A60" s="97">
        <v>2</v>
      </c>
      <c r="B60" s="98" t="s">
        <v>538</v>
      </c>
      <c r="C60" s="98" t="s">
        <v>347</v>
      </c>
      <c r="D60" s="99" t="s">
        <v>27</v>
      </c>
      <c r="E60" s="99"/>
      <c r="F60" s="99">
        <f>SUM(D60:E60)</f>
        <v>0</v>
      </c>
      <c r="G60" s="96">
        <v>0</v>
      </c>
      <c r="H60" s="99">
        <v>0</v>
      </c>
      <c r="I60" s="102">
        <v>0</v>
      </c>
    </row>
    <row r="61" spans="1:9" ht="15.75" customHeight="1" x14ac:dyDescent="0.3">
      <c r="A61" s="232">
        <v>8</v>
      </c>
      <c r="B61" s="233" t="s">
        <v>603</v>
      </c>
      <c r="C61" s="233" t="s">
        <v>26</v>
      </c>
      <c r="D61" s="234" t="s">
        <v>27</v>
      </c>
      <c r="E61" s="234"/>
      <c r="F61" s="234">
        <f>SUM(D61:E61)</f>
        <v>0</v>
      </c>
      <c r="G61" s="235">
        <v>0</v>
      </c>
      <c r="H61" s="104">
        <v>0</v>
      </c>
      <c r="I61" s="105">
        <v>0</v>
      </c>
    </row>
    <row r="62" spans="1:9" ht="15.75" customHeight="1" x14ac:dyDescent="0.3"/>
    <row r="63" spans="1:9" ht="15.75" customHeight="1" x14ac:dyDescent="0.3">
      <c r="B63" s="91" t="s">
        <v>541</v>
      </c>
    </row>
    <row r="64" spans="1:9" ht="15.75" customHeight="1" x14ac:dyDescent="0.3"/>
    <row r="65" spans="2:6" ht="15.75" customHeight="1" x14ac:dyDescent="0.3">
      <c r="B65" s="87" t="s">
        <v>585</v>
      </c>
      <c r="F65" s="106" t="s">
        <v>659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76FEF174-7D93-442E-AEAF-155EB8D01A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8118-FAA3-4A84-99ED-871A4B542B3E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3">
        <v>2</v>
      </c>
      <c r="B5" s="238" t="s">
        <v>587</v>
      </c>
      <c r="C5" s="238" t="s">
        <v>15</v>
      </c>
      <c r="D5" s="310">
        <v>97</v>
      </c>
      <c r="E5" s="310">
        <v>95</v>
      </c>
      <c r="F5" s="239">
        <v>192</v>
      </c>
      <c r="G5" s="239">
        <v>6</v>
      </c>
      <c r="H5" s="311">
        <v>1162</v>
      </c>
      <c r="I5" s="312">
        <v>36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6</v>
      </c>
      <c r="B6" s="241" t="s">
        <v>391</v>
      </c>
      <c r="C6" s="241" t="s">
        <v>54</v>
      </c>
      <c r="D6" s="242">
        <v>94</v>
      </c>
      <c r="E6" s="242">
        <v>97</v>
      </c>
      <c r="F6" s="243">
        <v>191</v>
      </c>
      <c r="G6" s="243">
        <v>5</v>
      </c>
      <c r="H6" s="110">
        <v>1128</v>
      </c>
      <c r="I6" s="111">
        <v>27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0">
        <v>4</v>
      </c>
      <c r="B7" s="241" t="s">
        <v>551</v>
      </c>
      <c r="C7" s="241" t="s">
        <v>552</v>
      </c>
      <c r="D7" s="242">
        <v>97</v>
      </c>
      <c r="E7" s="242">
        <v>94</v>
      </c>
      <c r="F7" s="243">
        <v>191</v>
      </c>
      <c r="G7" s="243">
        <v>5</v>
      </c>
      <c r="H7" s="110">
        <v>1128</v>
      </c>
      <c r="I7" s="111">
        <v>25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4">
        <v>1</v>
      </c>
      <c r="B8" s="241" t="s">
        <v>547</v>
      </c>
      <c r="C8" s="241" t="s">
        <v>15</v>
      </c>
      <c r="D8" s="243">
        <v>96</v>
      </c>
      <c r="E8" s="243">
        <v>92</v>
      </c>
      <c r="F8" s="243">
        <v>188</v>
      </c>
      <c r="G8" s="243">
        <v>3</v>
      </c>
      <c r="H8" s="100">
        <v>1116</v>
      </c>
      <c r="I8" s="101">
        <v>22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4">
        <v>5</v>
      </c>
      <c r="B9" s="241" t="s">
        <v>407</v>
      </c>
      <c r="C9" s="241" t="s">
        <v>100</v>
      </c>
      <c r="D9" s="242">
        <v>88</v>
      </c>
      <c r="E9" s="242">
        <v>86</v>
      </c>
      <c r="F9" s="243">
        <v>174</v>
      </c>
      <c r="G9" s="243">
        <v>2</v>
      </c>
      <c r="H9" s="110">
        <v>995</v>
      </c>
      <c r="I9" s="111">
        <v>12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9">
        <v>3</v>
      </c>
      <c r="B10" s="246" t="s">
        <v>99</v>
      </c>
      <c r="C10" s="246" t="s">
        <v>100</v>
      </c>
      <c r="D10" s="247" t="s">
        <v>27</v>
      </c>
      <c r="E10" s="247" t="s">
        <v>394</v>
      </c>
      <c r="F10" s="248">
        <v>0</v>
      </c>
      <c r="G10" s="248">
        <v>0</v>
      </c>
      <c r="H10" s="112">
        <v>0</v>
      </c>
      <c r="I10" s="113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6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237">
        <v>5</v>
      </c>
      <c r="B14" s="238" t="s">
        <v>591</v>
      </c>
      <c r="C14" s="238" t="s">
        <v>13</v>
      </c>
      <c r="D14" s="310">
        <v>91</v>
      </c>
      <c r="E14" s="310">
        <v>94</v>
      </c>
      <c r="F14" s="239">
        <v>185</v>
      </c>
      <c r="G14" s="239">
        <v>5</v>
      </c>
      <c r="H14" s="311">
        <v>1106</v>
      </c>
      <c r="I14" s="312">
        <v>29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244">
        <v>1</v>
      </c>
      <c r="B15" s="241" t="s">
        <v>589</v>
      </c>
      <c r="C15" s="241" t="s">
        <v>13</v>
      </c>
      <c r="D15" s="243">
        <v>96</v>
      </c>
      <c r="E15" s="243">
        <v>94</v>
      </c>
      <c r="F15" s="243">
        <v>190</v>
      </c>
      <c r="G15" s="243">
        <v>6</v>
      </c>
      <c r="H15" s="100">
        <v>1114</v>
      </c>
      <c r="I15" s="101">
        <v>28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0">
        <v>2</v>
      </c>
      <c r="B16" s="241" t="s">
        <v>590</v>
      </c>
      <c r="C16" s="241" t="s">
        <v>234</v>
      </c>
      <c r="D16" s="242">
        <v>87</v>
      </c>
      <c r="E16" s="242">
        <v>86</v>
      </c>
      <c r="F16" s="243">
        <v>173</v>
      </c>
      <c r="G16" s="243">
        <v>1</v>
      </c>
      <c r="H16" s="110">
        <v>1102</v>
      </c>
      <c r="I16" s="111">
        <v>28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4">
        <v>3</v>
      </c>
      <c r="B17" s="241" t="s">
        <v>583</v>
      </c>
      <c r="C17" s="241" t="s">
        <v>13</v>
      </c>
      <c r="D17" s="242">
        <v>87</v>
      </c>
      <c r="E17" s="242">
        <v>88</v>
      </c>
      <c r="F17" s="243">
        <v>175</v>
      </c>
      <c r="G17" s="243">
        <v>2</v>
      </c>
      <c r="H17" s="110">
        <v>1059</v>
      </c>
      <c r="I17" s="111">
        <v>15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40">
        <v>6</v>
      </c>
      <c r="B18" s="241" t="s">
        <v>333</v>
      </c>
      <c r="C18" s="241" t="s">
        <v>26</v>
      </c>
      <c r="D18" s="242">
        <v>87</v>
      </c>
      <c r="E18" s="242">
        <v>94</v>
      </c>
      <c r="F18" s="243">
        <v>181</v>
      </c>
      <c r="G18" s="243">
        <v>4</v>
      </c>
      <c r="H18" s="110">
        <v>1050</v>
      </c>
      <c r="I18" s="111">
        <v>15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5">
        <v>4</v>
      </c>
      <c r="B19" s="246" t="s">
        <v>108</v>
      </c>
      <c r="C19" s="246" t="s">
        <v>98</v>
      </c>
      <c r="D19" s="247">
        <v>90</v>
      </c>
      <c r="E19" s="247">
        <v>86</v>
      </c>
      <c r="F19" s="248">
        <v>176</v>
      </c>
      <c r="G19" s="248">
        <v>3</v>
      </c>
      <c r="H19" s="112">
        <v>1046</v>
      </c>
      <c r="I19" s="113">
        <v>14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223" t="s">
        <v>541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87" t="s">
        <v>127</v>
      </c>
      <c r="F23" s="106" t="s">
        <v>659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87" t="s">
        <v>660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2F3E4EB2-2456-401E-AE45-7ECC686653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2F7E-383E-43FC-9049-BEA304FF51C4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257</v>
      </c>
      <c r="C5" s="228" t="s">
        <v>104</v>
      </c>
      <c r="D5" s="229">
        <v>96</v>
      </c>
      <c r="E5" s="229">
        <v>96</v>
      </c>
      <c r="F5" s="229">
        <f>SUM(D5:E5)</f>
        <v>192</v>
      </c>
      <c r="G5" s="229">
        <v>7</v>
      </c>
      <c r="H5" s="229">
        <v>1155</v>
      </c>
      <c r="I5" s="308">
        <v>42</v>
      </c>
      <c r="K5" s="87"/>
    </row>
    <row r="6" spans="1:34" ht="15.75" customHeight="1" x14ac:dyDescent="0.3">
      <c r="A6" s="97">
        <v>2</v>
      </c>
      <c r="B6" s="98" t="s">
        <v>402</v>
      </c>
      <c r="C6" s="98" t="s">
        <v>46</v>
      </c>
      <c r="D6" s="99">
        <v>92</v>
      </c>
      <c r="E6" s="99">
        <v>92</v>
      </c>
      <c r="F6" s="99">
        <f>SUM(D6:E6)</f>
        <v>184</v>
      </c>
      <c r="G6" s="96">
        <v>6</v>
      </c>
      <c r="H6" s="100">
        <v>1115</v>
      </c>
      <c r="I6" s="101">
        <v>35</v>
      </c>
      <c r="K6" s="87"/>
    </row>
    <row r="7" spans="1:34" ht="15.75" customHeight="1" x14ac:dyDescent="0.3">
      <c r="A7" s="97">
        <v>4</v>
      </c>
      <c r="B7" s="98" t="s">
        <v>242</v>
      </c>
      <c r="C7" s="98" t="s">
        <v>13</v>
      </c>
      <c r="D7" s="99">
        <v>94</v>
      </c>
      <c r="E7" s="99">
        <v>90</v>
      </c>
      <c r="F7" s="99">
        <f>SUM(D7:E7)</f>
        <v>184</v>
      </c>
      <c r="G7" s="96">
        <v>6</v>
      </c>
      <c r="H7" s="99">
        <v>1100</v>
      </c>
      <c r="I7" s="102">
        <v>32</v>
      </c>
      <c r="J7" s="103"/>
      <c r="K7" s="87"/>
    </row>
    <row r="8" spans="1:34" ht="15.75" customHeight="1" x14ac:dyDescent="0.3">
      <c r="A8" s="97">
        <v>3</v>
      </c>
      <c r="B8" s="98" t="s">
        <v>606</v>
      </c>
      <c r="C8" s="98" t="s">
        <v>72</v>
      </c>
      <c r="D8" s="99">
        <v>88</v>
      </c>
      <c r="E8" s="99">
        <v>87</v>
      </c>
      <c r="F8" s="99">
        <f>SUM(D8:E8)</f>
        <v>175</v>
      </c>
      <c r="G8" s="96">
        <v>3</v>
      </c>
      <c r="H8" s="99">
        <v>1080</v>
      </c>
      <c r="I8" s="102">
        <v>25</v>
      </c>
      <c r="K8" s="87"/>
    </row>
    <row r="9" spans="1:34" ht="15.75" customHeight="1" x14ac:dyDescent="0.3">
      <c r="A9" s="97">
        <v>1</v>
      </c>
      <c r="B9" s="98" t="s">
        <v>555</v>
      </c>
      <c r="C9" s="98" t="s">
        <v>104</v>
      </c>
      <c r="D9" s="99">
        <v>89</v>
      </c>
      <c r="E9" s="99">
        <v>90</v>
      </c>
      <c r="F9" s="99">
        <f>SUM(D9:E9)</f>
        <v>179</v>
      </c>
      <c r="G9" s="96">
        <v>4</v>
      </c>
      <c r="H9" s="100">
        <v>1014</v>
      </c>
      <c r="I9" s="101">
        <v>16</v>
      </c>
    </row>
    <row r="10" spans="1:34" ht="15.75" customHeight="1" x14ac:dyDescent="0.3">
      <c r="A10" s="97">
        <v>5</v>
      </c>
      <c r="B10" s="98" t="s">
        <v>551</v>
      </c>
      <c r="C10" s="98" t="s">
        <v>552</v>
      </c>
      <c r="D10" s="99">
        <v>75</v>
      </c>
      <c r="E10" s="99">
        <v>87</v>
      </c>
      <c r="F10" s="99">
        <f>SUM(D10:E10)</f>
        <v>162</v>
      </c>
      <c r="G10" s="96">
        <v>2</v>
      </c>
      <c r="H10" s="99">
        <v>1010</v>
      </c>
      <c r="I10" s="102">
        <v>15</v>
      </c>
    </row>
    <row r="11" spans="1:34" ht="15.75" customHeight="1" x14ac:dyDescent="0.3">
      <c r="A11" s="232">
        <v>7</v>
      </c>
      <c r="B11" s="233" t="s">
        <v>576</v>
      </c>
      <c r="C11" s="233" t="s">
        <v>552</v>
      </c>
      <c r="D11" s="234">
        <v>63</v>
      </c>
      <c r="E11" s="234">
        <v>62</v>
      </c>
      <c r="F11" s="234">
        <f>SUM(D11:E11)</f>
        <v>125</v>
      </c>
      <c r="G11" s="235">
        <v>1</v>
      </c>
      <c r="H11" s="104">
        <v>839</v>
      </c>
      <c r="I11" s="105">
        <v>6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6"/>
      <c r="E14" s="155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7">
        <v>6</v>
      </c>
      <c r="B15" s="228" t="s">
        <v>31</v>
      </c>
      <c r="C15" s="228" t="s">
        <v>26</v>
      </c>
      <c r="D15" s="229">
        <v>90</v>
      </c>
      <c r="E15" s="229">
        <v>70</v>
      </c>
      <c r="F15" s="229">
        <f>SUM(D15:E15)</f>
        <v>160</v>
      </c>
      <c r="G15" s="229">
        <v>5</v>
      </c>
      <c r="H15" s="229">
        <v>973</v>
      </c>
      <c r="I15" s="308">
        <v>29</v>
      </c>
    </row>
    <row r="16" spans="1:34" ht="15.75" customHeight="1" x14ac:dyDescent="0.3">
      <c r="A16" s="97">
        <v>3</v>
      </c>
      <c r="B16" s="98" t="s">
        <v>118</v>
      </c>
      <c r="C16" s="98" t="s">
        <v>13</v>
      </c>
      <c r="D16" s="99">
        <v>79</v>
      </c>
      <c r="E16" s="99">
        <v>81</v>
      </c>
      <c r="F16" s="99">
        <f>SUM(D16:E16)</f>
        <v>160</v>
      </c>
      <c r="G16" s="96">
        <v>5</v>
      </c>
      <c r="H16" s="99">
        <v>977</v>
      </c>
      <c r="I16" s="102">
        <v>27</v>
      </c>
    </row>
    <row r="17" spans="1:9" ht="15.75" customHeight="1" x14ac:dyDescent="0.3">
      <c r="A17" s="97">
        <v>4</v>
      </c>
      <c r="B17" s="226" t="s">
        <v>607</v>
      </c>
      <c r="C17" s="98" t="s">
        <v>26</v>
      </c>
      <c r="D17" s="99">
        <v>81</v>
      </c>
      <c r="E17" s="107">
        <v>72</v>
      </c>
      <c r="F17" s="99">
        <f>SUM(D17:E17)</f>
        <v>153</v>
      </c>
      <c r="G17" s="96">
        <v>3</v>
      </c>
      <c r="H17" s="99">
        <v>964</v>
      </c>
      <c r="I17" s="102">
        <v>27</v>
      </c>
    </row>
    <row r="18" spans="1:9" ht="15.75" customHeight="1" x14ac:dyDescent="0.3">
      <c r="A18" s="97">
        <v>5</v>
      </c>
      <c r="B18" s="98" t="s">
        <v>608</v>
      </c>
      <c r="C18" s="98" t="s">
        <v>46</v>
      </c>
      <c r="D18" s="99">
        <v>79</v>
      </c>
      <c r="E18" s="99">
        <v>82</v>
      </c>
      <c r="F18" s="99">
        <f>SUM(D18:E18)</f>
        <v>161</v>
      </c>
      <c r="G18" s="96">
        <v>6</v>
      </c>
      <c r="H18" s="99">
        <v>963</v>
      </c>
      <c r="I18" s="102">
        <v>27</v>
      </c>
    </row>
    <row r="19" spans="1:9" ht="15.75" customHeight="1" x14ac:dyDescent="0.3">
      <c r="A19" s="97">
        <v>1</v>
      </c>
      <c r="B19" s="98" t="s">
        <v>43</v>
      </c>
      <c r="C19" s="98" t="s">
        <v>26</v>
      </c>
      <c r="D19" s="99" t="s">
        <v>27</v>
      </c>
      <c r="E19" s="99"/>
      <c r="F19" s="99">
        <f>SUM(D19:E19)</f>
        <v>0</v>
      </c>
      <c r="G19" s="96">
        <v>0</v>
      </c>
      <c r="H19" s="100">
        <v>0</v>
      </c>
      <c r="I19" s="101">
        <v>0</v>
      </c>
    </row>
    <row r="20" spans="1:9" ht="15.75" customHeight="1" x14ac:dyDescent="0.3">
      <c r="A20" s="232">
        <v>2</v>
      </c>
      <c r="B20" s="233" t="s">
        <v>47</v>
      </c>
      <c r="C20" s="233" t="s">
        <v>48</v>
      </c>
      <c r="D20" s="234" t="s">
        <v>27</v>
      </c>
      <c r="E20" s="234"/>
      <c r="F20" s="234">
        <f>SUM(D20:E20)</f>
        <v>0</v>
      </c>
      <c r="G20" s="235">
        <v>0</v>
      </c>
      <c r="H20" s="104">
        <v>0</v>
      </c>
      <c r="I20" s="105">
        <v>0</v>
      </c>
    </row>
    <row r="21" spans="1:9" ht="15.75" customHeight="1" x14ac:dyDescent="0.3"/>
    <row r="22" spans="1:9" ht="15.75" customHeight="1" x14ac:dyDescent="0.3">
      <c r="B22" s="87" t="s">
        <v>585</v>
      </c>
      <c r="F22" s="106" t="s">
        <v>659</v>
      </c>
    </row>
    <row r="23" spans="1:9" ht="15.75" customHeight="1" x14ac:dyDescent="0.3">
      <c r="B23" s="87" t="s">
        <v>660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226A17B6-28D3-48EF-9D18-B40A58ADD5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75A8-9328-41A2-930E-8A9260441804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249</v>
      </c>
      <c r="C5" s="228" t="s">
        <v>250</v>
      </c>
      <c r="D5" s="269">
        <v>100.002</v>
      </c>
      <c r="E5" s="269">
        <v>98.001999999999995</v>
      </c>
      <c r="F5" s="269">
        <f>SUM(D5:E5)</f>
        <v>198.00399999999999</v>
      </c>
      <c r="G5" s="229">
        <v>8</v>
      </c>
      <c r="H5" s="269">
        <v>1190.0259999999998</v>
      </c>
      <c r="I5" s="308">
        <v>46</v>
      </c>
      <c r="K5" s="87"/>
    </row>
    <row r="6" spans="1:34" ht="15.75" customHeight="1" x14ac:dyDescent="0.3">
      <c r="A6" s="97">
        <v>9</v>
      </c>
      <c r="B6" s="98" t="s">
        <v>326</v>
      </c>
      <c r="C6" s="98" t="s">
        <v>270</v>
      </c>
      <c r="D6" s="156">
        <v>100.003</v>
      </c>
      <c r="E6" s="156">
        <v>97.001000000000005</v>
      </c>
      <c r="F6" s="156">
        <f>SUM(D6:E6)</f>
        <v>197.00400000000002</v>
      </c>
      <c r="G6" s="96">
        <v>5</v>
      </c>
      <c r="H6" s="156">
        <v>1190.0230000000001</v>
      </c>
      <c r="I6" s="102">
        <v>43</v>
      </c>
      <c r="K6" s="87"/>
    </row>
    <row r="7" spans="1:34" ht="15.75" customHeight="1" x14ac:dyDescent="0.3">
      <c r="A7" s="97">
        <v>2</v>
      </c>
      <c r="B7" s="98" t="s">
        <v>320</v>
      </c>
      <c r="C7" s="98" t="s">
        <v>37</v>
      </c>
      <c r="D7" s="156">
        <v>99.001999999999995</v>
      </c>
      <c r="E7" s="156">
        <v>99.001999999999995</v>
      </c>
      <c r="F7" s="156">
        <f>SUM(D7:E7)</f>
        <v>198.00399999999999</v>
      </c>
      <c r="G7" s="96">
        <v>8</v>
      </c>
      <c r="H7" s="157">
        <v>1188.0299999999997</v>
      </c>
      <c r="I7" s="101">
        <v>42</v>
      </c>
      <c r="J7" s="103"/>
      <c r="K7" s="87"/>
    </row>
    <row r="8" spans="1:34" ht="15.75" customHeight="1" x14ac:dyDescent="0.3">
      <c r="A8" s="97">
        <v>3</v>
      </c>
      <c r="B8" s="98" t="s">
        <v>16</v>
      </c>
      <c r="C8" s="98" t="s">
        <v>17</v>
      </c>
      <c r="D8" s="156">
        <v>99.001000000000005</v>
      </c>
      <c r="E8" s="156">
        <v>99.001000000000005</v>
      </c>
      <c r="F8" s="156">
        <f>SUM(D8:E8)</f>
        <v>198.00200000000001</v>
      </c>
      <c r="G8" s="96">
        <v>6</v>
      </c>
      <c r="H8" s="156">
        <v>1187.02</v>
      </c>
      <c r="I8" s="102">
        <v>39</v>
      </c>
    </row>
    <row r="9" spans="1:34" ht="15.75" customHeight="1" x14ac:dyDescent="0.3">
      <c r="A9" s="97">
        <v>8</v>
      </c>
      <c r="B9" s="98" t="s">
        <v>325</v>
      </c>
      <c r="C9" s="98" t="s">
        <v>322</v>
      </c>
      <c r="D9" s="156">
        <v>100</v>
      </c>
      <c r="E9" s="156">
        <v>99.003</v>
      </c>
      <c r="F9" s="156">
        <f>SUM(D9:E9)</f>
        <v>199.00299999999999</v>
      </c>
      <c r="G9" s="96">
        <v>9</v>
      </c>
      <c r="H9" s="156">
        <v>993.01599999999985</v>
      </c>
      <c r="I9" s="102">
        <v>39</v>
      </c>
    </row>
    <row r="10" spans="1:34" ht="15.75" customHeight="1" x14ac:dyDescent="0.3">
      <c r="A10" s="97">
        <v>4</v>
      </c>
      <c r="B10" s="98" t="s">
        <v>321</v>
      </c>
      <c r="C10" s="98" t="s">
        <v>322</v>
      </c>
      <c r="D10" s="156">
        <v>97.001000000000005</v>
      </c>
      <c r="E10" s="156">
        <v>96.001999999999995</v>
      </c>
      <c r="F10" s="156">
        <f>SUM(D10:E10)</f>
        <v>193.00299999999999</v>
      </c>
      <c r="G10" s="96">
        <v>4</v>
      </c>
      <c r="H10" s="156">
        <v>1164.0139999999999</v>
      </c>
      <c r="I10" s="102">
        <v>25</v>
      </c>
    </row>
    <row r="11" spans="1:34" ht="15.75" customHeight="1" x14ac:dyDescent="0.3">
      <c r="A11" s="97">
        <v>1</v>
      </c>
      <c r="B11" s="98" t="s">
        <v>14</v>
      </c>
      <c r="C11" s="98" t="s">
        <v>15</v>
      </c>
      <c r="D11" s="156">
        <v>87.001000000000005</v>
      </c>
      <c r="E11" s="156">
        <v>90</v>
      </c>
      <c r="F11" s="156">
        <f>SUM(D11:E11)</f>
        <v>177.001</v>
      </c>
      <c r="G11" s="96">
        <v>3</v>
      </c>
      <c r="H11" s="156">
        <v>1037.0049999999999</v>
      </c>
      <c r="I11" s="101">
        <v>19</v>
      </c>
      <c r="K11" s="87"/>
    </row>
    <row r="12" spans="1:34" ht="15.75" customHeight="1" x14ac:dyDescent="0.3">
      <c r="A12" s="97">
        <v>5</v>
      </c>
      <c r="B12" s="98" t="s">
        <v>323</v>
      </c>
      <c r="C12" s="98" t="s">
        <v>98</v>
      </c>
      <c r="D12" s="156" t="s">
        <v>27</v>
      </c>
      <c r="E12" s="156"/>
      <c r="F12" s="156">
        <f>SUM(D12:E12)</f>
        <v>0</v>
      </c>
      <c r="G12" s="96">
        <v>0</v>
      </c>
      <c r="H12" s="156">
        <v>0</v>
      </c>
      <c r="I12" s="102">
        <v>0</v>
      </c>
      <c r="K12" s="87"/>
    </row>
    <row r="13" spans="1:34" ht="15.75" customHeight="1" x14ac:dyDescent="0.3">
      <c r="A13" s="232">
        <v>6</v>
      </c>
      <c r="B13" s="233" t="s">
        <v>324</v>
      </c>
      <c r="C13" s="233" t="s">
        <v>26</v>
      </c>
      <c r="D13" s="270" t="s">
        <v>27</v>
      </c>
      <c r="E13" s="270"/>
      <c r="F13" s="270">
        <f>SUM(D13:E13)</f>
        <v>0</v>
      </c>
      <c r="G13" s="235">
        <v>0</v>
      </c>
      <c r="H13" s="158">
        <v>0</v>
      </c>
      <c r="I13" s="105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6"/>
      <c r="E16" s="155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7">
        <v>7</v>
      </c>
      <c r="B17" s="228" t="s">
        <v>333</v>
      </c>
      <c r="C17" s="228" t="s">
        <v>26</v>
      </c>
      <c r="D17" s="269">
        <v>98</v>
      </c>
      <c r="E17" s="269">
        <v>99.003</v>
      </c>
      <c r="F17" s="269">
        <f>SUM(D17:E17)</f>
        <v>197.00299999999999</v>
      </c>
      <c r="G17" s="229">
        <v>6</v>
      </c>
      <c r="H17" s="269">
        <v>1190.0230000000001</v>
      </c>
      <c r="I17" s="308">
        <v>46</v>
      </c>
      <c r="K17" s="87"/>
    </row>
    <row r="18" spans="1:11" ht="15.75" customHeight="1" x14ac:dyDescent="0.3">
      <c r="A18" s="97">
        <v>4</v>
      </c>
      <c r="B18" s="98" t="s">
        <v>330</v>
      </c>
      <c r="C18" s="98" t="s">
        <v>17</v>
      </c>
      <c r="D18" s="156">
        <v>99.001999999999995</v>
      </c>
      <c r="E18" s="156">
        <v>98.003</v>
      </c>
      <c r="F18" s="156">
        <f>SUM(D18:E18)</f>
        <v>197.005</v>
      </c>
      <c r="G18" s="96">
        <v>7</v>
      </c>
      <c r="H18" s="156">
        <v>1180.02</v>
      </c>
      <c r="I18" s="102">
        <v>39</v>
      </c>
      <c r="K18" s="87"/>
    </row>
    <row r="19" spans="1:11" ht="15.75" customHeight="1" x14ac:dyDescent="0.3">
      <c r="A19" s="97">
        <v>9</v>
      </c>
      <c r="B19" s="98" t="s">
        <v>288</v>
      </c>
      <c r="C19" s="98" t="s">
        <v>17</v>
      </c>
      <c r="D19" s="156">
        <v>99.003</v>
      </c>
      <c r="E19" s="156">
        <v>97</v>
      </c>
      <c r="F19" s="156">
        <f>SUM(D19:E19)</f>
        <v>196.00299999999999</v>
      </c>
      <c r="G19" s="96">
        <v>5</v>
      </c>
      <c r="H19" s="156">
        <v>1181.019</v>
      </c>
      <c r="I19" s="102">
        <v>36</v>
      </c>
      <c r="K19" s="87"/>
    </row>
    <row r="20" spans="1:11" ht="15.75" customHeight="1" x14ac:dyDescent="0.3">
      <c r="A20" s="97">
        <v>3</v>
      </c>
      <c r="B20" s="98" t="s">
        <v>242</v>
      </c>
      <c r="C20" s="98" t="s">
        <v>238</v>
      </c>
      <c r="D20" s="156">
        <v>98.001999999999995</v>
      </c>
      <c r="E20" s="156">
        <v>97.001999999999995</v>
      </c>
      <c r="F20" s="156">
        <f>SUM(D20:E20)</f>
        <v>195.00399999999999</v>
      </c>
      <c r="G20" s="96">
        <v>4</v>
      </c>
      <c r="H20" s="156">
        <v>1177.0170000000001</v>
      </c>
      <c r="I20" s="102">
        <v>35</v>
      </c>
      <c r="K20" s="87"/>
    </row>
    <row r="21" spans="1:11" ht="15.75" customHeight="1" x14ac:dyDescent="0.3">
      <c r="A21" s="97">
        <v>5</v>
      </c>
      <c r="B21" s="98" t="s">
        <v>331</v>
      </c>
      <c r="C21" s="98" t="s">
        <v>322</v>
      </c>
      <c r="D21" s="156">
        <v>100.001</v>
      </c>
      <c r="E21" s="156">
        <v>98.001000000000005</v>
      </c>
      <c r="F21" s="156">
        <f>SUM(D21:E21)</f>
        <v>198.00200000000001</v>
      </c>
      <c r="G21" s="96">
        <v>9</v>
      </c>
      <c r="H21" s="156">
        <v>1171.0159999999998</v>
      </c>
      <c r="I21" s="102">
        <v>35</v>
      </c>
      <c r="K21" s="87"/>
    </row>
    <row r="22" spans="1:11" ht="15.75" customHeight="1" x14ac:dyDescent="0.3">
      <c r="A22" s="97">
        <v>1</v>
      </c>
      <c r="B22" s="98" t="s">
        <v>327</v>
      </c>
      <c r="C22" s="98" t="s">
        <v>328</v>
      </c>
      <c r="D22" s="156">
        <v>99.001000000000005</v>
      </c>
      <c r="E22" s="156">
        <v>99.001000000000005</v>
      </c>
      <c r="F22" s="156">
        <f>SUM(D22:E22)</f>
        <v>198.00200000000001</v>
      </c>
      <c r="G22" s="96">
        <v>9</v>
      </c>
      <c r="H22" s="156">
        <v>1180.0160000000001</v>
      </c>
      <c r="I22" s="101">
        <v>34</v>
      </c>
      <c r="K22" s="87"/>
    </row>
    <row r="23" spans="1:11" ht="15.75" customHeight="1" x14ac:dyDescent="0.3">
      <c r="A23" s="97">
        <v>8</v>
      </c>
      <c r="B23" s="98" t="s">
        <v>334</v>
      </c>
      <c r="C23" s="98" t="s">
        <v>322</v>
      </c>
      <c r="D23" s="156">
        <v>96.001999999999995</v>
      </c>
      <c r="E23" s="156">
        <v>96.001999999999995</v>
      </c>
      <c r="F23" s="156">
        <f>SUM(D23:E23)</f>
        <v>192.00399999999999</v>
      </c>
      <c r="G23" s="96">
        <v>3</v>
      </c>
      <c r="H23" s="156">
        <v>1176.02</v>
      </c>
      <c r="I23" s="102">
        <v>32</v>
      </c>
      <c r="K23" s="87"/>
    </row>
    <row r="24" spans="1:11" ht="15.75" customHeight="1" x14ac:dyDescent="0.3">
      <c r="A24" s="97">
        <v>2</v>
      </c>
      <c r="B24" s="98" t="s">
        <v>329</v>
      </c>
      <c r="C24" s="98" t="s">
        <v>17</v>
      </c>
      <c r="D24" s="156" t="s">
        <v>64</v>
      </c>
      <c r="E24" s="156"/>
      <c r="F24" s="156">
        <f>SUM(D24:E24)</f>
        <v>0</v>
      </c>
      <c r="G24" s="96">
        <v>0</v>
      </c>
      <c r="H24" s="156">
        <v>0</v>
      </c>
      <c r="I24" s="102">
        <v>0</v>
      </c>
      <c r="K24" s="87"/>
    </row>
    <row r="25" spans="1:11" ht="15.75" customHeight="1" x14ac:dyDescent="0.3">
      <c r="A25" s="232">
        <v>6</v>
      </c>
      <c r="B25" s="233" t="s">
        <v>332</v>
      </c>
      <c r="C25" s="233" t="s">
        <v>98</v>
      </c>
      <c r="D25" s="270" t="s">
        <v>27</v>
      </c>
      <c r="E25" s="270"/>
      <c r="F25" s="270">
        <f>SUM(D25:E25)</f>
        <v>0</v>
      </c>
      <c r="G25" s="235">
        <v>0</v>
      </c>
      <c r="H25" s="158">
        <v>0</v>
      </c>
      <c r="I25" s="105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3">
        <v>2</v>
      </c>
      <c r="B28" s="93" t="s">
        <v>4</v>
      </c>
      <c r="C28" s="154" t="s">
        <v>5</v>
      </c>
      <c r="D28" s="116"/>
      <c r="E28" s="155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7">
        <v>2</v>
      </c>
      <c r="B29" s="228" t="s">
        <v>337</v>
      </c>
      <c r="C29" s="228" t="s">
        <v>46</v>
      </c>
      <c r="D29" s="269">
        <v>97.001000000000005</v>
      </c>
      <c r="E29" s="269">
        <v>96</v>
      </c>
      <c r="F29" s="269">
        <f>SUM(D29:E29)</f>
        <v>193.001</v>
      </c>
      <c r="G29" s="229">
        <v>5</v>
      </c>
      <c r="H29" s="269">
        <v>1178.011</v>
      </c>
      <c r="I29" s="308">
        <v>41</v>
      </c>
      <c r="K29" s="87"/>
    </row>
    <row r="30" spans="1:11" ht="15.75" customHeight="1" x14ac:dyDescent="0.3">
      <c r="A30" s="97">
        <v>1</v>
      </c>
      <c r="B30" s="98" t="s">
        <v>335</v>
      </c>
      <c r="C30" s="98" t="s">
        <v>336</v>
      </c>
      <c r="D30" s="156">
        <v>100.003</v>
      </c>
      <c r="E30" s="156">
        <v>99.003</v>
      </c>
      <c r="F30" s="156">
        <f>SUM(D30:E30)</f>
        <v>199.006</v>
      </c>
      <c r="G30" s="96">
        <v>8</v>
      </c>
      <c r="H30" s="156">
        <v>1180.0219999999999</v>
      </c>
      <c r="I30" s="101">
        <v>40</v>
      </c>
      <c r="K30" s="87"/>
    </row>
    <row r="31" spans="1:11" ht="15.75" customHeight="1" x14ac:dyDescent="0.3">
      <c r="A31" s="97">
        <v>5</v>
      </c>
      <c r="B31" s="98" t="s">
        <v>340</v>
      </c>
      <c r="C31" s="98" t="s">
        <v>336</v>
      </c>
      <c r="D31" s="156">
        <v>97.001999999999995</v>
      </c>
      <c r="E31" s="156">
        <v>98.001000000000005</v>
      </c>
      <c r="F31" s="156">
        <f>SUM(D31:E31)</f>
        <v>195.00299999999999</v>
      </c>
      <c r="G31" s="96">
        <v>7</v>
      </c>
      <c r="H31" s="156">
        <v>1170.0149999999999</v>
      </c>
      <c r="I31" s="102">
        <v>38</v>
      </c>
      <c r="K31" s="87"/>
    </row>
    <row r="32" spans="1:11" ht="15.75" customHeight="1" x14ac:dyDescent="0.3">
      <c r="A32" s="97">
        <v>4</v>
      </c>
      <c r="B32" s="98" t="s">
        <v>339</v>
      </c>
      <c r="C32" s="98" t="s">
        <v>192</v>
      </c>
      <c r="D32" s="156">
        <v>98.001000000000005</v>
      </c>
      <c r="E32" s="156">
        <v>97.001000000000005</v>
      </c>
      <c r="F32" s="156">
        <f>SUM(D32:E32)</f>
        <v>195.00200000000001</v>
      </c>
      <c r="G32" s="96">
        <v>6</v>
      </c>
      <c r="H32" s="156">
        <v>1159.009</v>
      </c>
      <c r="I32" s="102">
        <v>31</v>
      </c>
      <c r="K32" s="87"/>
    </row>
    <row r="33" spans="1:11" ht="15.75" customHeight="1" x14ac:dyDescent="0.3">
      <c r="A33" s="97">
        <v>3</v>
      </c>
      <c r="B33" s="98" t="s">
        <v>338</v>
      </c>
      <c r="C33" s="98" t="s">
        <v>336</v>
      </c>
      <c r="D33" s="156">
        <v>95.001000000000005</v>
      </c>
      <c r="E33" s="156">
        <v>97.003</v>
      </c>
      <c r="F33" s="156">
        <f>SUM(D33:E33)</f>
        <v>192.00400000000002</v>
      </c>
      <c r="G33" s="96">
        <v>4</v>
      </c>
      <c r="H33" s="156">
        <v>1152.0129999999999</v>
      </c>
      <c r="I33" s="102">
        <v>29</v>
      </c>
      <c r="K33" s="87"/>
    </row>
    <row r="34" spans="1:11" ht="15.75" customHeight="1" x14ac:dyDescent="0.3">
      <c r="A34" s="97">
        <v>7</v>
      </c>
      <c r="B34" s="98" t="s">
        <v>342</v>
      </c>
      <c r="C34" s="98" t="s">
        <v>37</v>
      </c>
      <c r="D34" s="156">
        <v>94.001000000000005</v>
      </c>
      <c r="E34" s="156">
        <v>95</v>
      </c>
      <c r="F34" s="156">
        <f>SUM(D34:E34)</f>
        <v>189.001</v>
      </c>
      <c r="G34" s="96">
        <v>3</v>
      </c>
      <c r="H34" s="156">
        <v>1132.009</v>
      </c>
      <c r="I34" s="102">
        <v>21</v>
      </c>
      <c r="K34" s="87"/>
    </row>
    <row r="35" spans="1:11" ht="15.75" customHeight="1" x14ac:dyDescent="0.3">
      <c r="A35" s="97">
        <v>6</v>
      </c>
      <c r="B35" s="98" t="s">
        <v>341</v>
      </c>
      <c r="C35" s="98" t="s">
        <v>37</v>
      </c>
      <c r="D35" s="156" t="s">
        <v>27</v>
      </c>
      <c r="E35" s="156"/>
      <c r="F35" s="156">
        <f>SUM(D35:E35)</f>
        <v>0</v>
      </c>
      <c r="G35" s="96">
        <v>0</v>
      </c>
      <c r="H35" s="156">
        <v>0</v>
      </c>
      <c r="I35" s="102">
        <v>0</v>
      </c>
      <c r="K35" s="87"/>
    </row>
    <row r="36" spans="1:11" ht="15.75" customHeight="1" x14ac:dyDescent="0.3">
      <c r="A36" s="232">
        <v>8</v>
      </c>
      <c r="B36" s="233" t="s">
        <v>343</v>
      </c>
      <c r="C36" s="233" t="s">
        <v>37</v>
      </c>
      <c r="D36" s="270" t="s">
        <v>27</v>
      </c>
      <c r="E36" s="270"/>
      <c r="F36" s="270">
        <f>SUM(D36:E36)</f>
        <v>0</v>
      </c>
      <c r="G36" s="235">
        <v>0</v>
      </c>
      <c r="H36" s="158">
        <v>0</v>
      </c>
      <c r="I36" s="105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3">
        <v>2</v>
      </c>
      <c r="B39" s="93" t="s">
        <v>4</v>
      </c>
      <c r="C39" s="154" t="s">
        <v>5</v>
      </c>
      <c r="D39" s="116"/>
      <c r="E39" s="155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7">
        <v>1</v>
      </c>
      <c r="B40" s="228" t="s">
        <v>344</v>
      </c>
      <c r="C40" s="228" t="s">
        <v>345</v>
      </c>
      <c r="D40" s="269">
        <v>98</v>
      </c>
      <c r="E40" s="269">
        <v>99.001999999999995</v>
      </c>
      <c r="F40" s="269">
        <f>SUM(D40:E40)</f>
        <v>197.00200000000001</v>
      </c>
      <c r="G40" s="229">
        <v>6</v>
      </c>
      <c r="H40" s="269">
        <v>1176.0169999999998</v>
      </c>
      <c r="I40" s="231">
        <v>37</v>
      </c>
      <c r="K40" s="87"/>
    </row>
    <row r="41" spans="1:11" ht="15.75" customHeight="1" x14ac:dyDescent="0.3">
      <c r="A41" s="97">
        <v>2</v>
      </c>
      <c r="B41" s="98" t="s">
        <v>346</v>
      </c>
      <c r="C41" s="98" t="s">
        <v>347</v>
      </c>
      <c r="D41" s="156">
        <v>97.001000000000005</v>
      </c>
      <c r="E41" s="156">
        <v>100.002</v>
      </c>
      <c r="F41" s="156">
        <f>SUM(D41:E41)</f>
        <v>197.00299999999999</v>
      </c>
      <c r="G41" s="96">
        <v>7</v>
      </c>
      <c r="H41" s="156">
        <v>1176.0129999999999</v>
      </c>
      <c r="I41" s="102">
        <v>37</v>
      </c>
      <c r="K41" s="87"/>
    </row>
    <row r="42" spans="1:11" ht="15.75" customHeight="1" x14ac:dyDescent="0.3">
      <c r="A42" s="97">
        <v>3</v>
      </c>
      <c r="B42" s="98" t="s">
        <v>348</v>
      </c>
      <c r="C42" s="98" t="s">
        <v>349</v>
      </c>
      <c r="D42" s="156">
        <v>96.003</v>
      </c>
      <c r="E42" s="156">
        <v>96.001000000000005</v>
      </c>
      <c r="F42" s="156">
        <f>SUM(D42:E42)</f>
        <v>192.00400000000002</v>
      </c>
      <c r="G42" s="96">
        <v>2</v>
      </c>
      <c r="H42" s="156">
        <v>1172.0239999999999</v>
      </c>
      <c r="I42" s="102">
        <v>36</v>
      </c>
      <c r="K42" s="87"/>
    </row>
    <row r="43" spans="1:11" ht="15.75" customHeight="1" x14ac:dyDescent="0.3">
      <c r="A43" s="97">
        <v>8</v>
      </c>
      <c r="B43" s="98" t="s">
        <v>354</v>
      </c>
      <c r="C43" s="98" t="s">
        <v>328</v>
      </c>
      <c r="D43" s="156">
        <v>98.001000000000005</v>
      </c>
      <c r="E43" s="156">
        <v>99.004000000000005</v>
      </c>
      <c r="F43" s="156">
        <f>SUM(D43:E43)</f>
        <v>197.005</v>
      </c>
      <c r="G43" s="96">
        <v>8</v>
      </c>
      <c r="H43" s="156">
        <v>977.01700000000005</v>
      </c>
      <c r="I43" s="102">
        <v>29</v>
      </c>
      <c r="K43" s="87"/>
    </row>
    <row r="44" spans="1:11" ht="15.75" customHeight="1" x14ac:dyDescent="0.3">
      <c r="A44" s="97">
        <v>6</v>
      </c>
      <c r="B44" s="98" t="s">
        <v>352</v>
      </c>
      <c r="C44" s="98" t="s">
        <v>336</v>
      </c>
      <c r="D44" s="156">
        <v>95.001000000000005</v>
      </c>
      <c r="E44" s="156">
        <v>94</v>
      </c>
      <c r="F44" s="156">
        <f>SUM(D44:E44)</f>
        <v>189.001</v>
      </c>
      <c r="G44" s="96">
        <v>1</v>
      </c>
      <c r="H44" s="156">
        <v>1146.0139999999999</v>
      </c>
      <c r="I44" s="102">
        <v>21</v>
      </c>
      <c r="K44" s="87"/>
    </row>
    <row r="45" spans="1:11" ht="15.75" customHeight="1" x14ac:dyDescent="0.3">
      <c r="A45" s="97">
        <v>5</v>
      </c>
      <c r="B45" s="98" t="s">
        <v>351</v>
      </c>
      <c r="C45" s="98" t="s">
        <v>322</v>
      </c>
      <c r="D45" s="156">
        <v>97</v>
      </c>
      <c r="E45" s="156">
        <v>99.004999999999995</v>
      </c>
      <c r="F45" s="156">
        <f>SUM(D45:E45)</f>
        <v>196.005</v>
      </c>
      <c r="G45" s="96">
        <v>5</v>
      </c>
      <c r="H45" s="156">
        <v>968.01700000000005</v>
      </c>
      <c r="I45" s="102">
        <v>20</v>
      </c>
      <c r="K45" s="87"/>
    </row>
    <row r="46" spans="1:11" ht="15.75" customHeight="1" x14ac:dyDescent="0.3">
      <c r="A46" s="97">
        <v>7</v>
      </c>
      <c r="B46" s="98" t="s">
        <v>353</v>
      </c>
      <c r="C46" s="98" t="s">
        <v>336</v>
      </c>
      <c r="D46" s="156">
        <v>97.001000000000005</v>
      </c>
      <c r="E46" s="156">
        <v>98</v>
      </c>
      <c r="F46" s="156">
        <f>SUM(D46:E46)</f>
        <v>195.001</v>
      </c>
      <c r="G46" s="96">
        <v>3</v>
      </c>
      <c r="H46" s="156">
        <v>1162.0081</v>
      </c>
      <c r="I46" s="102">
        <v>19</v>
      </c>
      <c r="K46" s="87"/>
    </row>
    <row r="47" spans="1:11" ht="15.75" customHeight="1" x14ac:dyDescent="0.3">
      <c r="A47" s="232">
        <v>4</v>
      </c>
      <c r="B47" s="233" t="s">
        <v>350</v>
      </c>
      <c r="C47" s="233" t="s">
        <v>270</v>
      </c>
      <c r="D47" s="270">
        <v>98.001999999999995</v>
      </c>
      <c r="E47" s="270">
        <v>98</v>
      </c>
      <c r="F47" s="270">
        <f>SUM(D47:E47)</f>
        <v>196.00200000000001</v>
      </c>
      <c r="G47" s="235">
        <v>4</v>
      </c>
      <c r="H47" s="158">
        <v>1158.0070000000001</v>
      </c>
      <c r="I47" s="105">
        <v>18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3">
        <v>2</v>
      </c>
      <c r="B50" s="93" t="s">
        <v>4</v>
      </c>
      <c r="C50" s="154" t="s">
        <v>5</v>
      </c>
      <c r="D50" s="116"/>
      <c r="E50" s="155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7">
        <v>1</v>
      </c>
      <c r="B51" s="228" t="s">
        <v>355</v>
      </c>
      <c r="C51" s="228" t="s">
        <v>98</v>
      </c>
      <c r="D51" s="269">
        <v>100.003</v>
      </c>
      <c r="E51" s="269">
        <v>99.004000000000005</v>
      </c>
      <c r="F51" s="269">
        <f>SUM(D51:E51)</f>
        <v>199.00700000000001</v>
      </c>
      <c r="G51" s="229">
        <v>7</v>
      </c>
      <c r="H51" s="269">
        <v>1190.0320000000002</v>
      </c>
      <c r="I51" s="231">
        <v>43</v>
      </c>
      <c r="K51" s="87"/>
    </row>
    <row r="52" spans="1:11" ht="15.75" customHeight="1" x14ac:dyDescent="0.3">
      <c r="A52" s="97">
        <v>3</v>
      </c>
      <c r="B52" s="98" t="s">
        <v>357</v>
      </c>
      <c r="C52" s="98" t="s">
        <v>322</v>
      </c>
      <c r="D52" s="156">
        <v>100.002</v>
      </c>
      <c r="E52" s="156">
        <v>100.001</v>
      </c>
      <c r="F52" s="156">
        <f>SUM(D52:E52)</f>
        <v>200.00299999999999</v>
      </c>
      <c r="G52" s="96">
        <v>8</v>
      </c>
      <c r="H52" s="156">
        <v>988.01099999999997</v>
      </c>
      <c r="I52" s="102">
        <v>33</v>
      </c>
      <c r="K52" s="87"/>
    </row>
    <row r="53" spans="1:11" ht="15.75" customHeight="1" x14ac:dyDescent="0.3">
      <c r="A53" s="97">
        <v>5</v>
      </c>
      <c r="B53" s="98" t="s">
        <v>359</v>
      </c>
      <c r="C53" s="98" t="s">
        <v>37</v>
      </c>
      <c r="D53" s="156">
        <v>99.001000000000005</v>
      </c>
      <c r="E53" s="156">
        <v>98.001000000000005</v>
      </c>
      <c r="F53" s="156">
        <f>SUM(D53:E53)</f>
        <v>197.00200000000001</v>
      </c>
      <c r="G53" s="96">
        <v>5</v>
      </c>
      <c r="H53" s="156">
        <v>1170.02</v>
      </c>
      <c r="I53" s="102">
        <v>31</v>
      </c>
      <c r="K53" s="87"/>
    </row>
    <row r="54" spans="1:11" ht="15.75" customHeight="1" x14ac:dyDescent="0.3">
      <c r="A54" s="97">
        <v>4</v>
      </c>
      <c r="B54" s="98" t="s">
        <v>358</v>
      </c>
      <c r="C54" s="98" t="s">
        <v>336</v>
      </c>
      <c r="D54" s="156">
        <v>98.001000000000005</v>
      </c>
      <c r="E54" s="156">
        <v>100.001</v>
      </c>
      <c r="F54" s="156">
        <f>SUM(D54:E54)</f>
        <v>198.00200000000001</v>
      </c>
      <c r="G54" s="96">
        <v>6</v>
      </c>
      <c r="H54" s="156">
        <v>1168.0119999999999</v>
      </c>
      <c r="I54" s="102">
        <v>28</v>
      </c>
      <c r="K54" s="87"/>
    </row>
    <row r="55" spans="1:11" ht="15.75" customHeight="1" x14ac:dyDescent="0.3">
      <c r="A55" s="97">
        <v>7</v>
      </c>
      <c r="B55" s="98" t="s">
        <v>361</v>
      </c>
      <c r="C55" s="98" t="s">
        <v>336</v>
      </c>
      <c r="D55" s="156">
        <v>97.001000000000005</v>
      </c>
      <c r="E55" s="156">
        <v>99.001000000000005</v>
      </c>
      <c r="F55" s="156">
        <f>SUM(D55:E55)</f>
        <v>196.00200000000001</v>
      </c>
      <c r="G55" s="96">
        <v>4</v>
      </c>
      <c r="H55" s="156">
        <v>1165.018</v>
      </c>
      <c r="I55" s="102">
        <v>28</v>
      </c>
      <c r="K55" s="87"/>
    </row>
    <row r="56" spans="1:11" ht="15.75" customHeight="1" x14ac:dyDescent="0.3">
      <c r="A56" s="97">
        <v>6</v>
      </c>
      <c r="B56" s="98" t="s">
        <v>360</v>
      </c>
      <c r="C56" s="98" t="s">
        <v>349</v>
      </c>
      <c r="D56" s="156">
        <v>96.003</v>
      </c>
      <c r="E56" s="156">
        <v>94.001000000000005</v>
      </c>
      <c r="F56" s="156">
        <f>SUM(D56:E56)</f>
        <v>190.00400000000002</v>
      </c>
      <c r="G56" s="96">
        <v>2</v>
      </c>
      <c r="H56" s="156">
        <v>1162.0149999999999</v>
      </c>
      <c r="I56" s="102">
        <v>24</v>
      </c>
      <c r="K56" s="87"/>
    </row>
    <row r="57" spans="1:11" ht="15.75" customHeight="1" x14ac:dyDescent="0.3">
      <c r="A57" s="97">
        <v>8</v>
      </c>
      <c r="B57" s="98" t="s">
        <v>362</v>
      </c>
      <c r="C57" s="98" t="s">
        <v>347</v>
      </c>
      <c r="D57" s="156">
        <v>95.001000000000005</v>
      </c>
      <c r="E57" s="156">
        <v>96.003</v>
      </c>
      <c r="F57" s="156">
        <f>SUM(D57:E57)</f>
        <v>191.00400000000002</v>
      </c>
      <c r="G57" s="96">
        <v>3</v>
      </c>
      <c r="H57" s="156">
        <v>1160.0169999999998</v>
      </c>
      <c r="I57" s="102">
        <v>22</v>
      </c>
      <c r="K57" s="87"/>
    </row>
    <row r="58" spans="1:11" ht="15.75" customHeight="1" x14ac:dyDescent="0.3">
      <c r="A58" s="232">
        <v>2</v>
      </c>
      <c r="B58" s="233" t="s">
        <v>356</v>
      </c>
      <c r="C58" s="233" t="s">
        <v>322</v>
      </c>
      <c r="D58" s="270">
        <v>92.001000000000005</v>
      </c>
      <c r="E58" s="270">
        <v>93</v>
      </c>
      <c r="F58" s="270">
        <f>SUM(D58:E58)</f>
        <v>185.001</v>
      </c>
      <c r="G58" s="235">
        <v>1</v>
      </c>
      <c r="H58" s="158">
        <v>925.00700000000006</v>
      </c>
      <c r="I58" s="105">
        <v>5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363</v>
      </c>
      <c r="E60" s="106" t="s">
        <v>659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59"/>
      <c r="R71" s="160"/>
      <c r="S71" s="160"/>
      <c r="T71" s="160"/>
    </row>
    <row r="72" spans="1:20" ht="15.75" customHeight="1" x14ac:dyDescent="0.3">
      <c r="A72" s="87"/>
      <c r="S72" s="161"/>
      <c r="T72" s="139"/>
    </row>
    <row r="73" spans="1:20" ht="15.75" customHeight="1" x14ac:dyDescent="0.3">
      <c r="A73" s="87"/>
      <c r="K73" s="159"/>
      <c r="R73" s="108"/>
      <c r="S73" s="162"/>
      <c r="T73" s="108"/>
    </row>
    <row r="74" spans="1:20" ht="15.75" customHeight="1" x14ac:dyDescent="0.3">
      <c r="A74" s="87"/>
      <c r="R74" s="108"/>
      <c r="S74" s="162"/>
      <c r="T74" s="108"/>
    </row>
    <row r="75" spans="1:20" ht="15.75" customHeight="1" x14ac:dyDescent="0.3">
      <c r="A75" s="87"/>
      <c r="K75" s="159"/>
      <c r="R75" s="108"/>
      <c r="S75" s="162"/>
      <c r="T75" s="108"/>
    </row>
    <row r="76" spans="1:20" ht="15.75" customHeight="1" x14ac:dyDescent="0.3">
      <c r="A76" s="87"/>
      <c r="R76" s="108"/>
      <c r="S76" s="162"/>
      <c r="T76" s="108"/>
    </row>
    <row r="77" spans="1:20" ht="15.75" customHeight="1" x14ac:dyDescent="0.3">
      <c r="A77" s="87"/>
      <c r="K77" s="159"/>
      <c r="R77" s="108"/>
      <c r="S77" s="162"/>
      <c r="T77" s="108"/>
    </row>
    <row r="78" spans="1:20" ht="15.75" customHeight="1" x14ac:dyDescent="0.3">
      <c r="A78" s="87"/>
      <c r="R78" s="108"/>
      <c r="S78" s="162"/>
      <c r="T78" s="108"/>
    </row>
    <row r="79" spans="1:20" ht="15.75" customHeight="1" x14ac:dyDescent="0.3">
      <c r="A79" s="87"/>
      <c r="K79" s="159"/>
      <c r="R79" s="108"/>
      <c r="S79" s="162"/>
      <c r="T79" s="108"/>
    </row>
    <row r="80" spans="1:20" x14ac:dyDescent="0.3">
      <c r="A80" s="87"/>
      <c r="R80" s="108"/>
      <c r="S80" s="108"/>
      <c r="T80" s="108"/>
    </row>
    <row r="81" spans="11:20" s="87" customFormat="1" x14ac:dyDescent="0.3">
      <c r="K81" s="159"/>
      <c r="R81" s="91"/>
      <c r="S81" s="91"/>
      <c r="T81" s="91"/>
    </row>
    <row r="82" spans="11:20" s="87" customFormat="1" x14ac:dyDescent="0.3">
      <c r="K82" s="88"/>
      <c r="R82" s="160"/>
      <c r="S82" s="160"/>
      <c r="T82" s="160"/>
    </row>
    <row r="83" spans="11:20" s="87" customFormat="1" x14ac:dyDescent="0.3">
      <c r="K83" s="159"/>
      <c r="S83" s="161"/>
      <c r="T83" s="139"/>
    </row>
    <row r="84" spans="11:20" s="87" customFormat="1" x14ac:dyDescent="0.3">
      <c r="K84" s="88"/>
      <c r="R84" s="108"/>
      <c r="S84" s="162"/>
      <c r="T84" s="108"/>
    </row>
    <row r="85" spans="11:20" s="87" customFormat="1" x14ac:dyDescent="0.3">
      <c r="K85" s="159"/>
      <c r="R85" s="108"/>
      <c r="S85" s="162"/>
      <c r="T85" s="108"/>
    </row>
    <row r="86" spans="11:20" s="87" customFormat="1" x14ac:dyDescent="0.3">
      <c r="K86" s="88"/>
      <c r="R86" s="108"/>
      <c r="S86" s="162"/>
      <c r="T86" s="108"/>
    </row>
    <row r="87" spans="11:20" s="87" customFormat="1" x14ac:dyDescent="0.3">
      <c r="K87" s="159"/>
      <c r="R87" s="108"/>
      <c r="S87" s="162"/>
      <c r="T87" s="108"/>
    </row>
    <row r="88" spans="11:20" s="87" customFormat="1" x14ac:dyDescent="0.3">
      <c r="K88" s="88"/>
      <c r="R88" s="108"/>
      <c r="S88" s="162"/>
      <c r="T88" s="108"/>
    </row>
    <row r="89" spans="11:20" s="87" customFormat="1" x14ac:dyDescent="0.3">
      <c r="K89" s="159"/>
      <c r="R89" s="108"/>
      <c r="S89" s="162"/>
      <c r="T89" s="108"/>
    </row>
    <row r="90" spans="11:20" s="87" customFormat="1" x14ac:dyDescent="0.3">
      <c r="K90" s="88"/>
      <c r="R90" s="108"/>
      <c r="S90" s="162"/>
      <c r="T90" s="108"/>
    </row>
    <row r="91" spans="11:20" s="87" customFormat="1" x14ac:dyDescent="0.3">
      <c r="K91" s="159"/>
      <c r="R91" s="108"/>
      <c r="S91" s="108"/>
      <c r="T91" s="108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59"/>
      <c r="R93" s="160"/>
      <c r="S93" s="160"/>
      <c r="T93" s="160"/>
    </row>
    <row r="94" spans="11:20" s="87" customFormat="1" x14ac:dyDescent="0.3">
      <c r="K94" s="88"/>
      <c r="S94" s="161"/>
      <c r="T94" s="139"/>
    </row>
    <row r="95" spans="11:20" s="87" customFormat="1" x14ac:dyDescent="0.3">
      <c r="K95" s="159"/>
      <c r="R95" s="108"/>
      <c r="S95" s="162"/>
      <c r="T95" s="108"/>
    </row>
    <row r="96" spans="11:20" s="87" customFormat="1" x14ac:dyDescent="0.3">
      <c r="K96" s="88"/>
      <c r="R96" s="108"/>
      <c r="S96" s="162"/>
      <c r="T96" s="108"/>
    </row>
    <row r="97" spans="11:20" s="87" customFormat="1" x14ac:dyDescent="0.3">
      <c r="K97" s="159"/>
      <c r="R97" s="108"/>
      <c r="S97" s="162"/>
      <c r="T97" s="108"/>
    </row>
    <row r="98" spans="11:20" s="87" customFormat="1" x14ac:dyDescent="0.3">
      <c r="K98" s="88"/>
      <c r="R98" s="108"/>
      <c r="S98" s="162"/>
      <c r="T98" s="108"/>
    </row>
    <row r="99" spans="11:20" s="87" customFormat="1" x14ac:dyDescent="0.3">
      <c r="K99" s="159"/>
      <c r="R99" s="108"/>
      <c r="S99" s="162"/>
      <c r="T99" s="108"/>
    </row>
    <row r="100" spans="11:20" s="87" customFormat="1" x14ac:dyDescent="0.3">
      <c r="K100" s="88"/>
      <c r="R100" s="108"/>
      <c r="S100" s="162"/>
      <c r="T100" s="108"/>
    </row>
    <row r="101" spans="11:20" s="87" customFormat="1" x14ac:dyDescent="0.3">
      <c r="K101" s="159"/>
      <c r="R101" s="108"/>
      <c r="S101" s="162"/>
      <c r="T101" s="108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15D96FBA-520A-45D2-B656-46E00170CD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DAD9-768E-4D7C-81D6-AA56F1944426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68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27">
        <v>1</v>
      </c>
      <c r="B5" s="228" t="s">
        <v>364</v>
      </c>
      <c r="C5" s="228" t="s">
        <v>347</v>
      </c>
      <c r="D5" s="269">
        <v>98.001999999999995</v>
      </c>
      <c r="E5" s="269">
        <v>100.001</v>
      </c>
      <c r="F5" s="269">
        <f>SUM(D5:E5)</f>
        <v>198.00299999999999</v>
      </c>
      <c r="G5" s="229">
        <v>8</v>
      </c>
      <c r="H5" s="269">
        <v>1191.0219999999999</v>
      </c>
      <c r="I5" s="231">
        <v>47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97">
        <v>5</v>
      </c>
      <c r="B6" s="98" t="s">
        <v>368</v>
      </c>
      <c r="C6" s="98" t="s">
        <v>98</v>
      </c>
      <c r="D6" s="163">
        <v>97.001999999999995</v>
      </c>
      <c r="E6" s="163">
        <v>97</v>
      </c>
      <c r="F6" s="156">
        <f>SUM(D6:E6)</f>
        <v>194.00200000000001</v>
      </c>
      <c r="G6" s="96">
        <v>6</v>
      </c>
      <c r="H6" s="163">
        <v>1175.0149999999999</v>
      </c>
      <c r="I6" s="111">
        <v>38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109">
        <v>6</v>
      </c>
      <c r="B7" s="98" t="s">
        <v>369</v>
      </c>
      <c r="C7" s="98" t="s">
        <v>98</v>
      </c>
      <c r="D7" s="163">
        <v>97.001000000000005</v>
      </c>
      <c r="E7" s="163">
        <v>98</v>
      </c>
      <c r="F7" s="156">
        <f>SUM(D7:E7)</f>
        <v>195.001</v>
      </c>
      <c r="G7" s="96">
        <v>7</v>
      </c>
      <c r="H7" s="163">
        <v>1172.02</v>
      </c>
      <c r="I7" s="111">
        <v>34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109">
        <v>2</v>
      </c>
      <c r="B8" s="98" t="s">
        <v>365</v>
      </c>
      <c r="C8" s="98" t="s">
        <v>270</v>
      </c>
      <c r="D8" s="163">
        <v>98.001999999999995</v>
      </c>
      <c r="E8" s="163">
        <v>95.001999999999995</v>
      </c>
      <c r="F8" s="156">
        <f>SUM(D8:E8)</f>
        <v>193.00399999999999</v>
      </c>
      <c r="G8" s="96">
        <v>5</v>
      </c>
      <c r="H8" s="163">
        <v>1163.0179999999998</v>
      </c>
      <c r="I8" s="111">
        <v>31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97">
        <v>7</v>
      </c>
      <c r="B9" s="98" t="s">
        <v>102</v>
      </c>
      <c r="C9" s="98" t="s">
        <v>77</v>
      </c>
      <c r="D9" s="163">
        <v>96.001999999999995</v>
      </c>
      <c r="E9" s="163">
        <v>97</v>
      </c>
      <c r="F9" s="156">
        <f>SUM(D9:E9)</f>
        <v>193.00200000000001</v>
      </c>
      <c r="G9" s="96">
        <v>4</v>
      </c>
      <c r="H9" s="163">
        <v>1159.0139999999999</v>
      </c>
      <c r="I9" s="111">
        <v>29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9">
        <v>4</v>
      </c>
      <c r="B10" s="98" t="s">
        <v>367</v>
      </c>
      <c r="C10" s="98" t="s">
        <v>270</v>
      </c>
      <c r="D10" s="163">
        <v>94.001000000000005</v>
      </c>
      <c r="E10" s="163">
        <v>97.001000000000005</v>
      </c>
      <c r="F10" s="156">
        <f>SUM(D10:E10)</f>
        <v>191.00200000000001</v>
      </c>
      <c r="G10" s="96">
        <v>3</v>
      </c>
      <c r="H10" s="163">
        <v>1128.0059999999999</v>
      </c>
      <c r="I10" s="111">
        <v>19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97">
        <v>3</v>
      </c>
      <c r="B11" s="98" t="s">
        <v>366</v>
      </c>
      <c r="C11" s="98" t="s">
        <v>270</v>
      </c>
      <c r="D11" s="163" t="s">
        <v>27</v>
      </c>
      <c r="E11" s="163"/>
      <c r="F11" s="156">
        <f>SUM(D11:E11)</f>
        <v>0</v>
      </c>
      <c r="G11" s="96">
        <v>0</v>
      </c>
      <c r="H11" s="163">
        <v>924.00299999999993</v>
      </c>
      <c r="I11" s="111">
        <v>11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36">
        <v>8</v>
      </c>
      <c r="B12" s="233" t="s">
        <v>370</v>
      </c>
      <c r="C12" s="233" t="s">
        <v>322</v>
      </c>
      <c r="D12" s="271" t="s">
        <v>27</v>
      </c>
      <c r="E12" s="271"/>
      <c r="F12" s="270">
        <f>SUM(D12:E12)</f>
        <v>0</v>
      </c>
      <c r="G12" s="235">
        <v>0</v>
      </c>
      <c r="H12" s="164">
        <v>0</v>
      </c>
      <c r="I12" s="113">
        <v>0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6"/>
      <c r="E15" s="155"/>
      <c r="F15" s="94" t="s">
        <v>6</v>
      </c>
      <c r="G15" s="94" t="s">
        <v>7</v>
      </c>
      <c r="H15" s="94" t="s">
        <v>8</v>
      </c>
      <c r="I15" s="95" t="s">
        <v>9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27">
        <v>1</v>
      </c>
      <c r="B16" s="228" t="s">
        <v>371</v>
      </c>
      <c r="C16" s="228" t="s">
        <v>336</v>
      </c>
      <c r="D16" s="269">
        <v>96</v>
      </c>
      <c r="E16" s="269">
        <v>93</v>
      </c>
      <c r="F16" s="269">
        <f>SUM(D16:E16)</f>
        <v>189</v>
      </c>
      <c r="G16" s="229">
        <v>5</v>
      </c>
      <c r="H16" s="269">
        <v>1166.009</v>
      </c>
      <c r="I16" s="231">
        <v>42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9">
        <v>6</v>
      </c>
      <c r="B17" s="98" t="s">
        <v>376</v>
      </c>
      <c r="C17" s="98" t="s">
        <v>192</v>
      </c>
      <c r="D17" s="163">
        <v>97</v>
      </c>
      <c r="E17" s="163">
        <v>96.001999999999995</v>
      </c>
      <c r="F17" s="156">
        <f>SUM(D17:E17)</f>
        <v>193.00200000000001</v>
      </c>
      <c r="G17" s="96">
        <v>7</v>
      </c>
      <c r="H17" s="163">
        <v>1162.0159999999998</v>
      </c>
      <c r="I17" s="111">
        <v>42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97">
        <v>7</v>
      </c>
      <c r="B18" s="98" t="s">
        <v>377</v>
      </c>
      <c r="C18" s="98" t="s">
        <v>17</v>
      </c>
      <c r="D18" s="163">
        <v>94.001000000000005</v>
      </c>
      <c r="E18" s="163">
        <v>95</v>
      </c>
      <c r="F18" s="156">
        <f>SUM(D18:E18)</f>
        <v>189.001</v>
      </c>
      <c r="G18" s="96">
        <v>6</v>
      </c>
      <c r="H18" s="163">
        <v>1148.0169999999998</v>
      </c>
      <c r="I18" s="111">
        <v>35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97">
        <v>5</v>
      </c>
      <c r="B19" s="98" t="s">
        <v>375</v>
      </c>
      <c r="C19" s="98" t="s">
        <v>270</v>
      </c>
      <c r="D19" s="163">
        <v>95</v>
      </c>
      <c r="E19" s="163">
        <v>99</v>
      </c>
      <c r="F19" s="156">
        <f>SUM(D19:E19)</f>
        <v>194</v>
      </c>
      <c r="G19" s="96">
        <v>8</v>
      </c>
      <c r="H19" s="163">
        <v>1149.0070000000001</v>
      </c>
      <c r="I19" s="111">
        <v>34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9">
        <v>4</v>
      </c>
      <c r="B20" s="98" t="s">
        <v>374</v>
      </c>
      <c r="C20" s="98" t="s">
        <v>322</v>
      </c>
      <c r="D20" s="163">
        <v>95</v>
      </c>
      <c r="E20" s="163">
        <v>94</v>
      </c>
      <c r="F20" s="156">
        <f>SUM(D20:E20)</f>
        <v>189</v>
      </c>
      <c r="G20" s="96">
        <v>5</v>
      </c>
      <c r="H20" s="163">
        <v>1134.0079999999998</v>
      </c>
      <c r="I20" s="111">
        <v>23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9">
        <v>2</v>
      </c>
      <c r="B21" s="98" t="s">
        <v>372</v>
      </c>
      <c r="C21" s="98" t="s">
        <v>347</v>
      </c>
      <c r="D21" s="163">
        <v>90</v>
      </c>
      <c r="E21" s="163">
        <v>95.001000000000005</v>
      </c>
      <c r="F21" s="156">
        <f>SUM(D21:E21)</f>
        <v>185.001</v>
      </c>
      <c r="G21" s="96">
        <v>3</v>
      </c>
      <c r="H21" s="163">
        <v>1118.0049999999999</v>
      </c>
      <c r="I21" s="111">
        <v>18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9">
        <v>8</v>
      </c>
      <c r="B22" s="98" t="s">
        <v>378</v>
      </c>
      <c r="C22" s="98" t="s">
        <v>270</v>
      </c>
      <c r="D22" s="163">
        <v>87</v>
      </c>
      <c r="E22" s="163">
        <v>87</v>
      </c>
      <c r="F22" s="156">
        <f>SUM(D22:E22)</f>
        <v>174</v>
      </c>
      <c r="G22" s="96">
        <v>2</v>
      </c>
      <c r="H22" s="163">
        <v>1068.0050000000001</v>
      </c>
      <c r="I22" s="111">
        <v>14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232">
        <v>3</v>
      </c>
      <c r="B23" s="233" t="s">
        <v>373</v>
      </c>
      <c r="C23" s="233" t="s">
        <v>336</v>
      </c>
      <c r="D23" s="271">
        <v>86</v>
      </c>
      <c r="E23" s="271">
        <v>86</v>
      </c>
      <c r="F23" s="270">
        <f>SUM(D23:E23)</f>
        <v>172</v>
      </c>
      <c r="G23" s="235">
        <v>1</v>
      </c>
      <c r="H23" s="164">
        <v>1063.0050000000001</v>
      </c>
      <c r="I23" s="113">
        <v>10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53">
        <v>2</v>
      </c>
      <c r="B26" s="93" t="s">
        <v>4</v>
      </c>
      <c r="C26" s="154" t="s">
        <v>5</v>
      </c>
      <c r="D26" s="116"/>
      <c r="E26" s="155"/>
      <c r="F26" s="94" t="s">
        <v>6</v>
      </c>
      <c r="G26" s="94" t="s">
        <v>7</v>
      </c>
      <c r="H26" s="94" t="s">
        <v>8</v>
      </c>
      <c r="I26" s="95" t="s">
        <v>9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321">
        <v>8</v>
      </c>
      <c r="B27" s="228" t="s">
        <v>90</v>
      </c>
      <c r="C27" s="228" t="s">
        <v>17</v>
      </c>
      <c r="D27" s="322">
        <v>99</v>
      </c>
      <c r="E27" s="322">
        <v>98.001999999999995</v>
      </c>
      <c r="F27" s="269">
        <f>SUM(D27:E27)</f>
        <v>197.00200000000001</v>
      </c>
      <c r="G27" s="229">
        <v>8</v>
      </c>
      <c r="H27" s="322">
        <v>1183.0139999999999</v>
      </c>
      <c r="I27" s="312">
        <v>48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9">
        <v>6</v>
      </c>
      <c r="B28" s="98" t="s">
        <v>384</v>
      </c>
      <c r="C28" s="98" t="s">
        <v>270</v>
      </c>
      <c r="D28" s="163">
        <v>97</v>
      </c>
      <c r="E28" s="163">
        <v>98.001000000000005</v>
      </c>
      <c r="F28" s="156">
        <f>SUM(D28:E28)</f>
        <v>195.001</v>
      </c>
      <c r="G28" s="96">
        <v>7</v>
      </c>
      <c r="H28" s="163">
        <v>1153.0070000000001</v>
      </c>
      <c r="I28" s="111">
        <v>35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97">
        <v>5</v>
      </c>
      <c r="B29" s="98" t="s">
        <v>383</v>
      </c>
      <c r="C29" s="98" t="s">
        <v>336</v>
      </c>
      <c r="D29" s="163">
        <v>96.001000000000005</v>
      </c>
      <c r="E29" s="163">
        <v>96</v>
      </c>
      <c r="F29" s="156">
        <f>SUM(D29:E29)</f>
        <v>192.001</v>
      </c>
      <c r="G29" s="96">
        <v>5</v>
      </c>
      <c r="H29" s="163">
        <v>1152.011</v>
      </c>
      <c r="I29" s="111">
        <v>34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9">
        <v>2</v>
      </c>
      <c r="B30" s="98" t="s">
        <v>380</v>
      </c>
      <c r="C30" s="98" t="s">
        <v>270</v>
      </c>
      <c r="D30" s="163">
        <v>91</v>
      </c>
      <c r="E30" s="163">
        <v>93</v>
      </c>
      <c r="F30" s="156">
        <f>SUM(D30:E30)</f>
        <v>184</v>
      </c>
      <c r="G30" s="96">
        <v>3</v>
      </c>
      <c r="H30" s="163">
        <v>1136.0050000000001</v>
      </c>
      <c r="I30" s="111">
        <v>28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97">
        <v>7</v>
      </c>
      <c r="B31" s="98" t="s">
        <v>385</v>
      </c>
      <c r="C31" s="98" t="s">
        <v>336</v>
      </c>
      <c r="D31" s="163">
        <v>95.001999999999995</v>
      </c>
      <c r="E31" s="163">
        <v>97</v>
      </c>
      <c r="F31" s="156">
        <f>SUM(D31:E31)</f>
        <v>192.00200000000001</v>
      </c>
      <c r="G31" s="96">
        <v>6</v>
      </c>
      <c r="H31" s="163">
        <v>1123.0049999999999</v>
      </c>
      <c r="I31" s="111">
        <v>22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9">
        <v>4</v>
      </c>
      <c r="B32" s="98" t="s">
        <v>382</v>
      </c>
      <c r="C32" s="98" t="s">
        <v>270</v>
      </c>
      <c r="D32" s="163">
        <v>94</v>
      </c>
      <c r="E32" s="163">
        <v>93</v>
      </c>
      <c r="F32" s="156">
        <f>SUM(D32:E32)</f>
        <v>187</v>
      </c>
      <c r="G32" s="96">
        <v>4</v>
      </c>
      <c r="H32" s="163">
        <v>1122.0049999999999</v>
      </c>
      <c r="I32" s="111">
        <v>22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97">
        <v>1</v>
      </c>
      <c r="B33" s="98" t="s">
        <v>379</v>
      </c>
      <c r="C33" s="98" t="s">
        <v>46</v>
      </c>
      <c r="D33" s="156">
        <v>88</v>
      </c>
      <c r="E33" s="156">
        <v>87</v>
      </c>
      <c r="F33" s="156">
        <f>SUM(D33:E33)</f>
        <v>175</v>
      </c>
      <c r="G33" s="96">
        <v>2</v>
      </c>
      <c r="H33" s="156">
        <v>1095.0060000000001</v>
      </c>
      <c r="I33" s="101">
        <v>16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232">
        <v>3</v>
      </c>
      <c r="B34" s="233" t="s">
        <v>381</v>
      </c>
      <c r="C34" s="233" t="s">
        <v>98</v>
      </c>
      <c r="D34" s="271">
        <v>0</v>
      </c>
      <c r="E34" s="271">
        <v>0</v>
      </c>
      <c r="F34" s="270">
        <f>SUM(D34:E34)</f>
        <v>0</v>
      </c>
      <c r="G34" s="235">
        <v>0</v>
      </c>
      <c r="H34" s="164">
        <v>560.00199999999995</v>
      </c>
      <c r="I34" s="113">
        <v>9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6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227">
        <v>1</v>
      </c>
      <c r="B38" s="228" t="s">
        <v>386</v>
      </c>
      <c r="C38" s="228" t="s">
        <v>345</v>
      </c>
      <c r="D38" s="269">
        <v>96.001999999999995</v>
      </c>
      <c r="E38" s="269">
        <v>96.001999999999995</v>
      </c>
      <c r="F38" s="269">
        <f>SUM(D38:E38)</f>
        <v>192.00399999999999</v>
      </c>
      <c r="G38" s="229">
        <v>8</v>
      </c>
      <c r="H38" s="269">
        <v>1174.0239999999999</v>
      </c>
      <c r="I38" s="231">
        <v>46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9">
        <v>8</v>
      </c>
      <c r="B39" s="98" t="s">
        <v>393</v>
      </c>
      <c r="C39" s="98" t="s">
        <v>46</v>
      </c>
      <c r="D39" s="163">
        <v>96.001000000000005</v>
      </c>
      <c r="E39" s="163">
        <v>96.001000000000005</v>
      </c>
      <c r="F39" s="156">
        <f>SUM(D39:E39)</f>
        <v>192.00200000000001</v>
      </c>
      <c r="G39" s="96">
        <v>7</v>
      </c>
      <c r="H39" s="163">
        <v>1167.021</v>
      </c>
      <c r="I39" s="111">
        <v>43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9">
        <v>2</v>
      </c>
      <c r="B40" s="98" t="s">
        <v>387</v>
      </c>
      <c r="C40" s="98" t="s">
        <v>336</v>
      </c>
      <c r="D40" s="163">
        <v>94.001999999999995</v>
      </c>
      <c r="E40" s="163">
        <v>94</v>
      </c>
      <c r="F40" s="156">
        <f>SUM(D40:E40)</f>
        <v>188.00200000000001</v>
      </c>
      <c r="G40" s="96">
        <v>6</v>
      </c>
      <c r="H40" s="163">
        <v>1134.0049999999999</v>
      </c>
      <c r="I40" s="111">
        <v>37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97">
        <v>7</v>
      </c>
      <c r="B41" s="98" t="s">
        <v>392</v>
      </c>
      <c r="C41" s="98" t="s">
        <v>54</v>
      </c>
      <c r="D41" s="163" t="s">
        <v>27</v>
      </c>
      <c r="E41" s="163"/>
      <c r="F41" s="156">
        <f>SUM(D41:E41)</f>
        <v>0</v>
      </c>
      <c r="G41" s="96">
        <v>0</v>
      </c>
      <c r="H41" s="163">
        <v>375.00099999999998</v>
      </c>
      <c r="I41" s="111">
        <v>10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9">
        <v>6</v>
      </c>
      <c r="B42" s="98" t="s">
        <v>391</v>
      </c>
      <c r="C42" s="98" t="s">
        <v>54</v>
      </c>
      <c r="D42" s="163" t="s">
        <v>27</v>
      </c>
      <c r="E42" s="163"/>
      <c r="F42" s="156">
        <f>SUM(D42:E42)</f>
        <v>0</v>
      </c>
      <c r="G42" s="96">
        <v>0</v>
      </c>
      <c r="H42" s="163">
        <v>183.001</v>
      </c>
      <c r="I42" s="111">
        <v>4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97">
        <v>3</v>
      </c>
      <c r="B43" s="98" t="s">
        <v>388</v>
      </c>
      <c r="C43" s="98" t="s">
        <v>54</v>
      </c>
      <c r="D43" s="163" t="s">
        <v>27</v>
      </c>
      <c r="E43" s="163"/>
      <c r="F43" s="156">
        <f>SUM(D43:E43)</f>
        <v>0</v>
      </c>
      <c r="G43" s="96">
        <v>0</v>
      </c>
      <c r="H43" s="163">
        <v>0</v>
      </c>
      <c r="I43" s="111">
        <v>0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9">
        <v>4</v>
      </c>
      <c r="B44" s="98" t="s">
        <v>389</v>
      </c>
      <c r="C44" s="98" t="s">
        <v>328</v>
      </c>
      <c r="D44" s="163" t="s">
        <v>27</v>
      </c>
      <c r="E44" s="163"/>
      <c r="F44" s="156">
        <f>SUM(D44:E44)</f>
        <v>0</v>
      </c>
      <c r="G44" s="96">
        <v>0</v>
      </c>
      <c r="H44" s="163">
        <v>0</v>
      </c>
      <c r="I44" s="111">
        <v>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232">
        <v>5</v>
      </c>
      <c r="B45" s="233" t="s">
        <v>390</v>
      </c>
      <c r="C45" s="233" t="s">
        <v>322</v>
      </c>
      <c r="D45" s="271" t="s">
        <v>27</v>
      </c>
      <c r="E45" s="271"/>
      <c r="F45" s="270">
        <f>SUM(D45:E45)</f>
        <v>0</v>
      </c>
      <c r="G45" s="235">
        <v>0</v>
      </c>
      <c r="H45" s="164">
        <v>0</v>
      </c>
      <c r="I45" s="113">
        <v>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87" t="s">
        <v>363</v>
      </c>
      <c r="E47" s="106" t="s">
        <v>659</v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87" t="s">
        <v>660</v>
      </c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2869253C-B92B-412D-88AC-C12D6C6A62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EF94-B022-4C8E-BB8E-F060C6CD9312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8"/>
      <c r="AH1" s="108"/>
    </row>
    <row r="2" spans="1:34" ht="15.75" customHeight="1" x14ac:dyDescent="0.3">
      <c r="B2" s="89" t="s">
        <v>1</v>
      </c>
      <c r="AG2" s="108"/>
      <c r="AH2" s="108"/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3">
        <v>6</v>
      </c>
      <c r="B5" s="238" t="s">
        <v>249</v>
      </c>
      <c r="C5" s="238" t="s">
        <v>250</v>
      </c>
      <c r="D5" s="323">
        <v>100.002</v>
      </c>
      <c r="E5" s="323">
        <v>98.001999999999995</v>
      </c>
      <c r="F5" s="272">
        <v>198.00399999999999</v>
      </c>
      <c r="G5" s="239">
        <v>6</v>
      </c>
      <c r="H5" s="322">
        <v>1190.0259999999998</v>
      </c>
      <c r="I5" s="312">
        <v>32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4</v>
      </c>
      <c r="B6" s="241" t="s">
        <v>333</v>
      </c>
      <c r="C6" s="241" t="s">
        <v>26</v>
      </c>
      <c r="D6" s="273">
        <v>98</v>
      </c>
      <c r="E6" s="273">
        <v>99.003</v>
      </c>
      <c r="F6" s="274">
        <v>197.00299999999999</v>
      </c>
      <c r="G6" s="243">
        <v>5</v>
      </c>
      <c r="H6" s="163">
        <v>1190.0230000000001</v>
      </c>
      <c r="I6" s="111">
        <v>31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4">
        <v>1</v>
      </c>
      <c r="B7" s="241" t="s">
        <v>337</v>
      </c>
      <c r="C7" s="241" t="s">
        <v>46</v>
      </c>
      <c r="D7" s="274">
        <v>97.001000000000005</v>
      </c>
      <c r="E7" s="274">
        <v>96</v>
      </c>
      <c r="F7" s="274">
        <v>193.001</v>
      </c>
      <c r="G7" s="243">
        <v>4</v>
      </c>
      <c r="H7" s="156">
        <v>1178.011</v>
      </c>
      <c r="I7" s="101">
        <v>27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0">
        <v>2</v>
      </c>
      <c r="B8" s="241" t="s">
        <v>323</v>
      </c>
      <c r="C8" s="241" t="s">
        <v>98</v>
      </c>
      <c r="D8" s="273" t="s">
        <v>27</v>
      </c>
      <c r="E8" s="273" t="s">
        <v>394</v>
      </c>
      <c r="F8" s="274">
        <v>0</v>
      </c>
      <c r="G8" s="243">
        <v>0</v>
      </c>
      <c r="H8" s="163">
        <v>0</v>
      </c>
      <c r="I8" s="111">
        <v>0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4">
        <v>3</v>
      </c>
      <c r="B9" s="241" t="s">
        <v>332</v>
      </c>
      <c r="C9" s="241" t="s">
        <v>98</v>
      </c>
      <c r="D9" s="273" t="s">
        <v>27</v>
      </c>
      <c r="E9" s="273" t="s">
        <v>394</v>
      </c>
      <c r="F9" s="274">
        <v>0</v>
      </c>
      <c r="G9" s="243">
        <v>0</v>
      </c>
      <c r="H9" s="163">
        <v>0</v>
      </c>
      <c r="I9" s="111">
        <v>0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9">
        <v>5</v>
      </c>
      <c r="B10" s="246" t="s">
        <v>324</v>
      </c>
      <c r="C10" s="246" t="s">
        <v>26</v>
      </c>
      <c r="D10" s="275" t="s">
        <v>27</v>
      </c>
      <c r="E10" s="275" t="s">
        <v>394</v>
      </c>
      <c r="F10" s="276">
        <v>0</v>
      </c>
      <c r="G10" s="248">
        <v>0</v>
      </c>
      <c r="H10" s="164">
        <v>0</v>
      </c>
      <c r="I10" s="113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6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237">
        <v>1</v>
      </c>
      <c r="B14" s="238" t="s">
        <v>355</v>
      </c>
      <c r="C14" s="238" t="s">
        <v>98</v>
      </c>
      <c r="D14" s="272">
        <v>100.003</v>
      </c>
      <c r="E14" s="272">
        <v>99.004000000000005</v>
      </c>
      <c r="F14" s="272">
        <v>199.00700000000001</v>
      </c>
      <c r="G14" s="239">
        <v>6</v>
      </c>
      <c r="H14" s="269">
        <v>1190.0320000000002</v>
      </c>
      <c r="I14" s="231">
        <v>35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244">
        <v>3</v>
      </c>
      <c r="B15" s="241" t="s">
        <v>368</v>
      </c>
      <c r="C15" s="241" t="s">
        <v>98</v>
      </c>
      <c r="D15" s="273">
        <v>97.001999999999995</v>
      </c>
      <c r="E15" s="273">
        <v>97</v>
      </c>
      <c r="F15" s="274">
        <v>194.00200000000001</v>
      </c>
      <c r="G15" s="243">
        <v>3</v>
      </c>
      <c r="H15" s="163">
        <v>1175.0149999999999</v>
      </c>
      <c r="I15" s="111">
        <v>25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0">
        <v>4</v>
      </c>
      <c r="B16" s="241" t="s">
        <v>369</v>
      </c>
      <c r="C16" s="241" t="s">
        <v>98</v>
      </c>
      <c r="D16" s="273">
        <v>97.001000000000005</v>
      </c>
      <c r="E16" s="273">
        <v>98</v>
      </c>
      <c r="F16" s="274">
        <v>195.001</v>
      </c>
      <c r="G16" s="243">
        <v>4</v>
      </c>
      <c r="H16" s="163">
        <v>1172.02</v>
      </c>
      <c r="I16" s="111">
        <v>21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0">
        <v>6</v>
      </c>
      <c r="B17" s="241" t="s">
        <v>339</v>
      </c>
      <c r="C17" s="241" t="s">
        <v>192</v>
      </c>
      <c r="D17" s="273">
        <v>98.001000000000005</v>
      </c>
      <c r="E17" s="273">
        <v>97.001000000000005</v>
      </c>
      <c r="F17" s="274">
        <v>195.00200000000001</v>
      </c>
      <c r="G17" s="243">
        <v>5</v>
      </c>
      <c r="H17" s="163">
        <v>1159.009</v>
      </c>
      <c r="I17" s="111">
        <v>21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44">
        <v>5</v>
      </c>
      <c r="B18" s="241" t="s">
        <v>102</v>
      </c>
      <c r="C18" s="241" t="s">
        <v>77</v>
      </c>
      <c r="D18" s="273">
        <v>96.001999999999995</v>
      </c>
      <c r="E18" s="273">
        <v>97</v>
      </c>
      <c r="F18" s="274">
        <v>193.00200000000001</v>
      </c>
      <c r="G18" s="243">
        <v>2</v>
      </c>
      <c r="H18" s="163">
        <v>1159.0139999999999</v>
      </c>
      <c r="I18" s="111">
        <v>19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5">
        <v>2</v>
      </c>
      <c r="B19" s="246" t="s">
        <v>381</v>
      </c>
      <c r="C19" s="246" t="s">
        <v>98</v>
      </c>
      <c r="D19" s="275">
        <v>0</v>
      </c>
      <c r="E19" s="275">
        <v>0</v>
      </c>
      <c r="F19" s="276">
        <v>0</v>
      </c>
      <c r="G19" s="248">
        <v>0</v>
      </c>
      <c r="H19" s="164">
        <v>560.00199999999995</v>
      </c>
      <c r="I19" s="113">
        <v>3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87" t="s">
        <v>127</v>
      </c>
      <c r="E21" s="106" t="s">
        <v>659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87" t="s">
        <v>660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851A2F17-9307-445B-943E-92CF18D439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4ADF-2BC2-4ECB-B804-410B77173719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B2" s="47" t="s">
        <v>1</v>
      </c>
      <c r="C2" s="166"/>
      <c r="D2" s="166"/>
      <c r="E2" s="166"/>
      <c r="H2" s="166"/>
    </row>
    <row r="3" spans="1:34" ht="15.75" customHeight="1" x14ac:dyDescent="0.3">
      <c r="B3" s="166" t="s">
        <v>2</v>
      </c>
      <c r="C3" s="166"/>
      <c r="D3" s="166"/>
      <c r="E3" s="166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1">
        <v>7</v>
      </c>
      <c r="B5" s="252" t="s">
        <v>401</v>
      </c>
      <c r="C5" s="252" t="s">
        <v>11</v>
      </c>
      <c r="D5" s="253">
        <v>97</v>
      </c>
      <c r="E5" s="253">
        <v>95</v>
      </c>
      <c r="F5" s="253">
        <f>SUM(D5:E5)</f>
        <v>192</v>
      </c>
      <c r="G5" s="253">
        <v>8</v>
      </c>
      <c r="H5" s="253">
        <v>1151</v>
      </c>
      <c r="I5" s="254">
        <v>43</v>
      </c>
    </row>
    <row r="6" spans="1:34" ht="15.75" customHeight="1" x14ac:dyDescent="0.3">
      <c r="A6" s="35">
        <v>1</v>
      </c>
      <c r="B6" s="26" t="s">
        <v>396</v>
      </c>
      <c r="C6" s="26" t="s">
        <v>397</v>
      </c>
      <c r="D6" s="32">
        <v>96</v>
      </c>
      <c r="E6" s="32">
        <v>96</v>
      </c>
      <c r="F6" s="32">
        <f>SUM(D6:E6)</f>
        <v>192</v>
      </c>
      <c r="G6" s="23">
        <v>8</v>
      </c>
      <c r="H6" s="32">
        <v>1148</v>
      </c>
      <c r="I6" s="29">
        <v>43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95</v>
      </c>
      <c r="E7" s="32">
        <v>93</v>
      </c>
      <c r="F7" s="32">
        <f>SUM(D7:E7)</f>
        <v>188</v>
      </c>
      <c r="G7" s="23">
        <v>5</v>
      </c>
      <c r="H7" s="32">
        <v>1144</v>
      </c>
      <c r="I7" s="29">
        <v>37</v>
      </c>
      <c r="J7" s="174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93</v>
      </c>
      <c r="E8" s="32">
        <v>95</v>
      </c>
      <c r="F8" s="32">
        <f>SUM(D8:E8)</f>
        <v>188</v>
      </c>
      <c r="G8" s="23">
        <v>5</v>
      </c>
      <c r="H8" s="32">
        <v>1140</v>
      </c>
      <c r="I8" s="29">
        <v>33</v>
      </c>
      <c r="K8" s="165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97</v>
      </c>
      <c r="E9" s="32">
        <v>95</v>
      </c>
      <c r="F9" s="32">
        <f>SUM(D9:E9)</f>
        <v>192</v>
      </c>
      <c r="G9" s="23">
        <v>8</v>
      </c>
      <c r="H9" s="32">
        <v>938</v>
      </c>
      <c r="I9" s="29">
        <v>27</v>
      </c>
    </row>
    <row r="10" spans="1:34" ht="15.75" customHeight="1" x14ac:dyDescent="0.3">
      <c r="A10" s="35">
        <v>3</v>
      </c>
      <c r="B10" s="26" t="s">
        <v>166</v>
      </c>
      <c r="C10" s="26" t="s">
        <v>167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5">
        <v>6</v>
      </c>
      <c r="B12" s="256" t="s">
        <v>400</v>
      </c>
      <c r="C12" s="256" t="s">
        <v>104</v>
      </c>
      <c r="D12" s="257" t="s">
        <v>27</v>
      </c>
      <c r="E12" s="257"/>
      <c r="F12" s="257">
        <f>SUM(D12:E12)</f>
        <v>0</v>
      </c>
      <c r="G12" s="258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6" t="s">
        <v>3</v>
      </c>
      <c r="C14" s="166"/>
      <c r="D14" s="166"/>
      <c r="E14" s="166"/>
    </row>
    <row r="15" spans="1:34" ht="15.75" customHeight="1" x14ac:dyDescent="0.3">
      <c r="A15" s="167">
        <v>2</v>
      </c>
      <c r="B15" s="168" t="s">
        <v>4</v>
      </c>
      <c r="C15" s="169" t="s">
        <v>5</v>
      </c>
      <c r="D15" s="170"/>
      <c r="E15" s="171"/>
      <c r="F15" s="172" t="s">
        <v>6</v>
      </c>
      <c r="G15" s="172" t="s">
        <v>7</v>
      </c>
      <c r="H15" s="172" t="s">
        <v>8</v>
      </c>
      <c r="I15" s="173" t="s">
        <v>9</v>
      </c>
    </row>
    <row r="16" spans="1:34" ht="15.75" customHeight="1" x14ac:dyDescent="0.3">
      <c r="A16" s="251">
        <v>2</v>
      </c>
      <c r="B16" s="252" t="s">
        <v>402</v>
      </c>
      <c r="C16" s="252" t="s">
        <v>46</v>
      </c>
      <c r="D16" s="253">
        <v>94</v>
      </c>
      <c r="E16" s="253">
        <v>97</v>
      </c>
      <c r="F16" s="253">
        <f>SUM(D16:E16)</f>
        <v>191</v>
      </c>
      <c r="G16" s="253">
        <v>7</v>
      </c>
      <c r="H16" s="253">
        <v>1147</v>
      </c>
      <c r="I16" s="254">
        <v>39</v>
      </c>
    </row>
    <row r="17" spans="1:9" ht="15.75" customHeight="1" x14ac:dyDescent="0.3">
      <c r="A17" s="35">
        <v>4</v>
      </c>
      <c r="B17" s="26" t="s">
        <v>403</v>
      </c>
      <c r="C17" s="26" t="s">
        <v>46</v>
      </c>
      <c r="D17" s="32">
        <v>97</v>
      </c>
      <c r="E17" s="32">
        <v>96</v>
      </c>
      <c r="F17" s="32">
        <f>SUM(D17:E17)</f>
        <v>193</v>
      </c>
      <c r="G17" s="23">
        <v>8</v>
      </c>
      <c r="H17" s="32">
        <v>1144</v>
      </c>
      <c r="I17" s="29">
        <v>39</v>
      </c>
    </row>
    <row r="18" spans="1:9" ht="15.75" customHeight="1" x14ac:dyDescent="0.3">
      <c r="A18" s="35">
        <v>7</v>
      </c>
      <c r="B18" s="26" t="s">
        <v>406</v>
      </c>
      <c r="C18" s="26" t="s">
        <v>397</v>
      </c>
      <c r="D18" s="32">
        <v>96</v>
      </c>
      <c r="E18" s="32">
        <v>90</v>
      </c>
      <c r="F18" s="32">
        <f>SUM(D18:E18)</f>
        <v>186</v>
      </c>
      <c r="G18" s="23">
        <v>4</v>
      </c>
      <c r="H18" s="32">
        <v>1149</v>
      </c>
      <c r="I18" s="29">
        <v>38</v>
      </c>
    </row>
    <row r="19" spans="1:9" ht="15.75" customHeight="1" x14ac:dyDescent="0.3">
      <c r="A19" s="35">
        <v>1</v>
      </c>
      <c r="B19" s="26" t="s">
        <v>177</v>
      </c>
      <c r="C19" s="26" t="s">
        <v>11</v>
      </c>
      <c r="D19" s="32">
        <v>96</v>
      </c>
      <c r="E19" s="32">
        <v>92</v>
      </c>
      <c r="F19" s="32">
        <f>SUM(D19:E19)</f>
        <v>188</v>
      </c>
      <c r="G19" s="23">
        <v>5</v>
      </c>
      <c r="H19" s="32">
        <v>1136</v>
      </c>
      <c r="I19" s="29">
        <v>32</v>
      </c>
    </row>
    <row r="20" spans="1:9" ht="15.75" customHeight="1" x14ac:dyDescent="0.3">
      <c r="A20" s="35">
        <v>6</v>
      </c>
      <c r="B20" s="26" t="s">
        <v>405</v>
      </c>
      <c r="C20" s="26" t="s">
        <v>397</v>
      </c>
      <c r="D20" s="32">
        <v>93</v>
      </c>
      <c r="E20" s="32">
        <v>97</v>
      </c>
      <c r="F20" s="32">
        <f>SUM(D20:E20)</f>
        <v>190</v>
      </c>
      <c r="G20" s="23">
        <v>6</v>
      </c>
      <c r="H20" s="32">
        <v>1116</v>
      </c>
      <c r="I20" s="29">
        <v>24</v>
      </c>
    </row>
    <row r="21" spans="1:9" ht="15.75" customHeight="1" x14ac:dyDescent="0.3">
      <c r="A21" s="35">
        <v>5</v>
      </c>
      <c r="B21" s="26" t="s">
        <v>404</v>
      </c>
      <c r="C21" s="26" t="s">
        <v>336</v>
      </c>
      <c r="D21" s="32" t="s">
        <v>27</v>
      </c>
      <c r="E21" s="32"/>
      <c r="F21" s="32">
        <f>SUM(D21:E21)</f>
        <v>0</v>
      </c>
      <c r="G21" s="23">
        <v>0</v>
      </c>
      <c r="H21" s="32">
        <v>579</v>
      </c>
      <c r="I21" s="29">
        <v>20</v>
      </c>
    </row>
    <row r="22" spans="1:9" ht="15.75" customHeight="1" x14ac:dyDescent="0.3">
      <c r="A22" s="35">
        <v>8</v>
      </c>
      <c r="B22" s="26" t="s">
        <v>407</v>
      </c>
      <c r="C22" s="26" t="s">
        <v>23</v>
      </c>
      <c r="D22" s="32">
        <v>91</v>
      </c>
      <c r="E22" s="32">
        <v>92</v>
      </c>
      <c r="F22" s="32">
        <f>SUM(D22:E22)</f>
        <v>183</v>
      </c>
      <c r="G22" s="23">
        <v>3</v>
      </c>
      <c r="H22" s="32">
        <v>1081</v>
      </c>
      <c r="I22" s="29">
        <v>16</v>
      </c>
    </row>
    <row r="23" spans="1:9" ht="15.75" customHeight="1" x14ac:dyDescent="0.3">
      <c r="A23" s="255">
        <v>3</v>
      </c>
      <c r="B23" s="256" t="s">
        <v>99</v>
      </c>
      <c r="C23" s="256" t="s">
        <v>23</v>
      </c>
      <c r="D23" s="257" t="s">
        <v>27</v>
      </c>
      <c r="E23" s="257"/>
      <c r="F23" s="257">
        <f>SUM(D23:E23)</f>
        <v>0</v>
      </c>
      <c r="G23" s="258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6" t="s">
        <v>40</v>
      </c>
      <c r="C25" s="166"/>
      <c r="D25" s="166"/>
      <c r="E25" s="166"/>
    </row>
    <row r="26" spans="1:9" ht="15.75" customHeight="1" x14ac:dyDescent="0.3">
      <c r="A26" s="167">
        <v>2</v>
      </c>
      <c r="B26" s="168" t="s">
        <v>4</v>
      </c>
      <c r="C26" s="169" t="s">
        <v>5</v>
      </c>
      <c r="D26" s="170"/>
      <c r="E26" s="171"/>
      <c r="F26" s="172" t="s">
        <v>6</v>
      </c>
      <c r="G26" s="172" t="s">
        <v>7</v>
      </c>
      <c r="H26" s="172" t="s">
        <v>8</v>
      </c>
      <c r="I26" s="173" t="s">
        <v>9</v>
      </c>
    </row>
    <row r="27" spans="1:9" ht="15.75" customHeight="1" x14ac:dyDescent="0.3">
      <c r="A27" s="251">
        <v>3</v>
      </c>
      <c r="B27" s="252" t="s">
        <v>410</v>
      </c>
      <c r="C27" s="252" t="s">
        <v>17</v>
      </c>
      <c r="D27" s="253">
        <v>97</v>
      </c>
      <c r="E27" s="253">
        <v>93</v>
      </c>
      <c r="F27" s="253">
        <f>SUM(D27:E27)</f>
        <v>190</v>
      </c>
      <c r="G27" s="253">
        <v>7</v>
      </c>
      <c r="H27" s="253">
        <v>1127</v>
      </c>
      <c r="I27" s="254">
        <v>37</v>
      </c>
    </row>
    <row r="28" spans="1:9" ht="15.75" customHeight="1" x14ac:dyDescent="0.3">
      <c r="A28" s="35">
        <v>6</v>
      </c>
      <c r="B28" s="26" t="s">
        <v>414</v>
      </c>
      <c r="C28" s="26" t="s">
        <v>104</v>
      </c>
      <c r="D28" s="32">
        <v>93</v>
      </c>
      <c r="E28" s="32">
        <v>95</v>
      </c>
      <c r="F28" s="32">
        <f>SUM(D28:E28)</f>
        <v>188</v>
      </c>
      <c r="G28" s="23">
        <v>6</v>
      </c>
      <c r="H28" s="32">
        <v>1118</v>
      </c>
      <c r="I28" s="29">
        <v>30</v>
      </c>
    </row>
    <row r="29" spans="1:9" ht="15.75" customHeight="1" x14ac:dyDescent="0.3">
      <c r="A29" s="35">
        <v>7</v>
      </c>
      <c r="B29" s="26" t="s">
        <v>415</v>
      </c>
      <c r="C29" s="26" t="s">
        <v>336</v>
      </c>
      <c r="D29" s="32">
        <v>91</v>
      </c>
      <c r="E29" s="32">
        <v>94</v>
      </c>
      <c r="F29" s="32">
        <f>SUM(D29:E29)</f>
        <v>185</v>
      </c>
      <c r="G29" s="23">
        <v>5</v>
      </c>
      <c r="H29" s="32">
        <v>1108</v>
      </c>
      <c r="I29" s="29">
        <v>29</v>
      </c>
    </row>
    <row r="30" spans="1:9" ht="15.75" customHeight="1" x14ac:dyDescent="0.3">
      <c r="A30" s="35">
        <v>2</v>
      </c>
      <c r="B30" s="26" t="s">
        <v>409</v>
      </c>
      <c r="C30" s="26" t="s">
        <v>23</v>
      </c>
      <c r="D30" s="32">
        <v>90</v>
      </c>
      <c r="E30" s="32">
        <v>92</v>
      </c>
      <c r="F30" s="32">
        <f>SUM(D30:E30)</f>
        <v>182</v>
      </c>
      <c r="G30" s="23">
        <v>3</v>
      </c>
      <c r="H30" s="32">
        <v>1105</v>
      </c>
      <c r="I30" s="29">
        <v>27</v>
      </c>
    </row>
    <row r="31" spans="1:9" ht="15.75" customHeight="1" x14ac:dyDescent="0.3">
      <c r="A31" s="35">
        <v>4</v>
      </c>
      <c r="B31" s="26" t="s">
        <v>411</v>
      </c>
      <c r="C31" s="26" t="s">
        <v>397</v>
      </c>
      <c r="D31" s="32">
        <v>92</v>
      </c>
      <c r="E31" s="32">
        <v>93</v>
      </c>
      <c r="F31" s="32">
        <f>SUM(D31:E31)</f>
        <v>185</v>
      </c>
      <c r="G31" s="23">
        <v>5</v>
      </c>
      <c r="H31" s="32">
        <v>931</v>
      </c>
      <c r="I31" s="29">
        <v>27</v>
      </c>
    </row>
    <row r="32" spans="1:9" ht="15.75" customHeight="1" x14ac:dyDescent="0.3">
      <c r="A32" s="35">
        <v>1</v>
      </c>
      <c r="B32" s="26" t="s">
        <v>408</v>
      </c>
      <c r="C32" s="26" t="s">
        <v>46</v>
      </c>
      <c r="D32" s="32">
        <v>83</v>
      </c>
      <c r="E32" s="32">
        <v>77</v>
      </c>
      <c r="F32" s="32">
        <f>SUM(D32:E32)</f>
        <v>160</v>
      </c>
      <c r="G32" s="23">
        <v>2</v>
      </c>
      <c r="H32" s="32">
        <v>1008</v>
      </c>
      <c r="I32" s="29">
        <v>12</v>
      </c>
    </row>
    <row r="33" spans="1:9" ht="15.75" customHeight="1" x14ac:dyDescent="0.3">
      <c r="A33" s="255">
        <v>5</v>
      </c>
      <c r="B33" s="256" t="s">
        <v>412</v>
      </c>
      <c r="C33" s="256" t="s">
        <v>413</v>
      </c>
      <c r="D33" s="257" t="s">
        <v>27</v>
      </c>
      <c r="E33" s="257"/>
      <c r="F33" s="257">
        <f>SUM(D33:E33)</f>
        <v>0</v>
      </c>
      <c r="G33" s="258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6" t="s">
        <v>41</v>
      </c>
      <c r="C35" s="166"/>
      <c r="D35" s="166"/>
      <c r="E35" s="166"/>
    </row>
    <row r="36" spans="1:9" ht="15.75" customHeight="1" x14ac:dyDescent="0.3">
      <c r="A36" s="167">
        <v>2</v>
      </c>
      <c r="B36" s="168" t="s">
        <v>4</v>
      </c>
      <c r="C36" s="169" t="s">
        <v>5</v>
      </c>
      <c r="D36" s="170"/>
      <c r="E36" s="171"/>
      <c r="F36" s="172" t="s">
        <v>6</v>
      </c>
      <c r="G36" s="172" t="s">
        <v>7</v>
      </c>
      <c r="H36" s="172" t="s">
        <v>8</v>
      </c>
      <c r="I36" s="173" t="s">
        <v>9</v>
      </c>
    </row>
    <row r="37" spans="1:9" ht="15.75" customHeight="1" x14ac:dyDescent="0.3">
      <c r="A37" s="251">
        <v>3</v>
      </c>
      <c r="B37" s="252" t="s">
        <v>417</v>
      </c>
      <c r="C37" s="252" t="s">
        <v>336</v>
      </c>
      <c r="D37" s="253">
        <v>96</v>
      </c>
      <c r="E37" s="253">
        <v>99</v>
      </c>
      <c r="F37" s="253">
        <f>SUM(D37:E37)</f>
        <v>195</v>
      </c>
      <c r="G37" s="253">
        <v>7</v>
      </c>
      <c r="H37" s="253">
        <v>1132</v>
      </c>
      <c r="I37" s="254">
        <v>42</v>
      </c>
    </row>
    <row r="38" spans="1:9" ht="15.75" customHeight="1" x14ac:dyDescent="0.3">
      <c r="A38" s="35">
        <v>7</v>
      </c>
      <c r="B38" s="26" t="s">
        <v>421</v>
      </c>
      <c r="C38" s="26" t="s">
        <v>336</v>
      </c>
      <c r="D38" s="32">
        <v>91</v>
      </c>
      <c r="E38" s="32">
        <v>91</v>
      </c>
      <c r="F38" s="32">
        <f>SUM(D38:E38)</f>
        <v>182</v>
      </c>
      <c r="G38" s="23">
        <v>6</v>
      </c>
      <c r="H38" s="32">
        <v>1096</v>
      </c>
      <c r="I38" s="29">
        <v>35</v>
      </c>
    </row>
    <row r="39" spans="1:9" ht="15.75" customHeight="1" x14ac:dyDescent="0.3">
      <c r="A39" s="35">
        <v>5</v>
      </c>
      <c r="B39" s="26" t="s">
        <v>419</v>
      </c>
      <c r="C39" s="26" t="s">
        <v>23</v>
      </c>
      <c r="D39" s="32">
        <v>91</v>
      </c>
      <c r="E39" s="32">
        <v>91</v>
      </c>
      <c r="F39" s="32">
        <f>SUM(D39:E39)</f>
        <v>182</v>
      </c>
      <c r="G39" s="23">
        <v>6</v>
      </c>
      <c r="H39" s="32">
        <v>1034</v>
      </c>
      <c r="I39" s="29">
        <v>31</v>
      </c>
    </row>
    <row r="40" spans="1:9" ht="15.75" customHeight="1" x14ac:dyDescent="0.3">
      <c r="A40" s="35">
        <v>4</v>
      </c>
      <c r="B40" s="26" t="s">
        <v>418</v>
      </c>
      <c r="C40" s="26" t="s">
        <v>17</v>
      </c>
      <c r="D40" s="32">
        <v>80</v>
      </c>
      <c r="E40" s="32">
        <v>90</v>
      </c>
      <c r="F40" s="32">
        <f>SUM(D40:E40)</f>
        <v>170</v>
      </c>
      <c r="G40" s="23">
        <v>4</v>
      </c>
      <c r="H40" s="32">
        <v>977</v>
      </c>
      <c r="I40" s="29">
        <v>25</v>
      </c>
    </row>
    <row r="41" spans="1:9" ht="15.75" customHeight="1" x14ac:dyDescent="0.3">
      <c r="A41" s="35">
        <v>1</v>
      </c>
      <c r="B41" s="26" t="s">
        <v>416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5">
        <v>6</v>
      </c>
      <c r="B43" s="256" t="s">
        <v>420</v>
      </c>
      <c r="C43" s="256" t="s">
        <v>23</v>
      </c>
      <c r="D43" s="257" t="s">
        <v>27</v>
      </c>
      <c r="E43" s="257"/>
      <c r="F43" s="257">
        <f>SUM(D43:E43)</f>
        <v>0</v>
      </c>
      <c r="G43" s="258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422</v>
      </c>
      <c r="F45" s="175" t="s">
        <v>659</v>
      </c>
    </row>
    <row r="46" spans="1:9" ht="15.75" customHeight="1" x14ac:dyDescent="0.3">
      <c r="B46" s="13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5EE627A1-9F0C-4254-A031-AEF0DF69270B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ECB7-2030-4493-B9AB-1A413CF3888D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232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5</v>
      </c>
      <c r="B5" s="228" t="s">
        <v>245</v>
      </c>
      <c r="C5" s="228" t="s">
        <v>246</v>
      </c>
      <c r="D5" s="229">
        <v>191</v>
      </c>
      <c r="E5" s="229">
        <v>9</v>
      </c>
      <c r="F5" s="229">
        <v>1143</v>
      </c>
      <c r="G5" s="308">
        <v>54</v>
      </c>
      <c r="I5" s="227">
        <v>4</v>
      </c>
      <c r="J5" s="228" t="s">
        <v>243</v>
      </c>
      <c r="K5" s="228" t="s">
        <v>244</v>
      </c>
      <c r="L5" s="229">
        <v>179</v>
      </c>
      <c r="M5" s="229">
        <v>9</v>
      </c>
      <c r="N5" s="229">
        <v>965</v>
      </c>
      <c r="O5" s="308">
        <v>46</v>
      </c>
    </row>
    <row r="6" spans="1:34" ht="15.75" customHeight="1" x14ac:dyDescent="0.3">
      <c r="A6" s="97">
        <v>9</v>
      </c>
      <c r="B6" s="98" t="s">
        <v>257</v>
      </c>
      <c r="C6" s="98" t="s">
        <v>104</v>
      </c>
      <c r="D6" s="99">
        <v>187</v>
      </c>
      <c r="E6" s="96">
        <v>8</v>
      </c>
      <c r="F6" s="99">
        <v>1122</v>
      </c>
      <c r="G6" s="102">
        <v>49</v>
      </c>
      <c r="I6" s="97">
        <v>8</v>
      </c>
      <c r="J6" s="98" t="s">
        <v>255</v>
      </c>
      <c r="K6" s="98" t="s">
        <v>256</v>
      </c>
      <c r="L6" s="99">
        <v>178</v>
      </c>
      <c r="M6" s="96">
        <v>8</v>
      </c>
      <c r="N6" s="99">
        <v>1064</v>
      </c>
      <c r="O6" s="102">
        <v>45</v>
      </c>
    </row>
    <row r="7" spans="1:34" ht="15.75" customHeight="1" x14ac:dyDescent="0.3">
      <c r="A7" s="97">
        <v>7</v>
      </c>
      <c r="B7" s="98" t="s">
        <v>251</v>
      </c>
      <c r="C7" s="98" t="s">
        <v>252</v>
      </c>
      <c r="D7" s="99">
        <v>187</v>
      </c>
      <c r="E7" s="96">
        <v>8</v>
      </c>
      <c r="F7" s="99">
        <v>1108</v>
      </c>
      <c r="G7" s="102">
        <v>42</v>
      </c>
      <c r="I7" s="97">
        <v>1</v>
      </c>
      <c r="J7" s="98" t="s">
        <v>235</v>
      </c>
      <c r="K7" s="98" t="s">
        <v>236</v>
      </c>
      <c r="L7" s="99">
        <v>173</v>
      </c>
      <c r="M7" s="96">
        <v>7</v>
      </c>
      <c r="N7" s="100">
        <v>1054</v>
      </c>
      <c r="O7" s="101">
        <v>39</v>
      </c>
    </row>
    <row r="8" spans="1:34" ht="15.75" customHeight="1" x14ac:dyDescent="0.3">
      <c r="A8" s="97">
        <v>2</v>
      </c>
      <c r="B8" s="98" t="s">
        <v>237</v>
      </c>
      <c r="C8" s="98" t="s">
        <v>238</v>
      </c>
      <c r="D8" s="99">
        <v>184</v>
      </c>
      <c r="E8" s="96">
        <v>6</v>
      </c>
      <c r="F8" s="100">
        <v>1100</v>
      </c>
      <c r="G8" s="101">
        <v>33</v>
      </c>
      <c r="I8" s="97">
        <v>2</v>
      </c>
      <c r="J8" s="98" t="s">
        <v>80</v>
      </c>
      <c r="K8" s="98" t="s">
        <v>23</v>
      </c>
      <c r="L8" s="99">
        <v>170</v>
      </c>
      <c r="M8" s="96">
        <v>5</v>
      </c>
      <c r="N8" s="99">
        <v>1042</v>
      </c>
      <c r="O8" s="102">
        <v>31</v>
      </c>
    </row>
    <row r="9" spans="1:34" ht="15.75" customHeight="1" x14ac:dyDescent="0.3">
      <c r="A9" s="97">
        <v>3</v>
      </c>
      <c r="B9" s="98" t="s">
        <v>239</v>
      </c>
      <c r="C9" s="98" t="s">
        <v>236</v>
      </c>
      <c r="D9" s="99">
        <v>180</v>
      </c>
      <c r="E9" s="96">
        <v>4</v>
      </c>
      <c r="F9" s="99">
        <v>1089</v>
      </c>
      <c r="G9" s="102">
        <v>27</v>
      </c>
      <c r="I9" s="97">
        <v>7</v>
      </c>
      <c r="J9" s="98" t="s">
        <v>253</v>
      </c>
      <c r="K9" s="98" t="s">
        <v>29</v>
      </c>
      <c r="L9" s="99">
        <v>168</v>
      </c>
      <c r="M9" s="96">
        <v>3</v>
      </c>
      <c r="N9" s="99">
        <v>1039</v>
      </c>
      <c r="O9" s="102">
        <v>30</v>
      </c>
    </row>
    <row r="10" spans="1:34" ht="15.75" customHeight="1" x14ac:dyDescent="0.3">
      <c r="A10" s="97">
        <v>4</v>
      </c>
      <c r="B10" s="98" t="s">
        <v>242</v>
      </c>
      <c r="C10" s="98" t="s">
        <v>238</v>
      </c>
      <c r="D10" s="99">
        <v>182</v>
      </c>
      <c r="E10" s="96">
        <v>5</v>
      </c>
      <c r="F10" s="99">
        <v>1089</v>
      </c>
      <c r="G10" s="102">
        <v>27</v>
      </c>
      <c r="I10" s="97">
        <v>9</v>
      </c>
      <c r="J10" s="98" t="s">
        <v>258</v>
      </c>
      <c r="K10" s="98" t="s">
        <v>256</v>
      </c>
      <c r="L10" s="99">
        <v>171</v>
      </c>
      <c r="M10" s="96">
        <v>6</v>
      </c>
      <c r="N10" s="99">
        <v>1042</v>
      </c>
      <c r="O10" s="102">
        <v>29</v>
      </c>
    </row>
    <row r="11" spans="1:34" ht="15.75" customHeight="1" x14ac:dyDescent="0.3">
      <c r="A11" s="97">
        <v>8</v>
      </c>
      <c r="B11" s="98" t="s">
        <v>254</v>
      </c>
      <c r="C11" s="98" t="s">
        <v>162</v>
      </c>
      <c r="D11" s="99">
        <v>176</v>
      </c>
      <c r="E11" s="96">
        <v>3</v>
      </c>
      <c r="F11" s="99">
        <v>1080</v>
      </c>
      <c r="G11" s="102">
        <v>23</v>
      </c>
      <c r="I11" s="97">
        <v>5</v>
      </c>
      <c r="J11" s="98" t="s">
        <v>247</v>
      </c>
      <c r="K11" s="98" t="s">
        <v>29</v>
      </c>
      <c r="L11" s="99">
        <v>168</v>
      </c>
      <c r="M11" s="96">
        <v>3</v>
      </c>
      <c r="N11" s="99">
        <v>1027</v>
      </c>
      <c r="O11" s="102">
        <v>24</v>
      </c>
    </row>
    <row r="12" spans="1:34" ht="15.75" customHeight="1" x14ac:dyDescent="0.3">
      <c r="A12" s="97">
        <v>1</v>
      </c>
      <c r="B12" s="98" t="s">
        <v>233</v>
      </c>
      <c r="C12" s="98" t="s">
        <v>234</v>
      </c>
      <c r="D12" s="99">
        <v>169</v>
      </c>
      <c r="E12" s="96">
        <v>2</v>
      </c>
      <c r="F12" s="100">
        <v>1044</v>
      </c>
      <c r="G12" s="101">
        <v>11</v>
      </c>
      <c r="I12" s="97">
        <v>3</v>
      </c>
      <c r="J12" s="98" t="s">
        <v>240</v>
      </c>
      <c r="K12" s="98" t="s">
        <v>241</v>
      </c>
      <c r="L12" s="99">
        <v>169</v>
      </c>
      <c r="M12" s="96">
        <v>4</v>
      </c>
      <c r="N12" s="99">
        <v>1019</v>
      </c>
      <c r="O12" s="102">
        <v>22</v>
      </c>
    </row>
    <row r="13" spans="1:34" ht="15.75" customHeight="1" x14ac:dyDescent="0.3">
      <c r="A13" s="232">
        <v>6</v>
      </c>
      <c r="B13" s="233" t="s">
        <v>248</v>
      </c>
      <c r="C13" s="233" t="s">
        <v>236</v>
      </c>
      <c r="D13" s="234" t="s">
        <v>27</v>
      </c>
      <c r="E13" s="235">
        <v>0</v>
      </c>
      <c r="F13" s="104">
        <v>363</v>
      </c>
      <c r="G13" s="105">
        <v>7</v>
      </c>
      <c r="I13" s="232">
        <v>6</v>
      </c>
      <c r="J13" s="233" t="s">
        <v>249</v>
      </c>
      <c r="K13" s="233" t="s">
        <v>250</v>
      </c>
      <c r="L13" s="234" t="s">
        <v>27</v>
      </c>
      <c r="M13" s="235">
        <v>0</v>
      </c>
      <c r="N13" s="104">
        <v>846</v>
      </c>
      <c r="O13" s="105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260</v>
      </c>
      <c r="C17" s="228" t="s">
        <v>48</v>
      </c>
      <c r="D17" s="229">
        <v>180</v>
      </c>
      <c r="E17" s="229">
        <v>8</v>
      </c>
      <c r="F17" s="229">
        <v>1098</v>
      </c>
      <c r="G17" s="308">
        <v>53</v>
      </c>
      <c r="I17" s="227">
        <v>2</v>
      </c>
      <c r="J17" s="228" t="s">
        <v>261</v>
      </c>
      <c r="K17" s="228" t="s">
        <v>48</v>
      </c>
      <c r="L17" s="229">
        <v>172</v>
      </c>
      <c r="M17" s="229">
        <v>7</v>
      </c>
      <c r="N17" s="229">
        <v>1033</v>
      </c>
      <c r="O17" s="308">
        <v>45</v>
      </c>
    </row>
    <row r="18" spans="1:15" ht="15.75" customHeight="1" x14ac:dyDescent="0.3">
      <c r="A18" s="97">
        <v>6</v>
      </c>
      <c r="B18" s="98" t="s">
        <v>269</v>
      </c>
      <c r="C18" s="98" t="s">
        <v>270</v>
      </c>
      <c r="D18" s="99">
        <v>178</v>
      </c>
      <c r="E18" s="96">
        <v>7</v>
      </c>
      <c r="F18" s="99">
        <v>1072</v>
      </c>
      <c r="G18" s="102">
        <v>45</v>
      </c>
      <c r="I18" s="97">
        <v>5</v>
      </c>
      <c r="J18" s="98" t="s">
        <v>268</v>
      </c>
      <c r="K18" s="98" t="s">
        <v>104</v>
      </c>
      <c r="L18" s="99">
        <v>176</v>
      </c>
      <c r="M18" s="96">
        <v>9</v>
      </c>
      <c r="N18" s="99">
        <v>976</v>
      </c>
      <c r="O18" s="102">
        <v>40</v>
      </c>
    </row>
    <row r="19" spans="1:15" ht="15.75" customHeight="1" x14ac:dyDescent="0.3">
      <c r="A19" s="97">
        <v>7</v>
      </c>
      <c r="B19" s="98" t="s">
        <v>272</v>
      </c>
      <c r="C19" s="98" t="s">
        <v>160</v>
      </c>
      <c r="D19" s="99">
        <v>176</v>
      </c>
      <c r="E19" s="96">
        <v>6</v>
      </c>
      <c r="F19" s="99">
        <v>1059</v>
      </c>
      <c r="G19" s="102">
        <v>42</v>
      </c>
      <c r="I19" s="97">
        <v>3</v>
      </c>
      <c r="J19" s="98" t="s">
        <v>263</v>
      </c>
      <c r="K19" s="98" t="s">
        <v>264</v>
      </c>
      <c r="L19" s="99">
        <v>164</v>
      </c>
      <c r="M19" s="96">
        <v>4</v>
      </c>
      <c r="N19" s="99">
        <v>995</v>
      </c>
      <c r="O19" s="102">
        <v>33</v>
      </c>
    </row>
    <row r="20" spans="1:15" ht="15.75" customHeight="1" x14ac:dyDescent="0.3">
      <c r="A20" s="97">
        <v>4</v>
      </c>
      <c r="B20" s="98" t="s">
        <v>265</v>
      </c>
      <c r="C20" s="98" t="s">
        <v>162</v>
      </c>
      <c r="D20" s="99">
        <v>182</v>
      </c>
      <c r="E20" s="96">
        <v>9</v>
      </c>
      <c r="F20" s="99">
        <v>1037</v>
      </c>
      <c r="G20" s="102">
        <v>33</v>
      </c>
      <c r="I20" s="97">
        <v>7</v>
      </c>
      <c r="J20" s="98" t="s">
        <v>273</v>
      </c>
      <c r="K20" s="98" t="s">
        <v>274</v>
      </c>
      <c r="L20" s="99">
        <v>173</v>
      </c>
      <c r="M20" s="96">
        <v>8</v>
      </c>
      <c r="N20" s="99">
        <v>993</v>
      </c>
      <c r="O20" s="102">
        <v>33</v>
      </c>
    </row>
    <row r="21" spans="1:15" ht="15.75" customHeight="1" x14ac:dyDescent="0.3">
      <c r="A21" s="97">
        <v>1</v>
      </c>
      <c r="B21" s="98" t="s">
        <v>259</v>
      </c>
      <c r="C21" s="98" t="s">
        <v>196</v>
      </c>
      <c r="D21" s="99">
        <v>165</v>
      </c>
      <c r="E21" s="96">
        <v>4</v>
      </c>
      <c r="F21" s="100">
        <v>1023</v>
      </c>
      <c r="G21" s="101">
        <v>31</v>
      </c>
      <c r="I21" s="97">
        <v>8</v>
      </c>
      <c r="J21" s="98" t="s">
        <v>276</v>
      </c>
      <c r="K21" s="98" t="s">
        <v>29</v>
      </c>
      <c r="L21" s="99">
        <v>166</v>
      </c>
      <c r="M21" s="96">
        <v>5</v>
      </c>
      <c r="N21" s="99">
        <v>989</v>
      </c>
      <c r="O21" s="102">
        <v>32</v>
      </c>
    </row>
    <row r="22" spans="1:15" ht="15.75" customHeight="1" x14ac:dyDescent="0.3">
      <c r="A22" s="97">
        <v>3</v>
      </c>
      <c r="B22" s="98" t="s">
        <v>262</v>
      </c>
      <c r="C22" s="98" t="s">
        <v>252</v>
      </c>
      <c r="D22" s="99">
        <v>172</v>
      </c>
      <c r="E22" s="96">
        <v>5</v>
      </c>
      <c r="F22" s="99">
        <v>1035</v>
      </c>
      <c r="G22" s="102">
        <v>30</v>
      </c>
      <c r="I22" s="97">
        <v>9</v>
      </c>
      <c r="J22" s="98" t="s">
        <v>277</v>
      </c>
      <c r="K22" s="98" t="s">
        <v>48</v>
      </c>
      <c r="L22" s="225">
        <v>43</v>
      </c>
      <c r="M22" s="96">
        <v>2</v>
      </c>
      <c r="N22" s="99">
        <v>877</v>
      </c>
      <c r="O22" s="102">
        <v>31</v>
      </c>
    </row>
    <row r="23" spans="1:15" ht="15.75" customHeight="1" x14ac:dyDescent="0.3">
      <c r="A23" s="97">
        <v>5</v>
      </c>
      <c r="B23" s="98" t="s">
        <v>267</v>
      </c>
      <c r="C23" s="98" t="s">
        <v>48</v>
      </c>
      <c r="D23" s="99">
        <v>160</v>
      </c>
      <c r="E23" s="96">
        <v>3</v>
      </c>
      <c r="F23" s="99">
        <v>995</v>
      </c>
      <c r="G23" s="102">
        <v>23</v>
      </c>
      <c r="I23" s="97">
        <v>4</v>
      </c>
      <c r="J23" s="98" t="s">
        <v>266</v>
      </c>
      <c r="K23" s="98" t="s">
        <v>234</v>
      </c>
      <c r="L23" s="99">
        <v>171</v>
      </c>
      <c r="M23" s="96">
        <v>6</v>
      </c>
      <c r="N23" s="99">
        <v>996</v>
      </c>
      <c r="O23" s="102">
        <v>30</v>
      </c>
    </row>
    <row r="24" spans="1:15" ht="15.75" customHeight="1" x14ac:dyDescent="0.3">
      <c r="A24" s="97">
        <v>8</v>
      </c>
      <c r="B24" s="98" t="s">
        <v>275</v>
      </c>
      <c r="C24" s="98" t="s">
        <v>29</v>
      </c>
      <c r="D24" s="99" t="s">
        <v>27</v>
      </c>
      <c r="E24" s="96">
        <v>0</v>
      </c>
      <c r="F24" s="99">
        <v>0</v>
      </c>
      <c r="G24" s="102">
        <v>0</v>
      </c>
      <c r="I24" s="97">
        <v>1</v>
      </c>
      <c r="J24" s="98" t="s">
        <v>95</v>
      </c>
      <c r="K24" s="98" t="s">
        <v>77</v>
      </c>
      <c r="L24" s="99">
        <v>158</v>
      </c>
      <c r="M24" s="96">
        <v>3</v>
      </c>
      <c r="N24" s="100">
        <v>977</v>
      </c>
      <c r="O24" s="101">
        <v>26</v>
      </c>
    </row>
    <row r="25" spans="1:15" ht="15.75" customHeight="1" x14ac:dyDescent="0.3">
      <c r="A25" s="232">
        <v>9</v>
      </c>
      <c r="B25" s="233" t="s">
        <v>28</v>
      </c>
      <c r="C25" s="233" t="s">
        <v>29</v>
      </c>
      <c r="D25" s="234" t="s">
        <v>64</v>
      </c>
      <c r="E25" s="235">
        <v>0</v>
      </c>
      <c r="F25" s="104">
        <v>0</v>
      </c>
      <c r="G25" s="105">
        <v>0</v>
      </c>
      <c r="I25" s="232">
        <v>6</v>
      </c>
      <c r="J25" s="233" t="s">
        <v>271</v>
      </c>
      <c r="K25" s="233" t="s">
        <v>54</v>
      </c>
      <c r="L25" s="234" t="s">
        <v>27</v>
      </c>
      <c r="M25" s="235">
        <v>0</v>
      </c>
      <c r="N25" s="104">
        <v>0</v>
      </c>
      <c r="O25" s="105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2</v>
      </c>
      <c r="B29" s="228" t="s">
        <v>16</v>
      </c>
      <c r="C29" s="228" t="s">
        <v>17</v>
      </c>
      <c r="D29" s="229">
        <v>171</v>
      </c>
      <c r="E29" s="229">
        <v>9</v>
      </c>
      <c r="F29" s="229">
        <v>978</v>
      </c>
      <c r="G29" s="308">
        <v>41</v>
      </c>
      <c r="I29" s="227">
        <v>2</v>
      </c>
      <c r="J29" s="228" t="s">
        <v>279</v>
      </c>
      <c r="K29" s="228" t="s">
        <v>34</v>
      </c>
      <c r="L29" s="229">
        <v>168</v>
      </c>
      <c r="M29" s="229">
        <v>8</v>
      </c>
      <c r="N29" s="229">
        <v>1003</v>
      </c>
      <c r="O29" s="308">
        <v>49</v>
      </c>
    </row>
    <row r="30" spans="1:15" ht="15.75" customHeight="1" x14ac:dyDescent="0.3">
      <c r="A30" s="97">
        <v>6</v>
      </c>
      <c r="B30" s="98" t="s">
        <v>153</v>
      </c>
      <c r="C30" s="98" t="s">
        <v>152</v>
      </c>
      <c r="D30" s="99">
        <v>168</v>
      </c>
      <c r="E30" s="96">
        <v>7</v>
      </c>
      <c r="F30" s="99">
        <v>988</v>
      </c>
      <c r="G30" s="102">
        <v>40</v>
      </c>
      <c r="I30" s="97">
        <v>5</v>
      </c>
      <c r="J30" s="98" t="s">
        <v>284</v>
      </c>
      <c r="K30" s="98" t="s">
        <v>196</v>
      </c>
      <c r="L30" s="99">
        <v>162</v>
      </c>
      <c r="M30" s="96">
        <v>7</v>
      </c>
      <c r="N30" s="99">
        <v>990</v>
      </c>
      <c r="O30" s="102">
        <v>45</v>
      </c>
    </row>
    <row r="31" spans="1:15" ht="15.75" customHeight="1" x14ac:dyDescent="0.3">
      <c r="A31" s="97">
        <v>4</v>
      </c>
      <c r="B31" s="98" t="s">
        <v>281</v>
      </c>
      <c r="C31" s="98" t="s">
        <v>48</v>
      </c>
      <c r="D31" s="99">
        <v>165</v>
      </c>
      <c r="E31" s="96">
        <v>5</v>
      </c>
      <c r="F31" s="99">
        <v>969</v>
      </c>
      <c r="G31" s="102">
        <v>35</v>
      </c>
      <c r="I31" s="97">
        <v>9</v>
      </c>
      <c r="J31" s="98" t="s">
        <v>288</v>
      </c>
      <c r="K31" s="98" t="s">
        <v>17</v>
      </c>
      <c r="L31" s="99">
        <v>151</v>
      </c>
      <c r="M31" s="96">
        <v>4</v>
      </c>
      <c r="N31" s="99">
        <v>954</v>
      </c>
      <c r="O31" s="102">
        <v>38</v>
      </c>
    </row>
    <row r="32" spans="1:15" ht="15.75" customHeight="1" x14ac:dyDescent="0.3">
      <c r="A32" s="97">
        <v>9</v>
      </c>
      <c r="B32" s="98" t="s">
        <v>287</v>
      </c>
      <c r="C32" s="98" t="s">
        <v>104</v>
      </c>
      <c r="D32" s="99">
        <v>166</v>
      </c>
      <c r="E32" s="96">
        <v>6</v>
      </c>
      <c r="F32" s="99">
        <v>925</v>
      </c>
      <c r="G32" s="102">
        <v>34</v>
      </c>
      <c r="I32" s="97">
        <v>8</v>
      </c>
      <c r="J32" s="98" t="s">
        <v>33</v>
      </c>
      <c r="K32" s="98" t="s">
        <v>34</v>
      </c>
      <c r="L32" s="99">
        <v>173</v>
      </c>
      <c r="M32" s="96">
        <v>9</v>
      </c>
      <c r="N32" s="99">
        <v>961</v>
      </c>
      <c r="O32" s="102">
        <v>36</v>
      </c>
    </row>
    <row r="33" spans="1:15" ht="15.75" customHeight="1" x14ac:dyDescent="0.3">
      <c r="A33" s="97">
        <v>1</v>
      </c>
      <c r="B33" s="98" t="s">
        <v>278</v>
      </c>
      <c r="C33" s="98" t="s">
        <v>234</v>
      </c>
      <c r="D33" s="99">
        <v>169</v>
      </c>
      <c r="E33" s="96">
        <v>8</v>
      </c>
      <c r="F33" s="100">
        <v>958</v>
      </c>
      <c r="G33" s="101">
        <v>33</v>
      </c>
      <c r="I33" s="97">
        <v>6</v>
      </c>
      <c r="J33" s="98" t="s">
        <v>285</v>
      </c>
      <c r="K33" s="98" t="s">
        <v>274</v>
      </c>
      <c r="L33" s="99">
        <v>141</v>
      </c>
      <c r="M33" s="96">
        <v>2</v>
      </c>
      <c r="N33" s="99">
        <v>908</v>
      </c>
      <c r="O33" s="102">
        <v>28</v>
      </c>
    </row>
    <row r="34" spans="1:15" ht="15.75" customHeight="1" x14ac:dyDescent="0.3">
      <c r="A34" s="97">
        <v>7</v>
      </c>
      <c r="B34" s="98" t="s">
        <v>58</v>
      </c>
      <c r="C34" s="98" t="s">
        <v>34</v>
      </c>
      <c r="D34" s="99">
        <v>156</v>
      </c>
      <c r="E34" s="96">
        <v>4</v>
      </c>
      <c r="F34" s="99">
        <v>939</v>
      </c>
      <c r="G34" s="102">
        <v>29</v>
      </c>
      <c r="I34" s="97">
        <v>4</v>
      </c>
      <c r="J34" s="98" t="s">
        <v>282</v>
      </c>
      <c r="K34" s="98" t="s">
        <v>15</v>
      </c>
      <c r="L34" s="99">
        <v>162</v>
      </c>
      <c r="M34" s="96">
        <v>7</v>
      </c>
      <c r="N34" s="99">
        <v>917</v>
      </c>
      <c r="O34" s="102">
        <v>25</v>
      </c>
    </row>
    <row r="35" spans="1:15" ht="15.75" customHeight="1" x14ac:dyDescent="0.3">
      <c r="A35" s="97">
        <v>8</v>
      </c>
      <c r="B35" s="98" t="s">
        <v>286</v>
      </c>
      <c r="C35" s="98" t="s">
        <v>274</v>
      </c>
      <c r="D35" s="99">
        <v>149</v>
      </c>
      <c r="E35" s="96">
        <v>1</v>
      </c>
      <c r="F35" s="99">
        <v>947</v>
      </c>
      <c r="G35" s="102">
        <v>28</v>
      </c>
      <c r="I35" s="97">
        <v>3</v>
      </c>
      <c r="J35" s="98" t="s">
        <v>105</v>
      </c>
      <c r="K35" s="98" t="s">
        <v>34</v>
      </c>
      <c r="L35" s="99">
        <v>159</v>
      </c>
      <c r="M35" s="96">
        <v>5</v>
      </c>
      <c r="N35" s="99">
        <v>913</v>
      </c>
      <c r="O35" s="102">
        <v>25</v>
      </c>
    </row>
    <row r="36" spans="1:15" ht="15.75" customHeight="1" x14ac:dyDescent="0.3">
      <c r="A36" s="97">
        <v>5</v>
      </c>
      <c r="B36" s="98" t="s">
        <v>283</v>
      </c>
      <c r="C36" s="98" t="s">
        <v>234</v>
      </c>
      <c r="D36" s="99">
        <v>150</v>
      </c>
      <c r="E36" s="96">
        <v>3</v>
      </c>
      <c r="F36" s="99">
        <v>905</v>
      </c>
      <c r="G36" s="102">
        <v>22</v>
      </c>
      <c r="I36" s="97">
        <v>1</v>
      </c>
      <c r="J36" s="98" t="s">
        <v>179</v>
      </c>
      <c r="K36" s="98" t="s">
        <v>162</v>
      </c>
      <c r="L36" s="99">
        <v>149</v>
      </c>
      <c r="M36" s="96">
        <v>3</v>
      </c>
      <c r="N36" s="100">
        <v>891</v>
      </c>
      <c r="O36" s="101">
        <v>23</v>
      </c>
    </row>
    <row r="37" spans="1:15" ht="15.75" customHeight="1" x14ac:dyDescent="0.3">
      <c r="A37" s="232">
        <v>3</v>
      </c>
      <c r="B37" s="233" t="s">
        <v>280</v>
      </c>
      <c r="C37" s="233" t="s">
        <v>274</v>
      </c>
      <c r="D37" s="234">
        <v>150</v>
      </c>
      <c r="E37" s="235">
        <v>3</v>
      </c>
      <c r="F37" s="104">
        <v>854</v>
      </c>
      <c r="G37" s="105">
        <v>12</v>
      </c>
      <c r="I37" s="232">
        <v>7</v>
      </c>
      <c r="J37" s="233" t="s">
        <v>191</v>
      </c>
      <c r="K37" s="233" t="s">
        <v>54</v>
      </c>
      <c r="L37" s="234" t="s">
        <v>27</v>
      </c>
      <c r="M37" s="235">
        <v>0</v>
      </c>
      <c r="N37" s="104">
        <v>0</v>
      </c>
      <c r="O37" s="105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7">
        <v>3</v>
      </c>
      <c r="B41" s="228" t="s">
        <v>293</v>
      </c>
      <c r="C41" s="228" t="s">
        <v>241</v>
      </c>
      <c r="D41" s="229">
        <v>183</v>
      </c>
      <c r="E41" s="229">
        <v>7</v>
      </c>
      <c r="F41" s="229">
        <v>1033</v>
      </c>
      <c r="G41" s="308">
        <v>41</v>
      </c>
      <c r="I41" s="227">
        <v>3</v>
      </c>
      <c r="J41" s="228" t="s">
        <v>294</v>
      </c>
      <c r="K41" s="228" t="s">
        <v>234</v>
      </c>
      <c r="L41" s="229">
        <v>142</v>
      </c>
      <c r="M41" s="229">
        <v>5</v>
      </c>
      <c r="N41" s="229">
        <v>878</v>
      </c>
      <c r="O41" s="308">
        <v>36</v>
      </c>
    </row>
    <row r="42" spans="1:15" ht="15.75" customHeight="1" x14ac:dyDescent="0.3">
      <c r="A42" s="97">
        <v>2</v>
      </c>
      <c r="B42" s="98" t="s">
        <v>291</v>
      </c>
      <c r="C42" s="98" t="s">
        <v>167</v>
      </c>
      <c r="D42" s="99">
        <v>153</v>
      </c>
      <c r="E42" s="96">
        <v>5</v>
      </c>
      <c r="F42" s="99">
        <v>935</v>
      </c>
      <c r="G42" s="102">
        <v>34</v>
      </c>
      <c r="I42" s="97">
        <v>2</v>
      </c>
      <c r="J42" s="98" t="s">
        <v>292</v>
      </c>
      <c r="K42" s="98" t="s">
        <v>167</v>
      </c>
      <c r="L42" s="99">
        <v>144</v>
      </c>
      <c r="M42" s="96">
        <v>6</v>
      </c>
      <c r="N42" s="99">
        <v>864</v>
      </c>
      <c r="O42" s="102">
        <v>33</v>
      </c>
    </row>
    <row r="43" spans="1:15" ht="15.75" customHeight="1" x14ac:dyDescent="0.3">
      <c r="A43" s="97">
        <v>1</v>
      </c>
      <c r="B43" s="98" t="s">
        <v>289</v>
      </c>
      <c r="C43" s="98" t="s">
        <v>48</v>
      </c>
      <c r="D43" s="99">
        <v>163</v>
      </c>
      <c r="E43" s="96">
        <v>6</v>
      </c>
      <c r="F43" s="100">
        <v>906</v>
      </c>
      <c r="G43" s="101">
        <v>30</v>
      </c>
      <c r="I43" s="97">
        <v>4</v>
      </c>
      <c r="J43" s="98" t="s">
        <v>151</v>
      </c>
      <c r="K43" s="98" t="s">
        <v>152</v>
      </c>
      <c r="L43" s="99">
        <v>153</v>
      </c>
      <c r="M43" s="96">
        <v>7</v>
      </c>
      <c r="N43" s="99">
        <v>837</v>
      </c>
      <c r="O43" s="102">
        <v>29</v>
      </c>
    </row>
    <row r="44" spans="1:15" ht="15.75" customHeight="1" x14ac:dyDescent="0.3">
      <c r="A44" s="97">
        <v>7</v>
      </c>
      <c r="B44" s="98" t="s">
        <v>301</v>
      </c>
      <c r="C44" s="98" t="s">
        <v>162</v>
      </c>
      <c r="D44" s="99">
        <v>147</v>
      </c>
      <c r="E44" s="96">
        <v>3</v>
      </c>
      <c r="F44" s="99">
        <v>891</v>
      </c>
      <c r="G44" s="102">
        <v>25</v>
      </c>
      <c r="I44" s="97">
        <v>7</v>
      </c>
      <c r="J44" s="98" t="s">
        <v>299</v>
      </c>
      <c r="K44" s="98" t="s">
        <v>167</v>
      </c>
      <c r="L44" s="99">
        <v>132</v>
      </c>
      <c r="M44" s="96">
        <v>4</v>
      </c>
      <c r="N44" s="99">
        <v>783</v>
      </c>
      <c r="O44" s="102">
        <v>23</v>
      </c>
    </row>
    <row r="45" spans="1:15" ht="15.75" customHeight="1" x14ac:dyDescent="0.3">
      <c r="A45" s="97">
        <v>5</v>
      </c>
      <c r="B45" s="98" t="s">
        <v>296</v>
      </c>
      <c r="C45" s="98" t="s">
        <v>77</v>
      </c>
      <c r="D45" s="99">
        <v>149</v>
      </c>
      <c r="E45" s="96">
        <v>4</v>
      </c>
      <c r="F45" s="99">
        <v>846</v>
      </c>
      <c r="G45" s="102">
        <v>20</v>
      </c>
      <c r="I45" s="97">
        <v>5</v>
      </c>
      <c r="J45" s="98" t="s">
        <v>297</v>
      </c>
      <c r="K45" s="98" t="s">
        <v>17</v>
      </c>
      <c r="L45" s="99">
        <v>124</v>
      </c>
      <c r="M45" s="96">
        <v>3</v>
      </c>
      <c r="N45" s="99">
        <v>783</v>
      </c>
      <c r="O45" s="102">
        <v>21</v>
      </c>
    </row>
    <row r="46" spans="1:15" ht="15.75" customHeight="1" x14ac:dyDescent="0.3">
      <c r="A46" s="97">
        <v>4</v>
      </c>
      <c r="B46" s="98" t="s">
        <v>295</v>
      </c>
      <c r="C46" s="98" t="s">
        <v>160</v>
      </c>
      <c r="D46" s="99" t="s">
        <v>64</v>
      </c>
      <c r="E46" s="96">
        <v>0</v>
      </c>
      <c r="F46" s="99">
        <v>0</v>
      </c>
      <c r="G46" s="102">
        <v>0</v>
      </c>
      <c r="I46" s="97">
        <v>6</v>
      </c>
      <c r="J46" s="98" t="s">
        <v>299</v>
      </c>
      <c r="K46" s="98" t="s">
        <v>300</v>
      </c>
      <c r="L46" s="99" t="s">
        <v>27</v>
      </c>
      <c r="M46" s="96">
        <v>0</v>
      </c>
      <c r="N46" s="99">
        <v>434</v>
      </c>
      <c r="O46" s="102">
        <v>18</v>
      </c>
    </row>
    <row r="47" spans="1:15" ht="15.75" customHeight="1" x14ac:dyDescent="0.3">
      <c r="A47" s="232">
        <v>6</v>
      </c>
      <c r="B47" s="233" t="s">
        <v>298</v>
      </c>
      <c r="C47" s="233" t="s">
        <v>29</v>
      </c>
      <c r="D47" s="234" t="s">
        <v>64</v>
      </c>
      <c r="E47" s="235">
        <v>0</v>
      </c>
      <c r="F47" s="104">
        <v>0</v>
      </c>
      <c r="G47" s="105">
        <v>0</v>
      </c>
      <c r="I47" s="232">
        <v>1</v>
      </c>
      <c r="J47" s="233" t="s">
        <v>290</v>
      </c>
      <c r="K47" s="233" t="s">
        <v>167</v>
      </c>
      <c r="L47" s="234" t="s">
        <v>27</v>
      </c>
      <c r="M47" s="235">
        <v>0</v>
      </c>
      <c r="N47" s="307">
        <v>0</v>
      </c>
      <c r="O47" s="309">
        <v>0</v>
      </c>
    </row>
    <row r="48" spans="1:15" ht="15.75" customHeight="1" x14ac:dyDescent="0.3"/>
    <row r="49" spans="2:6" ht="15.75" customHeight="1" x14ac:dyDescent="0.3">
      <c r="B49" s="87" t="s">
        <v>302</v>
      </c>
      <c r="F49" s="106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FCF91C81-1CE6-4A87-AD96-4674CF34B6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59C6-9E60-45C0-9686-3D58C8A3B934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5" customWidth="1"/>
    <col min="6" max="6" width="5" style="13" customWidth="1"/>
    <col min="7" max="7" width="4.7109375" style="165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423</v>
      </c>
      <c r="B1" s="4"/>
      <c r="C1" s="4"/>
      <c r="D1" s="4"/>
      <c r="E1" s="4"/>
      <c r="F1" s="4"/>
      <c r="G1" s="45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6" t="s">
        <v>2</v>
      </c>
      <c r="B3" s="166"/>
      <c r="C3" s="166"/>
      <c r="D3" s="166"/>
      <c r="E3" s="176"/>
      <c r="F3" s="166"/>
      <c r="G3" s="176"/>
      <c r="H3" s="166"/>
      <c r="I3" s="166"/>
      <c r="J3" s="166"/>
      <c r="K3" s="166"/>
      <c r="L3" s="166"/>
      <c r="M3" s="166"/>
      <c r="N3" s="166"/>
    </row>
    <row r="4" spans="1:34" x14ac:dyDescent="0.3">
      <c r="A4" s="177" t="s">
        <v>424</v>
      </c>
      <c r="B4" s="170"/>
      <c r="C4" s="178">
        <v>569</v>
      </c>
      <c r="D4" s="170"/>
      <c r="E4" s="179" t="s">
        <v>9</v>
      </c>
      <c r="F4" s="180">
        <f>SUM(F5:F7)</f>
        <v>577</v>
      </c>
      <c r="G4" s="54" t="s">
        <v>130</v>
      </c>
      <c r="H4" s="13" t="s">
        <v>133</v>
      </c>
      <c r="M4" s="13">
        <v>569</v>
      </c>
    </row>
    <row r="5" spans="1:34" ht="15.75" customHeight="1" x14ac:dyDescent="0.3">
      <c r="A5" s="181" t="s">
        <v>425</v>
      </c>
      <c r="B5" s="182"/>
      <c r="C5" s="183"/>
      <c r="D5" s="23">
        <v>98</v>
      </c>
      <c r="E5" s="23">
        <v>95</v>
      </c>
      <c r="F5" s="24">
        <f>SUM(D5:E5)</f>
        <v>193</v>
      </c>
    </row>
    <row r="6" spans="1:34" ht="15.75" customHeight="1" x14ac:dyDescent="0.3">
      <c r="A6" s="184" t="s">
        <v>402</v>
      </c>
      <c r="B6" s="185"/>
      <c r="C6" s="186"/>
      <c r="D6" s="32">
        <v>94</v>
      </c>
      <c r="E6" s="32">
        <v>97</v>
      </c>
      <c r="F6" s="29">
        <f>SUM(D6:E6)</f>
        <v>191</v>
      </c>
    </row>
    <row r="7" spans="1:34" ht="15.75" customHeight="1" x14ac:dyDescent="0.3">
      <c r="A7" s="187" t="s">
        <v>403</v>
      </c>
      <c r="B7" s="188"/>
      <c r="C7" s="189"/>
      <c r="D7" s="33">
        <v>97</v>
      </c>
      <c r="E7" s="33">
        <v>96</v>
      </c>
      <c r="F7" s="34">
        <f>SUM(D7:E7)</f>
        <v>193</v>
      </c>
    </row>
    <row r="8" spans="1:34" ht="15.75" customHeight="1" x14ac:dyDescent="0.3"/>
    <row r="9" spans="1:34" ht="15.75" customHeight="1" x14ac:dyDescent="0.3">
      <c r="A9" s="177" t="s">
        <v>426</v>
      </c>
      <c r="B9" s="170"/>
      <c r="C9" s="178">
        <v>585</v>
      </c>
      <c r="D9" s="170"/>
      <c r="E9" s="179" t="s">
        <v>9</v>
      </c>
      <c r="F9" s="180">
        <f>SUM(F10:F12)</f>
        <v>570</v>
      </c>
      <c r="G9" s="54" t="s">
        <v>130</v>
      </c>
      <c r="H9" s="13" t="s">
        <v>427</v>
      </c>
      <c r="J9" s="77">
        <v>563</v>
      </c>
      <c r="M9" s="298">
        <v>563</v>
      </c>
    </row>
    <row r="10" spans="1:34" s="13" customFormat="1" ht="15.75" customHeight="1" x14ac:dyDescent="0.3">
      <c r="A10" s="181" t="s">
        <v>396</v>
      </c>
      <c r="B10" s="182"/>
      <c r="C10" s="183"/>
      <c r="D10" s="23">
        <v>96</v>
      </c>
      <c r="E10" s="23">
        <v>96</v>
      </c>
      <c r="F10" s="24">
        <f>SUM(D10:E10)</f>
        <v>192</v>
      </c>
      <c r="AA10" s="69"/>
      <c r="AB10" s="69"/>
      <c r="AC10" s="69"/>
      <c r="AD10" s="69"/>
      <c r="AE10" s="69"/>
      <c r="AF10" s="69"/>
    </row>
    <row r="11" spans="1:34" s="13" customFormat="1" ht="15.75" customHeight="1" x14ac:dyDescent="0.3">
      <c r="A11" s="184" t="s">
        <v>399</v>
      </c>
      <c r="B11" s="185"/>
      <c r="C11" s="186"/>
      <c r="D11" s="32">
        <v>97</v>
      </c>
      <c r="E11" s="32">
        <v>95</v>
      </c>
      <c r="F11" s="29">
        <f>SUM(D11:E11)</f>
        <v>192</v>
      </c>
      <c r="AA11" s="69"/>
      <c r="AB11" s="69"/>
      <c r="AC11" s="69"/>
      <c r="AD11" s="69"/>
      <c r="AE11" s="69"/>
      <c r="AF11" s="69"/>
    </row>
    <row r="12" spans="1:34" s="13" customFormat="1" ht="15.75" customHeight="1" x14ac:dyDescent="0.3">
      <c r="A12" s="187" t="s">
        <v>406</v>
      </c>
      <c r="B12" s="188"/>
      <c r="C12" s="189"/>
      <c r="D12" s="33">
        <v>96</v>
      </c>
      <c r="E12" s="33">
        <v>90</v>
      </c>
      <c r="F12" s="34">
        <f>SUM(D12:E12)</f>
        <v>186</v>
      </c>
      <c r="AA12" s="69"/>
      <c r="AB12" s="69"/>
      <c r="AC12" s="69"/>
      <c r="AD12" s="69"/>
      <c r="AE12" s="69"/>
      <c r="AF12" s="69"/>
    </row>
    <row r="13" spans="1:34" s="13" customFormat="1" ht="15.75" customHeight="1" x14ac:dyDescent="0.3">
      <c r="AA13" s="69"/>
      <c r="AB13" s="69"/>
      <c r="AC13" s="69"/>
      <c r="AD13" s="69"/>
      <c r="AE13" s="69"/>
      <c r="AF13" s="69"/>
    </row>
    <row r="14" spans="1:34" ht="15.75" customHeight="1" x14ac:dyDescent="0.3">
      <c r="A14" s="177" t="s">
        <v>428</v>
      </c>
      <c r="B14" s="170"/>
      <c r="C14" s="178">
        <v>556</v>
      </c>
      <c r="D14" s="170"/>
      <c r="E14" s="179" t="s">
        <v>9</v>
      </c>
      <c r="F14" s="180">
        <f>SUM(F15:F17)</f>
        <v>556</v>
      </c>
      <c r="G14" s="54" t="s">
        <v>130</v>
      </c>
      <c r="H14" s="13" t="s">
        <v>429</v>
      </c>
      <c r="J14" s="77">
        <v>575</v>
      </c>
      <c r="M14" s="298">
        <v>575</v>
      </c>
    </row>
    <row r="15" spans="1:34" s="13" customFormat="1" ht="15.75" customHeight="1" x14ac:dyDescent="0.3">
      <c r="A15" s="181" t="s">
        <v>430</v>
      </c>
      <c r="B15" s="182"/>
      <c r="C15" s="183"/>
      <c r="D15" s="23">
        <v>91</v>
      </c>
      <c r="E15" s="23">
        <v>95</v>
      </c>
      <c r="F15" s="24">
        <f>SUM(D15:E15)</f>
        <v>186</v>
      </c>
    </row>
    <row r="16" spans="1:34" s="13" customFormat="1" ht="15.75" customHeight="1" x14ac:dyDescent="0.3">
      <c r="A16" s="184" t="s">
        <v>398</v>
      </c>
      <c r="B16" s="185"/>
      <c r="C16" s="186"/>
      <c r="D16" s="32">
        <v>93</v>
      </c>
      <c r="E16" s="32">
        <v>95</v>
      </c>
      <c r="F16" s="29">
        <f>SUM(D16:E16)</f>
        <v>188</v>
      </c>
    </row>
    <row r="17" spans="1:14" s="13" customFormat="1" ht="15.75" customHeight="1" x14ac:dyDescent="0.3">
      <c r="A17" s="187" t="s">
        <v>409</v>
      </c>
      <c r="B17" s="188"/>
      <c r="C17" s="189"/>
      <c r="D17" s="33">
        <v>90</v>
      </c>
      <c r="E17" s="33">
        <v>92</v>
      </c>
      <c r="F17" s="34">
        <f>SUM(D17:E17)</f>
        <v>182</v>
      </c>
    </row>
    <row r="18" spans="1:14" ht="15.75" customHeight="1" x14ac:dyDescent="0.3"/>
    <row r="19" spans="1:14" ht="15.75" customHeight="1" x14ac:dyDescent="0.3">
      <c r="E19" s="13"/>
      <c r="H19" s="190" t="s">
        <v>2</v>
      </c>
      <c r="I19" s="172" t="s">
        <v>135</v>
      </c>
      <c r="J19" s="172" t="s">
        <v>136</v>
      </c>
      <c r="K19" s="172" t="s">
        <v>137</v>
      </c>
      <c r="L19" s="172" t="s">
        <v>138</v>
      </c>
      <c r="M19" s="172" t="s">
        <v>8</v>
      </c>
      <c r="N19" s="173" t="s">
        <v>139</v>
      </c>
    </row>
    <row r="20" spans="1:14" ht="15.75" customHeight="1" x14ac:dyDescent="0.3">
      <c r="E20" s="13"/>
      <c r="H20" s="191" t="s">
        <v>429</v>
      </c>
      <c r="I20" s="23">
        <v>6</v>
      </c>
      <c r="J20" s="23">
        <v>5</v>
      </c>
      <c r="K20" s="23">
        <v>1</v>
      </c>
      <c r="L20" s="23"/>
      <c r="M20" s="23">
        <v>3450</v>
      </c>
      <c r="N20" s="24">
        <v>11</v>
      </c>
    </row>
    <row r="21" spans="1:14" ht="15.75" customHeight="1" x14ac:dyDescent="0.3">
      <c r="E21" s="13"/>
      <c r="H21" s="192" t="s">
        <v>424</v>
      </c>
      <c r="I21" s="32">
        <v>6</v>
      </c>
      <c r="J21" s="32">
        <v>4</v>
      </c>
      <c r="K21" s="32"/>
      <c r="L21" s="32">
        <v>2</v>
      </c>
      <c r="M21" s="32">
        <v>3431</v>
      </c>
      <c r="N21" s="29">
        <v>8</v>
      </c>
    </row>
    <row r="22" spans="1:14" ht="15.75" customHeight="1" x14ac:dyDescent="0.3">
      <c r="E22" s="13"/>
      <c r="H22" s="192" t="s">
        <v>428</v>
      </c>
      <c r="I22" s="32">
        <v>6</v>
      </c>
      <c r="J22" s="32">
        <v>2</v>
      </c>
      <c r="K22" s="32">
        <v>1</v>
      </c>
      <c r="L22" s="32">
        <v>3</v>
      </c>
      <c r="M22" s="32">
        <v>3384</v>
      </c>
      <c r="N22" s="29">
        <v>5</v>
      </c>
    </row>
    <row r="23" spans="1:14" ht="15.75" customHeight="1" x14ac:dyDescent="0.3">
      <c r="E23" s="13"/>
      <c r="H23" s="192" t="s">
        <v>426</v>
      </c>
      <c r="I23" s="32">
        <v>6</v>
      </c>
      <c r="J23" s="32">
        <v>2</v>
      </c>
      <c r="K23" s="32"/>
      <c r="L23" s="32">
        <v>4</v>
      </c>
      <c r="M23" s="32">
        <v>3235</v>
      </c>
      <c r="N23" s="29">
        <v>4</v>
      </c>
    </row>
    <row r="24" spans="1:14" ht="15.75" customHeight="1" x14ac:dyDescent="0.3">
      <c r="H24" s="193" t="s">
        <v>427</v>
      </c>
      <c r="I24" s="33">
        <v>6</v>
      </c>
      <c r="J24" s="33"/>
      <c r="K24" s="33">
        <v>2</v>
      </c>
      <c r="L24" s="33">
        <v>4</v>
      </c>
      <c r="M24" s="33">
        <v>2815</v>
      </c>
      <c r="N24" s="34">
        <v>2</v>
      </c>
    </row>
    <row r="25" spans="1:14" ht="15.75" customHeight="1" x14ac:dyDescent="0.3"/>
    <row r="26" spans="1:14" ht="15.75" customHeight="1" x14ac:dyDescent="0.3">
      <c r="A26" s="13" t="s">
        <v>422</v>
      </c>
      <c r="G26" s="194" t="s">
        <v>659</v>
      </c>
    </row>
    <row r="27" spans="1:14" ht="15.75" customHeight="1" x14ac:dyDescent="0.3">
      <c r="A27" s="13" t="s">
        <v>660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7036404F-8FEF-44AC-9630-220C4D7AA728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3B52-B16A-4420-BFAF-EB9329AA0C2E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431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1">
        <v>4</v>
      </c>
      <c r="B5" s="252" t="s">
        <v>406</v>
      </c>
      <c r="C5" s="252" t="s">
        <v>397</v>
      </c>
      <c r="D5" s="253">
        <v>100</v>
      </c>
      <c r="E5" s="253">
        <v>97</v>
      </c>
      <c r="F5" s="253">
        <f>SUM(D5:E5)</f>
        <v>197</v>
      </c>
      <c r="G5" s="253">
        <v>7</v>
      </c>
      <c r="H5" s="253">
        <v>1174</v>
      </c>
      <c r="I5" s="254">
        <v>39</v>
      </c>
    </row>
    <row r="6" spans="1:34" ht="15.75" customHeight="1" x14ac:dyDescent="0.3">
      <c r="A6" s="35">
        <v>5</v>
      </c>
      <c r="B6" s="26" t="s">
        <v>432</v>
      </c>
      <c r="C6" s="26" t="s">
        <v>397</v>
      </c>
      <c r="D6" s="32">
        <v>100</v>
      </c>
      <c r="E6" s="32">
        <v>95</v>
      </c>
      <c r="F6" s="32">
        <f>SUM(D6:E6)</f>
        <v>195</v>
      </c>
      <c r="G6" s="23">
        <v>6</v>
      </c>
      <c r="H6" s="32">
        <v>1152</v>
      </c>
      <c r="I6" s="29">
        <v>37</v>
      </c>
    </row>
    <row r="7" spans="1:34" ht="15.75" customHeight="1" x14ac:dyDescent="0.3">
      <c r="A7" s="35">
        <v>2</v>
      </c>
      <c r="B7" s="26" t="s">
        <v>411</v>
      </c>
      <c r="C7" s="26" t="s">
        <v>397</v>
      </c>
      <c r="D7" s="32">
        <v>96</v>
      </c>
      <c r="E7" s="32">
        <v>90</v>
      </c>
      <c r="F7" s="32">
        <f>SUM(D7:E7)</f>
        <v>186</v>
      </c>
      <c r="G7" s="23">
        <v>5</v>
      </c>
      <c r="H7" s="32">
        <v>1103</v>
      </c>
      <c r="I7" s="29">
        <v>28</v>
      </c>
      <c r="J7" s="174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5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5">
        <v>6</v>
      </c>
      <c r="B11" s="256" t="s">
        <v>342</v>
      </c>
      <c r="C11" s="256" t="s">
        <v>37</v>
      </c>
      <c r="D11" s="257" t="s">
        <v>27</v>
      </c>
      <c r="E11" s="257"/>
      <c r="F11" s="257">
        <f>SUM(D11:E11)</f>
        <v>0</v>
      </c>
      <c r="G11" s="258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5"/>
      <c r="B13" s="196" t="s">
        <v>3</v>
      </c>
      <c r="C13" s="196"/>
      <c r="D13" s="196"/>
      <c r="E13" s="196"/>
      <c r="F13" s="196"/>
      <c r="G13" s="196"/>
      <c r="H13" s="196"/>
      <c r="I13" s="196"/>
    </row>
    <row r="14" spans="1:34" ht="15.75" customHeight="1" x14ac:dyDescent="0.3">
      <c r="A14" s="167">
        <v>2</v>
      </c>
      <c r="B14" s="168" t="s">
        <v>4</v>
      </c>
      <c r="C14" s="169" t="s">
        <v>5</v>
      </c>
      <c r="D14" s="170"/>
      <c r="E14" s="171"/>
      <c r="F14" s="172" t="s">
        <v>6</v>
      </c>
      <c r="G14" s="172" t="s">
        <v>7</v>
      </c>
      <c r="H14" s="172" t="s">
        <v>8</v>
      </c>
      <c r="I14" s="173" t="s">
        <v>9</v>
      </c>
    </row>
    <row r="15" spans="1:34" ht="15.75" customHeight="1" x14ac:dyDescent="0.3">
      <c r="A15" s="251">
        <v>1</v>
      </c>
      <c r="B15" s="252" t="s">
        <v>433</v>
      </c>
      <c r="C15" s="252" t="s">
        <v>397</v>
      </c>
      <c r="D15" s="253">
        <v>94</v>
      </c>
      <c r="E15" s="253">
        <v>96</v>
      </c>
      <c r="F15" s="253">
        <f>SUM(D15:E15)</f>
        <v>190</v>
      </c>
      <c r="G15" s="253">
        <v>4</v>
      </c>
      <c r="H15" s="253">
        <v>1143</v>
      </c>
      <c r="I15" s="254">
        <v>32</v>
      </c>
    </row>
    <row r="16" spans="1:34" ht="15.75" customHeight="1" x14ac:dyDescent="0.3">
      <c r="A16" s="35">
        <v>5</v>
      </c>
      <c r="B16" s="26" t="s">
        <v>435</v>
      </c>
      <c r="C16" s="26" t="s">
        <v>397</v>
      </c>
      <c r="D16" s="32">
        <v>95</v>
      </c>
      <c r="E16" s="32">
        <v>96</v>
      </c>
      <c r="F16" s="32">
        <f>SUM(D16:E16)</f>
        <v>191</v>
      </c>
      <c r="G16" s="23">
        <v>6</v>
      </c>
      <c r="H16" s="32">
        <v>1138</v>
      </c>
      <c r="I16" s="29">
        <v>32</v>
      </c>
    </row>
    <row r="17" spans="1:9" ht="15.75" customHeight="1" x14ac:dyDescent="0.3">
      <c r="A17" s="35">
        <v>6</v>
      </c>
      <c r="B17" s="26" t="s">
        <v>414</v>
      </c>
      <c r="C17" s="26" t="s">
        <v>104</v>
      </c>
      <c r="D17" s="32">
        <v>95</v>
      </c>
      <c r="E17" s="32">
        <v>96</v>
      </c>
      <c r="F17" s="32">
        <f>SUM(D17:E17)</f>
        <v>191</v>
      </c>
      <c r="G17" s="23">
        <v>6</v>
      </c>
      <c r="H17" s="32">
        <v>1117</v>
      </c>
      <c r="I17" s="29">
        <v>27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93</v>
      </c>
      <c r="E18" s="32">
        <v>91</v>
      </c>
      <c r="F18" s="32">
        <f>SUM(D18:E18)</f>
        <v>184</v>
      </c>
      <c r="G18" s="23">
        <v>3</v>
      </c>
      <c r="H18" s="32">
        <v>1094</v>
      </c>
      <c r="I18" s="29">
        <v>21</v>
      </c>
    </row>
    <row r="19" spans="1:9" ht="15.75" customHeight="1" x14ac:dyDescent="0.3">
      <c r="A19" s="35">
        <v>2</v>
      </c>
      <c r="B19" s="26" t="s">
        <v>403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5">
        <v>4</v>
      </c>
      <c r="B20" s="256" t="s">
        <v>434</v>
      </c>
      <c r="C20" s="256" t="s">
        <v>46</v>
      </c>
      <c r="D20" s="257" t="s">
        <v>27</v>
      </c>
      <c r="E20" s="257"/>
      <c r="F20" s="257">
        <f>SUM(D20:E20)</f>
        <v>0</v>
      </c>
      <c r="G20" s="258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5"/>
      <c r="B22" s="196" t="s">
        <v>40</v>
      </c>
      <c r="C22" s="196"/>
      <c r="D22" s="196"/>
      <c r="E22" s="196"/>
      <c r="F22" s="196"/>
      <c r="G22" s="196"/>
      <c r="H22" s="196"/>
      <c r="I22" s="196"/>
    </row>
    <row r="23" spans="1:9" ht="15.75" customHeight="1" x14ac:dyDescent="0.3">
      <c r="A23" s="167">
        <v>2</v>
      </c>
      <c r="B23" s="168" t="s">
        <v>4</v>
      </c>
      <c r="C23" s="169" t="s">
        <v>5</v>
      </c>
      <c r="D23" s="170"/>
      <c r="E23" s="171"/>
      <c r="F23" s="172" t="s">
        <v>6</v>
      </c>
      <c r="G23" s="172" t="s">
        <v>7</v>
      </c>
      <c r="H23" s="172" t="s">
        <v>8</v>
      </c>
      <c r="I23" s="173" t="s">
        <v>9</v>
      </c>
    </row>
    <row r="24" spans="1:9" ht="15.75" customHeight="1" x14ac:dyDescent="0.3">
      <c r="A24" s="251">
        <v>3</v>
      </c>
      <c r="B24" s="252" t="s">
        <v>388</v>
      </c>
      <c r="C24" s="252" t="s">
        <v>54</v>
      </c>
      <c r="D24" s="253">
        <v>97</v>
      </c>
      <c r="E24" s="253">
        <v>98</v>
      </c>
      <c r="F24" s="253">
        <f>SUM(D24:E24)</f>
        <v>195</v>
      </c>
      <c r="G24" s="253">
        <v>6</v>
      </c>
      <c r="H24" s="253">
        <v>1058</v>
      </c>
      <c r="I24" s="254">
        <v>33</v>
      </c>
    </row>
    <row r="25" spans="1:9" ht="15.75" customHeight="1" x14ac:dyDescent="0.3">
      <c r="A25" s="35">
        <v>5</v>
      </c>
      <c r="B25" s="26" t="s">
        <v>436</v>
      </c>
      <c r="C25" s="26" t="s">
        <v>98</v>
      </c>
      <c r="D25" s="32">
        <v>88</v>
      </c>
      <c r="E25" s="32">
        <v>92</v>
      </c>
      <c r="F25" s="32">
        <f>SUM(D25:E25)</f>
        <v>180</v>
      </c>
      <c r="G25" s="23">
        <v>4</v>
      </c>
      <c r="H25" s="32">
        <v>1112</v>
      </c>
      <c r="I25" s="29">
        <v>30</v>
      </c>
    </row>
    <row r="26" spans="1:9" ht="15.75" customHeight="1" x14ac:dyDescent="0.3">
      <c r="A26" s="35">
        <v>4</v>
      </c>
      <c r="B26" s="26" t="s">
        <v>369</v>
      </c>
      <c r="C26" s="26" t="s">
        <v>98</v>
      </c>
      <c r="D26" s="32">
        <v>91</v>
      </c>
      <c r="E26" s="32">
        <v>90</v>
      </c>
      <c r="F26" s="32">
        <f>SUM(D26:E26)</f>
        <v>181</v>
      </c>
      <c r="G26" s="23">
        <v>5</v>
      </c>
      <c r="H26" s="32">
        <v>1089</v>
      </c>
      <c r="I26" s="29">
        <v>25</v>
      </c>
    </row>
    <row r="27" spans="1:9" ht="15.75" customHeight="1" x14ac:dyDescent="0.3">
      <c r="A27" s="35">
        <v>1</v>
      </c>
      <c r="B27" s="26" t="s">
        <v>355</v>
      </c>
      <c r="C27" s="26" t="s">
        <v>98</v>
      </c>
      <c r="D27" s="32">
        <v>87</v>
      </c>
      <c r="E27" s="32">
        <v>90</v>
      </c>
      <c r="F27" s="32">
        <f>SUM(D27:E27)</f>
        <v>177</v>
      </c>
      <c r="G27" s="23">
        <v>3</v>
      </c>
      <c r="H27" s="32">
        <v>1084</v>
      </c>
      <c r="I27" s="29">
        <v>23</v>
      </c>
    </row>
    <row r="28" spans="1:9" ht="15.75" customHeight="1" x14ac:dyDescent="0.3">
      <c r="A28" s="35">
        <v>2</v>
      </c>
      <c r="B28" s="26" t="s">
        <v>263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5">
        <v>6</v>
      </c>
      <c r="B29" s="256" t="s">
        <v>420</v>
      </c>
      <c r="C29" s="256" t="s">
        <v>23</v>
      </c>
      <c r="D29" s="257" t="s">
        <v>27</v>
      </c>
      <c r="E29" s="257"/>
      <c r="F29" s="257">
        <f>SUM(D29:E29)</f>
        <v>0</v>
      </c>
      <c r="G29" s="258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422</v>
      </c>
      <c r="F31" s="175" t="s">
        <v>659</v>
      </c>
    </row>
    <row r="32" spans="1:9" ht="15.75" customHeight="1" x14ac:dyDescent="0.3">
      <c r="B32" s="13" t="s">
        <v>660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2B98F11D-E265-4960-835B-3A7B7165256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B521-24BA-421B-98BA-E2D197898568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431</v>
      </c>
      <c r="C1" s="4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 t="s">
        <v>394</v>
      </c>
      <c r="E4" s="171" t="s">
        <v>394</v>
      </c>
      <c r="F4" s="172" t="s">
        <v>6</v>
      </c>
      <c r="G4" s="172" t="s">
        <v>7</v>
      </c>
      <c r="H4" s="172" t="s">
        <v>8</v>
      </c>
      <c r="I4" s="173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16">
        <v>6</v>
      </c>
      <c r="B5" s="259" t="s">
        <v>406</v>
      </c>
      <c r="C5" s="259" t="s">
        <v>397</v>
      </c>
      <c r="D5" s="318">
        <v>100</v>
      </c>
      <c r="E5" s="318">
        <v>97</v>
      </c>
      <c r="F5" s="260">
        <v>197</v>
      </c>
      <c r="G5" s="260">
        <v>8</v>
      </c>
      <c r="H5" s="319">
        <v>1174</v>
      </c>
      <c r="I5" s="320">
        <v>48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5">
        <v>7</v>
      </c>
      <c r="B6" s="262" t="s">
        <v>436</v>
      </c>
      <c r="C6" s="262" t="s">
        <v>98</v>
      </c>
      <c r="D6" s="263">
        <v>88</v>
      </c>
      <c r="E6" s="263">
        <v>92</v>
      </c>
      <c r="F6" s="264">
        <v>180</v>
      </c>
      <c r="G6" s="264">
        <v>5</v>
      </c>
      <c r="H6" s="39">
        <v>1112</v>
      </c>
      <c r="I6" s="40">
        <v>38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1">
        <v>8</v>
      </c>
      <c r="B7" s="262" t="s">
        <v>414</v>
      </c>
      <c r="C7" s="262" t="s">
        <v>104</v>
      </c>
      <c r="D7" s="263">
        <v>95</v>
      </c>
      <c r="E7" s="263">
        <v>96</v>
      </c>
      <c r="F7" s="264">
        <v>191</v>
      </c>
      <c r="G7" s="264">
        <v>7</v>
      </c>
      <c r="H7" s="39">
        <v>1117</v>
      </c>
      <c r="I7" s="40">
        <v>36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5">
        <v>3</v>
      </c>
      <c r="B8" s="262" t="s">
        <v>369</v>
      </c>
      <c r="C8" s="262" t="s">
        <v>98</v>
      </c>
      <c r="D8" s="263">
        <v>91</v>
      </c>
      <c r="E8" s="263">
        <v>90</v>
      </c>
      <c r="F8" s="264">
        <v>181</v>
      </c>
      <c r="G8" s="264">
        <v>6</v>
      </c>
      <c r="H8" s="39">
        <v>1089</v>
      </c>
      <c r="I8" s="40">
        <v>32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5">
        <v>1</v>
      </c>
      <c r="B9" s="262" t="s">
        <v>355</v>
      </c>
      <c r="C9" s="262" t="s">
        <v>98</v>
      </c>
      <c r="D9" s="264">
        <v>87</v>
      </c>
      <c r="E9" s="264">
        <v>90</v>
      </c>
      <c r="F9" s="264">
        <v>177</v>
      </c>
      <c r="G9" s="264">
        <v>4</v>
      </c>
      <c r="H9" s="32">
        <v>1084</v>
      </c>
      <c r="I9" s="29">
        <v>29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1">
        <v>2</v>
      </c>
      <c r="B10" s="262" t="s">
        <v>403</v>
      </c>
      <c r="C10" s="262" t="s">
        <v>46</v>
      </c>
      <c r="D10" s="263" t="s">
        <v>27</v>
      </c>
      <c r="E10" s="263" t="s">
        <v>394</v>
      </c>
      <c r="F10" s="264">
        <v>0</v>
      </c>
      <c r="G10" s="264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1">
        <v>4</v>
      </c>
      <c r="B11" s="262" t="s">
        <v>323</v>
      </c>
      <c r="C11" s="262" t="s">
        <v>98</v>
      </c>
      <c r="D11" s="263" t="s">
        <v>27</v>
      </c>
      <c r="E11" s="263" t="s">
        <v>394</v>
      </c>
      <c r="F11" s="264">
        <v>0</v>
      </c>
      <c r="G11" s="264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17">
        <v>5</v>
      </c>
      <c r="B12" s="266" t="s">
        <v>434</v>
      </c>
      <c r="C12" s="266" t="s">
        <v>46</v>
      </c>
      <c r="D12" s="267" t="s">
        <v>27</v>
      </c>
      <c r="E12" s="267" t="s">
        <v>394</v>
      </c>
      <c r="F12" s="268">
        <v>0</v>
      </c>
      <c r="G12" s="268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5" t="s">
        <v>659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31D29CFE-951C-4DF3-8258-D88814C80FC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E7ED-94DA-4A25-AF8D-D2808692C8F5}">
  <sheetPr>
    <tabColor theme="4" tint="-0.499984740745262"/>
    <pageSetUpPr fitToPage="1"/>
  </sheetPr>
  <dimension ref="A1:AE7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3" width="5" style="211" customWidth="1"/>
    <col min="14" max="16384" width="11.7109375" style="211"/>
  </cols>
  <sheetData>
    <row r="1" spans="1:31" s="210" customFormat="1" ht="18" x14ac:dyDescent="0.35">
      <c r="B1" s="210" t="s">
        <v>530</v>
      </c>
      <c r="D1" s="86"/>
      <c r="E1" s="86"/>
      <c r="F1" s="86"/>
      <c r="G1" s="86"/>
      <c r="H1" s="86"/>
      <c r="I1" s="86" t="s">
        <v>658</v>
      </c>
      <c r="J1" s="86"/>
      <c r="L1" s="86"/>
      <c r="M1" s="86"/>
      <c r="N1" s="86"/>
      <c r="O1" s="86"/>
      <c r="P1" s="86"/>
      <c r="Q1" s="86"/>
      <c r="R1" s="86"/>
      <c r="S1" s="86"/>
      <c r="T1" s="86"/>
      <c r="AD1" s="87"/>
      <c r="AE1" s="88"/>
    </row>
    <row r="2" spans="1:31" ht="15.75" customHeight="1" x14ac:dyDescent="0.3">
      <c r="B2" s="89" t="s">
        <v>1</v>
      </c>
      <c r="AD2" s="87"/>
      <c r="AE2" s="87"/>
    </row>
    <row r="3" spans="1:31" s="212" customFormat="1" ht="15.75" customHeight="1" x14ac:dyDescent="0.3">
      <c r="B3" s="212" t="s">
        <v>2</v>
      </c>
      <c r="I3" s="211"/>
      <c r="J3" s="211"/>
      <c r="K3" s="211"/>
      <c r="L3" s="211"/>
      <c r="M3" s="211"/>
      <c r="N3" s="211"/>
      <c r="X3" s="211"/>
      <c r="Y3" s="211"/>
      <c r="Z3" s="211"/>
      <c r="AA3" s="211"/>
      <c r="AB3" s="211"/>
      <c r="AC3" s="211"/>
    </row>
    <row r="4" spans="1:31" ht="15.75" customHeight="1" x14ac:dyDescent="0.3">
      <c r="A4" s="213"/>
      <c r="B4" s="214" t="s">
        <v>4</v>
      </c>
      <c r="C4" s="214" t="s">
        <v>5</v>
      </c>
      <c r="D4" s="215" t="s">
        <v>6</v>
      </c>
      <c r="E4" s="215" t="s">
        <v>7</v>
      </c>
      <c r="F4" s="215" t="s">
        <v>8</v>
      </c>
      <c r="G4" s="216" t="s">
        <v>9</v>
      </c>
    </row>
    <row r="5" spans="1:31" ht="15.75" customHeight="1" x14ac:dyDescent="0.3">
      <c r="A5" s="277">
        <v>4</v>
      </c>
      <c r="B5" s="228" t="s">
        <v>534</v>
      </c>
      <c r="C5" s="228" t="s">
        <v>532</v>
      </c>
      <c r="D5" s="229">
        <v>94</v>
      </c>
      <c r="E5" s="278">
        <v>6</v>
      </c>
      <c r="F5" s="229">
        <v>574</v>
      </c>
      <c r="G5" s="308">
        <v>38</v>
      </c>
      <c r="S5" s="87"/>
      <c r="T5" s="87"/>
    </row>
    <row r="6" spans="1:31" ht="15.75" customHeight="1" x14ac:dyDescent="0.3">
      <c r="A6" s="218">
        <v>5</v>
      </c>
      <c r="B6" s="98" t="s">
        <v>412</v>
      </c>
      <c r="C6" s="98" t="s">
        <v>413</v>
      </c>
      <c r="D6" s="219">
        <v>93</v>
      </c>
      <c r="E6" s="217">
        <v>5</v>
      </c>
      <c r="F6" s="219">
        <v>572</v>
      </c>
      <c r="G6" s="220">
        <v>36</v>
      </c>
    </row>
    <row r="7" spans="1:31" s="87" customFormat="1" ht="15.75" customHeight="1" x14ac:dyDescent="0.3">
      <c r="A7" s="218">
        <v>2</v>
      </c>
      <c r="B7" s="98" t="s">
        <v>531</v>
      </c>
      <c r="C7" s="98" t="s">
        <v>532</v>
      </c>
      <c r="D7" s="219">
        <v>96</v>
      </c>
      <c r="E7" s="217">
        <v>7</v>
      </c>
      <c r="F7" s="219">
        <v>564</v>
      </c>
      <c r="G7" s="220">
        <v>29</v>
      </c>
      <c r="S7" s="211"/>
      <c r="T7" s="211"/>
    </row>
    <row r="8" spans="1:31" s="87" customFormat="1" ht="15.75" customHeight="1" x14ac:dyDescent="0.3">
      <c r="A8" s="218">
        <v>1</v>
      </c>
      <c r="B8" s="98" t="s">
        <v>402</v>
      </c>
      <c r="C8" s="98" t="s">
        <v>46</v>
      </c>
      <c r="D8" s="219">
        <v>90</v>
      </c>
      <c r="E8" s="217">
        <v>2</v>
      </c>
      <c r="F8" s="100">
        <v>546</v>
      </c>
      <c r="G8" s="101">
        <v>23</v>
      </c>
      <c r="S8" s="211"/>
      <c r="T8" s="211"/>
    </row>
    <row r="9" spans="1:31" ht="15.75" customHeight="1" x14ac:dyDescent="0.3">
      <c r="A9" s="218">
        <v>7</v>
      </c>
      <c r="B9" s="98" t="s">
        <v>536</v>
      </c>
      <c r="C9" s="98" t="s">
        <v>347</v>
      </c>
      <c r="D9" s="219">
        <v>91</v>
      </c>
      <c r="E9" s="217">
        <v>3</v>
      </c>
      <c r="F9" s="219">
        <v>541</v>
      </c>
      <c r="G9" s="220">
        <v>22</v>
      </c>
    </row>
    <row r="10" spans="1:31" ht="15.75" customHeight="1" x14ac:dyDescent="0.3">
      <c r="A10" s="218">
        <v>6</v>
      </c>
      <c r="B10" s="98" t="s">
        <v>535</v>
      </c>
      <c r="C10" s="98" t="s">
        <v>15</v>
      </c>
      <c r="D10" s="219">
        <v>92</v>
      </c>
      <c r="E10" s="217">
        <v>4</v>
      </c>
      <c r="F10" s="219">
        <v>533</v>
      </c>
      <c r="G10" s="220">
        <v>16</v>
      </c>
    </row>
    <row r="11" spans="1:31" ht="15.75" customHeight="1" x14ac:dyDescent="0.3">
      <c r="A11" s="279">
        <v>3</v>
      </c>
      <c r="B11" s="233" t="s">
        <v>533</v>
      </c>
      <c r="C11" s="233" t="s">
        <v>15</v>
      </c>
      <c r="D11" s="234">
        <v>83</v>
      </c>
      <c r="E11" s="281">
        <v>1</v>
      </c>
      <c r="F11" s="104">
        <v>488</v>
      </c>
      <c r="G11" s="105">
        <v>7</v>
      </c>
      <c r="S11" s="87"/>
      <c r="T11" s="87"/>
    </row>
    <row r="12" spans="1:31" ht="15.75" customHeight="1" x14ac:dyDescent="0.3"/>
    <row r="13" spans="1:31" ht="15.75" customHeight="1" x14ac:dyDescent="0.3">
      <c r="A13" s="212"/>
      <c r="B13" s="212" t="s">
        <v>3</v>
      </c>
      <c r="C13" s="212"/>
      <c r="D13" s="212"/>
      <c r="E13" s="212"/>
      <c r="F13" s="212"/>
      <c r="G13" s="212"/>
    </row>
    <row r="14" spans="1:31" ht="15.75" customHeight="1" x14ac:dyDescent="0.3">
      <c r="A14" s="213"/>
      <c r="B14" s="214" t="s">
        <v>4</v>
      </c>
      <c r="C14" s="214" t="s">
        <v>5</v>
      </c>
      <c r="D14" s="215" t="s">
        <v>6</v>
      </c>
      <c r="E14" s="215" t="s">
        <v>7</v>
      </c>
      <c r="F14" s="215" t="s">
        <v>8</v>
      </c>
      <c r="G14" s="216" t="s">
        <v>9</v>
      </c>
    </row>
    <row r="15" spans="1:31" ht="15.75" customHeight="1" x14ac:dyDescent="0.3">
      <c r="A15" s="277">
        <v>5</v>
      </c>
      <c r="B15" s="228" t="s">
        <v>257</v>
      </c>
      <c r="C15" s="228" t="s">
        <v>104</v>
      </c>
      <c r="D15" s="278">
        <v>84</v>
      </c>
      <c r="E15" s="278">
        <v>6</v>
      </c>
      <c r="F15" s="278">
        <v>499</v>
      </c>
      <c r="G15" s="324">
        <v>36</v>
      </c>
    </row>
    <row r="16" spans="1:31" ht="15.75" customHeight="1" x14ac:dyDescent="0.3">
      <c r="A16" s="218">
        <v>6</v>
      </c>
      <c r="B16" s="98" t="s">
        <v>540</v>
      </c>
      <c r="C16" s="98" t="s">
        <v>347</v>
      </c>
      <c r="D16" s="219">
        <v>75</v>
      </c>
      <c r="E16" s="217">
        <v>5</v>
      </c>
      <c r="F16" s="219">
        <v>413</v>
      </c>
      <c r="G16" s="220">
        <v>27</v>
      </c>
    </row>
    <row r="17" spans="1:7" ht="15.75" customHeight="1" x14ac:dyDescent="0.3">
      <c r="A17" s="218">
        <v>4</v>
      </c>
      <c r="B17" s="98" t="s">
        <v>539</v>
      </c>
      <c r="C17" s="98" t="s">
        <v>46</v>
      </c>
      <c r="D17" s="219">
        <v>70</v>
      </c>
      <c r="E17" s="217">
        <v>4</v>
      </c>
      <c r="F17" s="219">
        <v>422</v>
      </c>
      <c r="G17" s="220">
        <v>26</v>
      </c>
    </row>
    <row r="18" spans="1:7" ht="15.75" customHeight="1" x14ac:dyDescent="0.3">
      <c r="A18" s="218">
        <v>2</v>
      </c>
      <c r="B18" s="98" t="s">
        <v>537</v>
      </c>
      <c r="C18" s="98" t="s">
        <v>347</v>
      </c>
      <c r="D18" s="219">
        <v>59</v>
      </c>
      <c r="E18" s="217">
        <v>3</v>
      </c>
      <c r="F18" s="219">
        <v>347</v>
      </c>
      <c r="G18" s="220">
        <v>19</v>
      </c>
    </row>
    <row r="19" spans="1:7" ht="15.75" customHeight="1" x14ac:dyDescent="0.3">
      <c r="A19" s="218">
        <v>1</v>
      </c>
      <c r="B19" s="98" t="s">
        <v>42</v>
      </c>
      <c r="C19" s="98" t="s">
        <v>26</v>
      </c>
      <c r="D19" s="219" t="s">
        <v>27</v>
      </c>
      <c r="E19" s="217">
        <v>0</v>
      </c>
      <c r="F19" s="100">
        <v>0</v>
      </c>
      <c r="G19" s="101">
        <v>0</v>
      </c>
    </row>
    <row r="20" spans="1:7" ht="15.75" customHeight="1" x14ac:dyDescent="0.3">
      <c r="A20" s="279">
        <v>3</v>
      </c>
      <c r="B20" s="233" t="s">
        <v>538</v>
      </c>
      <c r="C20" s="233" t="s">
        <v>347</v>
      </c>
      <c r="D20" s="280" t="s">
        <v>27</v>
      </c>
      <c r="E20" s="281">
        <v>0</v>
      </c>
      <c r="F20" s="221">
        <v>0</v>
      </c>
      <c r="G20" s="222">
        <v>0</v>
      </c>
    </row>
    <row r="21" spans="1:7" ht="15.75" customHeight="1" x14ac:dyDescent="0.3"/>
    <row r="22" spans="1:7" ht="15.75" customHeight="1" x14ac:dyDescent="0.3">
      <c r="B22" s="212" t="s">
        <v>541</v>
      </c>
    </row>
    <row r="23" spans="1:7" ht="15.75" customHeight="1" x14ac:dyDescent="0.3"/>
    <row r="24" spans="1:7" ht="15.75" customHeight="1" x14ac:dyDescent="0.3">
      <c r="B24" s="87" t="s">
        <v>542</v>
      </c>
      <c r="C24" s="87"/>
      <c r="D24" s="87"/>
      <c r="E24" s="87"/>
      <c r="F24" s="106" t="s">
        <v>659</v>
      </c>
      <c r="G24" s="87"/>
    </row>
    <row r="25" spans="1:7" ht="15.75" customHeight="1" x14ac:dyDescent="0.3">
      <c r="B25" s="87" t="s">
        <v>660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BE7F67CB-E91B-41F8-A51E-8F5F3BD01939}"/>
  </hyperlinks>
  <printOptions horizontalCentered="1"/>
  <pageMargins left="0.31496062992126" right="0.31496062992126" top="1.1811023622047201" bottom="0.39370078740157499" header="0.39370078740157499" footer="0.196850393700787"/>
  <pageSetup paperSize="9" scale="97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75EF-056C-4558-B2B7-2F4539267B5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1" width="20.7109375" style="211" customWidth="1"/>
    <col min="12" max="15" width="5" style="211" customWidth="1"/>
    <col min="16" max="16384" width="11.7109375" style="211"/>
  </cols>
  <sheetData>
    <row r="1" spans="1:34" s="210" customFormat="1" ht="18" x14ac:dyDescent="0.35">
      <c r="B1" s="210" t="s">
        <v>530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1"/>
      <c r="AH1" s="211"/>
    </row>
    <row r="2" spans="1:34" ht="15.75" customHeight="1" x14ac:dyDescent="0.3">
      <c r="B2" s="89" t="s">
        <v>1</v>
      </c>
    </row>
    <row r="3" spans="1:34" s="212" customFormat="1" ht="15.75" customHeight="1" x14ac:dyDescent="0.3">
      <c r="B3" s="212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211"/>
      <c r="AB3" s="211"/>
      <c r="AC3" s="211"/>
      <c r="AD3" s="211"/>
      <c r="AE3" s="211"/>
      <c r="AF3" s="211"/>
    </row>
    <row r="4" spans="1:34" ht="15.75" customHeight="1" x14ac:dyDescent="0.3">
      <c r="A4" s="213"/>
      <c r="B4" s="214" t="s">
        <v>4</v>
      </c>
      <c r="C4" s="214" t="s">
        <v>5</v>
      </c>
      <c r="D4" s="215" t="s">
        <v>6</v>
      </c>
      <c r="E4" s="215" t="s">
        <v>7</v>
      </c>
      <c r="F4" s="215" t="s">
        <v>8</v>
      </c>
      <c r="G4" s="216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82">
        <v>3</v>
      </c>
      <c r="B5" s="238" t="s">
        <v>534</v>
      </c>
      <c r="C5" s="238" t="s">
        <v>532</v>
      </c>
      <c r="D5" s="310">
        <v>94</v>
      </c>
      <c r="E5" s="283">
        <v>4</v>
      </c>
      <c r="F5" s="311">
        <v>574</v>
      </c>
      <c r="G5" s="312">
        <v>27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4</v>
      </c>
      <c r="B6" s="241" t="s">
        <v>412</v>
      </c>
      <c r="C6" s="241" t="s">
        <v>413</v>
      </c>
      <c r="D6" s="242">
        <v>93</v>
      </c>
      <c r="E6" s="284">
        <v>3</v>
      </c>
      <c r="F6" s="110">
        <v>572</v>
      </c>
      <c r="G6" s="111">
        <v>25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s="87" customFormat="1" ht="15.75" customHeight="1" x14ac:dyDescent="0.3">
      <c r="A7" s="285">
        <v>1</v>
      </c>
      <c r="B7" s="241" t="s">
        <v>531</v>
      </c>
      <c r="C7" s="241" t="s">
        <v>532</v>
      </c>
      <c r="D7" s="284">
        <v>96</v>
      </c>
      <c r="E7" s="284">
        <v>5</v>
      </c>
      <c r="F7" s="100">
        <v>564</v>
      </c>
      <c r="G7" s="101">
        <v>21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s="87" customFormat="1" ht="15.75" customHeight="1" x14ac:dyDescent="0.3">
      <c r="A8" s="285">
        <v>5</v>
      </c>
      <c r="B8" s="241" t="s">
        <v>535</v>
      </c>
      <c r="C8" s="241" t="s">
        <v>15</v>
      </c>
      <c r="D8" s="242">
        <v>92</v>
      </c>
      <c r="E8" s="284">
        <v>2</v>
      </c>
      <c r="F8" s="110">
        <v>533</v>
      </c>
      <c r="G8" s="111">
        <v>12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5">
        <v>2</v>
      </c>
      <c r="B9" s="246" t="s">
        <v>533</v>
      </c>
      <c r="C9" s="246" t="s">
        <v>15</v>
      </c>
      <c r="D9" s="247">
        <v>83</v>
      </c>
      <c r="E9" s="287">
        <v>1</v>
      </c>
      <c r="F9" s="112">
        <v>488</v>
      </c>
      <c r="G9" s="113">
        <v>6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223" t="s">
        <v>541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127</v>
      </c>
      <c r="C13" s="87"/>
      <c r="D13" s="87"/>
      <c r="E13" s="87"/>
      <c r="F13" s="106" t="s">
        <v>659</v>
      </c>
      <c r="G13" s="8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87" t="s">
        <v>660</v>
      </c>
      <c r="C14" s="87"/>
      <c r="D14" s="87"/>
      <c r="E14" s="87"/>
      <c r="F14" s="87"/>
      <c r="G14" s="8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8F8F1481-05D8-4270-AC4D-B720647BD73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588C-5194-4D68-9548-10FE4A27F19B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1" width="20.7109375" style="211" customWidth="1"/>
    <col min="12" max="15" width="5" style="211" customWidth="1"/>
    <col min="16" max="16384" width="11.7109375" style="211"/>
  </cols>
  <sheetData>
    <row r="1" spans="1:34" s="210" customFormat="1" ht="18" x14ac:dyDescent="0.35">
      <c r="B1" s="210" t="s">
        <v>543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2" customFormat="1" ht="15.75" customHeight="1" x14ac:dyDescent="0.3">
      <c r="B3" s="212" t="s">
        <v>2</v>
      </c>
      <c r="I3" s="211"/>
      <c r="J3" s="211"/>
      <c r="K3" s="211"/>
      <c r="L3" s="211"/>
      <c r="M3" s="211"/>
      <c r="N3" s="211"/>
      <c r="O3" s="211"/>
      <c r="P3" s="211"/>
      <c r="AA3" s="211"/>
      <c r="AB3" s="211"/>
      <c r="AC3" s="211"/>
      <c r="AD3" s="211"/>
      <c r="AE3" s="211"/>
      <c r="AF3" s="211"/>
    </row>
    <row r="4" spans="1:34" ht="15.75" customHeight="1" x14ac:dyDescent="0.3">
      <c r="A4" s="213"/>
      <c r="B4" s="214" t="s">
        <v>4</v>
      </c>
      <c r="C4" s="214" t="s">
        <v>5</v>
      </c>
      <c r="D4" s="215" t="s">
        <v>6</v>
      </c>
      <c r="E4" s="215" t="s">
        <v>7</v>
      </c>
      <c r="F4" s="215" t="s">
        <v>8</v>
      </c>
      <c r="G4" s="216" t="s">
        <v>9</v>
      </c>
    </row>
    <row r="5" spans="1:34" ht="15.75" customHeight="1" x14ac:dyDescent="0.3">
      <c r="A5" s="277">
        <v>4</v>
      </c>
      <c r="B5" s="228" t="s">
        <v>402</v>
      </c>
      <c r="C5" s="228" t="s">
        <v>46</v>
      </c>
      <c r="D5" s="229">
        <v>96</v>
      </c>
      <c r="E5" s="278">
        <v>7</v>
      </c>
      <c r="F5" s="229">
        <v>554</v>
      </c>
      <c r="G5" s="308">
        <v>37</v>
      </c>
    </row>
    <row r="6" spans="1:34" ht="15.75" customHeight="1" x14ac:dyDescent="0.3">
      <c r="A6" s="218">
        <v>6</v>
      </c>
      <c r="B6" s="98" t="s">
        <v>535</v>
      </c>
      <c r="C6" s="98" t="s">
        <v>15</v>
      </c>
      <c r="D6" s="219">
        <v>88</v>
      </c>
      <c r="E6" s="217">
        <v>5</v>
      </c>
      <c r="F6" s="219">
        <v>543</v>
      </c>
      <c r="G6" s="220">
        <v>36</v>
      </c>
    </row>
    <row r="7" spans="1:34" s="87" customFormat="1" ht="15.75" customHeight="1" x14ac:dyDescent="0.3">
      <c r="A7" s="218">
        <v>3</v>
      </c>
      <c r="B7" s="98" t="s">
        <v>544</v>
      </c>
      <c r="C7" s="98" t="s">
        <v>15</v>
      </c>
      <c r="D7" s="99">
        <v>87</v>
      </c>
      <c r="E7" s="217">
        <v>4</v>
      </c>
      <c r="F7" s="99">
        <v>538</v>
      </c>
      <c r="G7" s="102">
        <v>31</v>
      </c>
      <c r="J7" s="103"/>
      <c r="V7" s="211"/>
      <c r="W7" s="211"/>
    </row>
    <row r="8" spans="1:34" s="87" customFormat="1" ht="15.75" customHeight="1" x14ac:dyDescent="0.3">
      <c r="A8" s="218">
        <v>7</v>
      </c>
      <c r="B8" s="98" t="s">
        <v>546</v>
      </c>
      <c r="C8" s="98" t="s">
        <v>46</v>
      </c>
      <c r="D8" s="219">
        <v>91</v>
      </c>
      <c r="E8" s="217">
        <v>6</v>
      </c>
      <c r="F8" s="219">
        <v>520</v>
      </c>
      <c r="G8" s="220">
        <v>26</v>
      </c>
      <c r="K8" s="88"/>
    </row>
    <row r="9" spans="1:34" ht="15.75" customHeight="1" x14ac:dyDescent="0.3">
      <c r="A9" s="218">
        <v>5</v>
      </c>
      <c r="B9" s="98" t="s">
        <v>545</v>
      </c>
      <c r="C9" s="98" t="s">
        <v>13</v>
      </c>
      <c r="D9" s="219">
        <v>67</v>
      </c>
      <c r="E9" s="217">
        <v>3</v>
      </c>
      <c r="F9" s="219">
        <v>494</v>
      </c>
      <c r="G9" s="220">
        <v>23</v>
      </c>
    </row>
    <row r="10" spans="1:34" ht="15.75" customHeight="1" x14ac:dyDescent="0.3">
      <c r="A10" s="218">
        <v>2</v>
      </c>
      <c r="B10" s="98" t="s">
        <v>14</v>
      </c>
      <c r="C10" s="98" t="s">
        <v>15</v>
      </c>
      <c r="D10" s="219" t="s">
        <v>27</v>
      </c>
      <c r="E10" s="217">
        <v>0</v>
      </c>
      <c r="F10" s="219">
        <v>154</v>
      </c>
      <c r="G10" s="220">
        <v>6</v>
      </c>
      <c r="V10" s="87"/>
      <c r="W10" s="87"/>
    </row>
    <row r="11" spans="1:34" ht="15.75" customHeight="1" x14ac:dyDescent="0.3">
      <c r="A11" s="279">
        <v>1</v>
      </c>
      <c r="B11" s="233" t="s">
        <v>461</v>
      </c>
      <c r="C11" s="233" t="s">
        <v>72</v>
      </c>
      <c r="D11" s="280" t="s">
        <v>27</v>
      </c>
      <c r="E11" s="281">
        <v>0</v>
      </c>
      <c r="F11" s="307">
        <v>0</v>
      </c>
      <c r="G11" s="309">
        <v>0</v>
      </c>
    </row>
    <row r="12" spans="1:34" ht="15.75" customHeight="1" x14ac:dyDescent="0.3"/>
    <row r="13" spans="1:34" ht="15.75" customHeight="1" x14ac:dyDescent="0.3">
      <c r="A13" s="212"/>
      <c r="B13" s="212" t="s">
        <v>3</v>
      </c>
      <c r="C13" s="212"/>
      <c r="D13" s="212"/>
      <c r="E13" s="212"/>
      <c r="F13" s="212"/>
      <c r="G13" s="212"/>
    </row>
    <row r="14" spans="1:34" ht="15.75" customHeight="1" x14ac:dyDescent="0.3">
      <c r="A14" s="213"/>
      <c r="B14" s="214" t="s">
        <v>4</v>
      </c>
      <c r="C14" s="214" t="s">
        <v>5</v>
      </c>
      <c r="D14" s="215" t="s">
        <v>6</v>
      </c>
      <c r="E14" s="215" t="s">
        <v>7</v>
      </c>
      <c r="F14" s="215" t="s">
        <v>8</v>
      </c>
      <c r="G14" s="216" t="s">
        <v>9</v>
      </c>
    </row>
    <row r="15" spans="1:34" ht="15.75" customHeight="1" x14ac:dyDescent="0.3">
      <c r="A15" s="277">
        <v>6</v>
      </c>
      <c r="B15" s="228" t="s">
        <v>412</v>
      </c>
      <c r="C15" s="228" t="s">
        <v>413</v>
      </c>
      <c r="D15" s="278">
        <v>93</v>
      </c>
      <c r="E15" s="278">
        <v>7</v>
      </c>
      <c r="F15" s="278">
        <v>557</v>
      </c>
      <c r="G15" s="324">
        <v>42</v>
      </c>
    </row>
    <row r="16" spans="1:34" ht="15.75" customHeight="1" x14ac:dyDescent="0.3">
      <c r="A16" s="218">
        <v>5</v>
      </c>
      <c r="B16" s="98" t="s">
        <v>551</v>
      </c>
      <c r="C16" s="98" t="s">
        <v>552</v>
      </c>
      <c r="D16" s="219">
        <v>77</v>
      </c>
      <c r="E16" s="217">
        <v>6</v>
      </c>
      <c r="F16" s="219">
        <v>474</v>
      </c>
      <c r="G16" s="220">
        <v>33</v>
      </c>
    </row>
    <row r="17" spans="1:7" ht="15.75" customHeight="1" x14ac:dyDescent="0.3">
      <c r="A17" s="218">
        <v>1</v>
      </c>
      <c r="B17" s="98" t="s">
        <v>547</v>
      </c>
      <c r="C17" s="98" t="s">
        <v>15</v>
      </c>
      <c r="D17" s="219">
        <v>56</v>
      </c>
      <c r="E17" s="217">
        <v>4</v>
      </c>
      <c r="F17" s="100">
        <v>432</v>
      </c>
      <c r="G17" s="101">
        <v>29</v>
      </c>
    </row>
    <row r="18" spans="1:7" ht="15.75" customHeight="1" x14ac:dyDescent="0.3">
      <c r="A18" s="218">
        <v>3</v>
      </c>
      <c r="B18" s="98" t="s">
        <v>549</v>
      </c>
      <c r="C18" s="98" t="s">
        <v>13</v>
      </c>
      <c r="D18" s="219">
        <v>72</v>
      </c>
      <c r="E18" s="217">
        <v>5</v>
      </c>
      <c r="F18" s="219">
        <v>413</v>
      </c>
      <c r="G18" s="220">
        <v>27</v>
      </c>
    </row>
    <row r="19" spans="1:7" ht="15.75" customHeight="1" x14ac:dyDescent="0.3">
      <c r="A19" s="218">
        <v>7</v>
      </c>
      <c r="B19" s="98" t="s">
        <v>553</v>
      </c>
      <c r="C19" s="98" t="s">
        <v>13</v>
      </c>
      <c r="D19" s="219">
        <v>55</v>
      </c>
      <c r="E19" s="217">
        <v>3</v>
      </c>
      <c r="F19" s="219">
        <v>375</v>
      </c>
      <c r="G19" s="220">
        <v>20</v>
      </c>
    </row>
    <row r="20" spans="1:7" ht="15.75" customHeight="1" x14ac:dyDescent="0.3">
      <c r="A20" s="218">
        <v>2</v>
      </c>
      <c r="B20" s="98" t="s">
        <v>548</v>
      </c>
      <c r="C20" s="98" t="s">
        <v>72</v>
      </c>
      <c r="D20" s="219" t="s">
        <v>27</v>
      </c>
      <c r="E20" s="217">
        <v>0</v>
      </c>
      <c r="F20" s="219">
        <v>184</v>
      </c>
      <c r="G20" s="220">
        <v>10</v>
      </c>
    </row>
    <row r="21" spans="1:7" ht="15.75" customHeight="1" x14ac:dyDescent="0.3">
      <c r="A21" s="279">
        <v>4</v>
      </c>
      <c r="B21" s="233" t="s">
        <v>550</v>
      </c>
      <c r="C21" s="233" t="s">
        <v>46</v>
      </c>
      <c r="D21" s="280" t="s">
        <v>27</v>
      </c>
      <c r="E21" s="281">
        <v>0</v>
      </c>
      <c r="F21" s="221">
        <v>0</v>
      </c>
      <c r="G21" s="222">
        <v>0</v>
      </c>
    </row>
    <row r="22" spans="1:7" ht="15.75" customHeight="1" x14ac:dyDescent="0.3"/>
    <row r="23" spans="1:7" ht="15.75" customHeight="1" x14ac:dyDescent="0.3">
      <c r="B23" s="212" t="s">
        <v>541</v>
      </c>
    </row>
    <row r="24" spans="1:7" ht="15.75" customHeight="1" x14ac:dyDescent="0.3"/>
    <row r="25" spans="1:7" ht="15.75" customHeight="1" x14ac:dyDescent="0.3">
      <c r="B25" s="87" t="s">
        <v>542</v>
      </c>
      <c r="C25" s="87"/>
      <c r="D25" s="87"/>
      <c r="E25" s="87"/>
      <c r="F25" s="106" t="s">
        <v>659</v>
      </c>
      <c r="G25" s="87"/>
    </row>
    <row r="26" spans="1:7" ht="15.75" customHeight="1" x14ac:dyDescent="0.3">
      <c r="B26" s="87" t="s">
        <v>660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751FF9C0-1B6D-4C73-AF95-96615DCC1435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0B05-A466-4A44-BA4D-D73C5CF120DC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1" customWidth="1"/>
    <col min="2" max="3" width="20.7109375" style="211" customWidth="1"/>
    <col min="4" max="7" width="5" style="211" customWidth="1"/>
    <col min="8" max="8" width="1.7109375" style="211" customWidth="1"/>
    <col min="9" max="9" width="2.7109375" style="211" customWidth="1"/>
    <col min="10" max="11" width="20.7109375" style="211" customWidth="1"/>
    <col min="12" max="15" width="5" style="211" customWidth="1"/>
    <col min="16" max="16384" width="11.7109375" style="211"/>
  </cols>
  <sheetData>
    <row r="1" spans="1:34" s="210" customFormat="1" ht="18" x14ac:dyDescent="0.35">
      <c r="B1" s="210" t="s">
        <v>543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1"/>
      <c r="AH1" s="211"/>
    </row>
    <row r="2" spans="1:34" ht="15.75" customHeight="1" x14ac:dyDescent="0.3">
      <c r="B2" s="89" t="s">
        <v>1</v>
      </c>
    </row>
    <row r="3" spans="1:34" s="212" customFormat="1" ht="15.75" customHeight="1" x14ac:dyDescent="0.3">
      <c r="B3" s="212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211"/>
      <c r="AB3" s="211"/>
      <c r="AC3" s="211"/>
      <c r="AD3" s="211"/>
      <c r="AE3" s="211"/>
      <c r="AF3" s="211"/>
    </row>
    <row r="4" spans="1:34" ht="15.75" customHeight="1" x14ac:dyDescent="0.3">
      <c r="A4" s="213"/>
      <c r="B4" s="214" t="s">
        <v>4</v>
      </c>
      <c r="C4" s="214" t="s">
        <v>5</v>
      </c>
      <c r="D4" s="215" t="s">
        <v>6</v>
      </c>
      <c r="E4" s="215" t="s">
        <v>7</v>
      </c>
      <c r="F4" s="215" t="s">
        <v>8</v>
      </c>
      <c r="G4" s="216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82">
        <v>3</v>
      </c>
      <c r="B5" s="238" t="s">
        <v>412</v>
      </c>
      <c r="C5" s="238" t="s">
        <v>413</v>
      </c>
      <c r="D5" s="310">
        <v>93</v>
      </c>
      <c r="E5" s="283">
        <v>5</v>
      </c>
      <c r="F5" s="311">
        <v>557</v>
      </c>
      <c r="G5" s="312">
        <v>28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4</v>
      </c>
      <c r="B6" s="241" t="s">
        <v>535</v>
      </c>
      <c r="C6" s="241" t="s">
        <v>15</v>
      </c>
      <c r="D6" s="242">
        <v>88</v>
      </c>
      <c r="E6" s="284">
        <v>4</v>
      </c>
      <c r="F6" s="110">
        <v>543</v>
      </c>
      <c r="G6" s="111">
        <v>26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s="87" customFormat="1" ht="15.75" customHeight="1" x14ac:dyDescent="0.3">
      <c r="A7" s="240">
        <v>2</v>
      </c>
      <c r="B7" s="241" t="s">
        <v>551</v>
      </c>
      <c r="C7" s="241" t="s">
        <v>552</v>
      </c>
      <c r="D7" s="242">
        <v>77</v>
      </c>
      <c r="E7" s="284">
        <v>3</v>
      </c>
      <c r="F7" s="110">
        <v>474</v>
      </c>
      <c r="G7" s="111">
        <v>16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s="87" customFormat="1" ht="15.75" customHeight="1" x14ac:dyDescent="0.3">
      <c r="A8" s="285">
        <v>1</v>
      </c>
      <c r="B8" s="241" t="s">
        <v>547</v>
      </c>
      <c r="C8" s="241" t="s">
        <v>15</v>
      </c>
      <c r="D8" s="284">
        <v>56</v>
      </c>
      <c r="E8" s="284">
        <v>2</v>
      </c>
      <c r="F8" s="100">
        <v>432</v>
      </c>
      <c r="G8" s="101">
        <v>14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86">
        <v>5</v>
      </c>
      <c r="B9" s="246" t="s">
        <v>553</v>
      </c>
      <c r="C9" s="246" t="s">
        <v>13</v>
      </c>
      <c r="D9" s="247">
        <v>55</v>
      </c>
      <c r="E9" s="287">
        <v>1</v>
      </c>
      <c r="F9" s="112">
        <v>375</v>
      </c>
      <c r="G9" s="113">
        <v>7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223" t="s">
        <v>541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127</v>
      </c>
      <c r="C13" s="87"/>
      <c r="D13" s="87"/>
      <c r="E13" s="87"/>
      <c r="F13" s="106" t="s">
        <v>659</v>
      </c>
      <c r="G13" s="8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87" t="s">
        <v>660</v>
      </c>
      <c r="C14" s="87"/>
      <c r="D14" s="87"/>
      <c r="E14" s="87"/>
      <c r="F14" s="87"/>
      <c r="G14" s="8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D3149692-2567-4AA9-B6DB-DD7C90C4E76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B55F-3579-43D4-A696-39C74F29B423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568</v>
      </c>
      <c r="D1" s="86"/>
      <c r="E1" s="86"/>
      <c r="F1" s="86"/>
      <c r="G1" s="86"/>
      <c r="H1" s="86"/>
      <c r="I1" s="86" t="s">
        <v>658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4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7">
        <v>2</v>
      </c>
      <c r="B5" s="228" t="s">
        <v>569</v>
      </c>
      <c r="C5" s="228" t="s">
        <v>13</v>
      </c>
      <c r="D5" s="229">
        <v>97</v>
      </c>
      <c r="E5" s="229">
        <v>97</v>
      </c>
      <c r="F5" s="229">
        <v>94</v>
      </c>
      <c r="G5" s="229">
        <f>SUM(D5:F5)</f>
        <v>288</v>
      </c>
      <c r="H5" s="229">
        <v>7</v>
      </c>
      <c r="I5" s="229">
        <v>1709</v>
      </c>
      <c r="J5" s="308">
        <v>42</v>
      </c>
    </row>
    <row r="6" spans="1:34" ht="15.75" customHeight="1" x14ac:dyDescent="0.3">
      <c r="A6" s="97">
        <v>7</v>
      </c>
      <c r="B6" s="98" t="s">
        <v>470</v>
      </c>
      <c r="C6" s="98" t="s">
        <v>152</v>
      </c>
      <c r="D6" s="99">
        <v>75</v>
      </c>
      <c r="E6" s="99">
        <v>69</v>
      </c>
      <c r="F6" s="99">
        <v>74</v>
      </c>
      <c r="G6" s="99">
        <f>SUM(D6:F6)</f>
        <v>218</v>
      </c>
      <c r="H6" s="96">
        <v>5</v>
      </c>
      <c r="I6" s="99">
        <v>1352</v>
      </c>
      <c r="J6" s="102">
        <v>31</v>
      </c>
    </row>
    <row r="7" spans="1:34" ht="15.75" customHeight="1" x14ac:dyDescent="0.3">
      <c r="A7" s="97">
        <v>3</v>
      </c>
      <c r="B7" s="98" t="s">
        <v>548</v>
      </c>
      <c r="C7" s="98" t="s">
        <v>72</v>
      </c>
      <c r="D7" s="99">
        <v>83</v>
      </c>
      <c r="E7" s="99">
        <v>79</v>
      </c>
      <c r="F7" s="99">
        <v>76</v>
      </c>
      <c r="G7" s="99">
        <f>SUM(D7:F7)</f>
        <v>238</v>
      </c>
      <c r="H7" s="96">
        <v>6</v>
      </c>
      <c r="I7" s="99">
        <v>1333</v>
      </c>
      <c r="J7" s="102">
        <v>26</v>
      </c>
    </row>
    <row r="8" spans="1:34" ht="15.75" customHeight="1" x14ac:dyDescent="0.3">
      <c r="A8" s="97">
        <v>5</v>
      </c>
      <c r="B8" s="98" t="s">
        <v>570</v>
      </c>
      <c r="C8" s="98" t="s">
        <v>72</v>
      </c>
      <c r="D8" s="99">
        <v>79</v>
      </c>
      <c r="E8" s="99">
        <v>69</v>
      </c>
      <c r="F8" s="99">
        <v>50</v>
      </c>
      <c r="G8" s="99">
        <f>SUM(D8:F8)</f>
        <v>198</v>
      </c>
      <c r="H8" s="96">
        <v>4</v>
      </c>
      <c r="I8" s="99">
        <v>1300</v>
      </c>
      <c r="J8" s="102">
        <v>25</v>
      </c>
      <c r="K8" s="88"/>
    </row>
    <row r="9" spans="1:34" ht="15.75" customHeight="1" x14ac:dyDescent="0.3">
      <c r="A9" s="97">
        <v>1</v>
      </c>
      <c r="B9" s="98" t="s">
        <v>14</v>
      </c>
      <c r="C9" s="98" t="s">
        <v>15</v>
      </c>
      <c r="D9" s="99" t="s">
        <v>27</v>
      </c>
      <c r="E9" s="99"/>
      <c r="F9" s="99"/>
      <c r="G9" s="99">
        <f>SUM(D9:F9)</f>
        <v>0</v>
      </c>
      <c r="H9" s="96">
        <v>0</v>
      </c>
      <c r="I9" s="100">
        <v>726</v>
      </c>
      <c r="J9" s="101">
        <v>18</v>
      </c>
    </row>
    <row r="10" spans="1:34" ht="15.75" customHeight="1" x14ac:dyDescent="0.3">
      <c r="A10" s="97">
        <v>4</v>
      </c>
      <c r="B10" s="98" t="s">
        <v>466</v>
      </c>
      <c r="C10" s="98" t="s">
        <v>152</v>
      </c>
      <c r="D10" s="99" t="s">
        <v>27</v>
      </c>
      <c r="E10" s="99"/>
      <c r="F10" s="99"/>
      <c r="G10" s="99">
        <f>SUM(D10:F10)</f>
        <v>0</v>
      </c>
      <c r="H10" s="96">
        <v>0</v>
      </c>
      <c r="I10" s="99">
        <v>0</v>
      </c>
      <c r="J10" s="102">
        <v>0</v>
      </c>
    </row>
    <row r="11" spans="1:34" ht="15.75" customHeight="1" x14ac:dyDescent="0.3">
      <c r="A11" s="232">
        <v>6</v>
      </c>
      <c r="B11" s="233" t="s">
        <v>28</v>
      </c>
      <c r="C11" s="233" t="s">
        <v>29</v>
      </c>
      <c r="D11" s="234" t="s">
        <v>64</v>
      </c>
      <c r="E11" s="234"/>
      <c r="F11" s="234"/>
      <c r="G11" s="234">
        <f>SUM(D11:F11)</f>
        <v>0</v>
      </c>
      <c r="H11" s="235">
        <v>0</v>
      </c>
      <c r="I11" s="104">
        <v>0</v>
      </c>
      <c r="J11" s="105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7">
        <v>3</v>
      </c>
      <c r="B15" s="228" t="s">
        <v>56</v>
      </c>
      <c r="C15" s="228" t="s">
        <v>57</v>
      </c>
      <c r="D15" s="229">
        <v>81</v>
      </c>
      <c r="E15" s="229">
        <v>88</v>
      </c>
      <c r="F15" s="229">
        <v>87</v>
      </c>
      <c r="G15" s="229">
        <f>SUM(D15:F15)</f>
        <v>256</v>
      </c>
      <c r="H15" s="229">
        <v>6</v>
      </c>
      <c r="I15" s="229">
        <v>1583</v>
      </c>
      <c r="J15" s="308">
        <v>38</v>
      </c>
    </row>
    <row r="16" spans="1:34" ht="15.75" customHeight="1" x14ac:dyDescent="0.3">
      <c r="A16" s="97">
        <v>7</v>
      </c>
      <c r="B16" s="98" t="s">
        <v>35</v>
      </c>
      <c r="C16" s="98" t="s">
        <v>29</v>
      </c>
      <c r="D16" s="99">
        <v>89</v>
      </c>
      <c r="E16" s="99">
        <v>83</v>
      </c>
      <c r="F16" s="99">
        <v>85</v>
      </c>
      <c r="G16" s="99">
        <f>SUM(D16:F16)</f>
        <v>257</v>
      </c>
      <c r="H16" s="96">
        <v>7</v>
      </c>
      <c r="I16" s="99">
        <v>1557</v>
      </c>
      <c r="J16" s="102">
        <v>35</v>
      </c>
    </row>
    <row r="17" spans="1:10" ht="15.75" customHeight="1" x14ac:dyDescent="0.3">
      <c r="A17" s="97">
        <v>6</v>
      </c>
      <c r="B17" s="98" t="s">
        <v>571</v>
      </c>
      <c r="C17" s="98" t="s">
        <v>48</v>
      </c>
      <c r="D17" s="99">
        <v>74</v>
      </c>
      <c r="E17" s="99">
        <v>77</v>
      </c>
      <c r="F17" s="99">
        <v>90</v>
      </c>
      <c r="G17" s="99">
        <f>SUM(D17:F17)</f>
        <v>241</v>
      </c>
      <c r="H17" s="96">
        <v>5</v>
      </c>
      <c r="I17" s="99">
        <v>1550</v>
      </c>
      <c r="J17" s="102">
        <v>35</v>
      </c>
    </row>
    <row r="18" spans="1:10" ht="15.75" customHeight="1" x14ac:dyDescent="0.3">
      <c r="A18" s="97">
        <v>4</v>
      </c>
      <c r="B18" s="98" t="s">
        <v>106</v>
      </c>
      <c r="C18" s="98" t="s">
        <v>29</v>
      </c>
      <c r="D18" s="99">
        <v>69</v>
      </c>
      <c r="E18" s="99">
        <v>66</v>
      </c>
      <c r="F18" s="99">
        <v>84</v>
      </c>
      <c r="G18" s="99">
        <f>SUM(D18:F18)</f>
        <v>219</v>
      </c>
      <c r="H18" s="96">
        <v>3</v>
      </c>
      <c r="I18" s="99">
        <v>1388</v>
      </c>
      <c r="J18" s="102">
        <v>22</v>
      </c>
    </row>
    <row r="19" spans="1:10" ht="15.75" customHeight="1" x14ac:dyDescent="0.3">
      <c r="A19" s="97">
        <v>5</v>
      </c>
      <c r="B19" s="98" t="s">
        <v>118</v>
      </c>
      <c r="C19" s="98" t="s">
        <v>13</v>
      </c>
      <c r="D19" s="99">
        <v>82</v>
      </c>
      <c r="E19" s="99">
        <v>79</v>
      </c>
      <c r="F19" s="99">
        <v>75</v>
      </c>
      <c r="G19" s="99">
        <f>SUM(D19:F19)</f>
        <v>236</v>
      </c>
      <c r="H19" s="96">
        <v>4</v>
      </c>
      <c r="I19" s="99">
        <v>1351</v>
      </c>
      <c r="J19" s="102">
        <v>19</v>
      </c>
    </row>
    <row r="20" spans="1:10" ht="15.75" customHeight="1" x14ac:dyDescent="0.3">
      <c r="A20" s="97">
        <v>1</v>
      </c>
      <c r="B20" s="98" t="s">
        <v>93</v>
      </c>
      <c r="C20" s="98" t="s">
        <v>29</v>
      </c>
      <c r="D20" s="99" t="s">
        <v>64</v>
      </c>
      <c r="E20" s="99"/>
      <c r="F20" s="99"/>
      <c r="G20" s="99">
        <f>SUM(D20:F20)</f>
        <v>0</v>
      </c>
      <c r="H20" s="96">
        <v>0</v>
      </c>
      <c r="I20" s="100">
        <v>436</v>
      </c>
      <c r="J20" s="101">
        <v>5</v>
      </c>
    </row>
    <row r="21" spans="1:10" ht="15.75" customHeight="1" x14ac:dyDescent="0.3">
      <c r="A21" s="232">
        <v>2</v>
      </c>
      <c r="B21" s="233" t="s">
        <v>47</v>
      </c>
      <c r="C21" s="233" t="s">
        <v>48</v>
      </c>
      <c r="D21" s="234" t="s">
        <v>27</v>
      </c>
      <c r="E21" s="234"/>
      <c r="F21" s="234"/>
      <c r="G21" s="234">
        <f>SUM(D21:F21)</f>
        <v>0</v>
      </c>
      <c r="H21" s="235">
        <v>0</v>
      </c>
      <c r="I21" s="104">
        <v>0</v>
      </c>
      <c r="J21" s="105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572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573</v>
      </c>
      <c r="F25" s="106" t="s">
        <v>659</v>
      </c>
    </row>
    <row r="26" spans="1:10" ht="15.75" customHeight="1" x14ac:dyDescent="0.3">
      <c r="A26" s="87"/>
      <c r="B26" s="87" t="s">
        <v>660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E811A0EC-B95B-42B3-B67F-07A8B11CD8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526D-20E4-4C01-AD0F-4BD6BFEDE0E2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156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1</v>
      </c>
      <c r="B5" s="228" t="s">
        <v>157</v>
      </c>
      <c r="C5" s="228" t="s">
        <v>63</v>
      </c>
      <c r="D5" s="229">
        <v>98</v>
      </c>
      <c r="E5" s="229">
        <v>9</v>
      </c>
      <c r="F5" s="230">
        <v>592</v>
      </c>
      <c r="G5" s="231">
        <v>53</v>
      </c>
      <c r="I5" s="227">
        <v>7</v>
      </c>
      <c r="J5" s="228" t="s">
        <v>172</v>
      </c>
      <c r="K5" s="228" t="s">
        <v>173</v>
      </c>
      <c r="L5" s="229">
        <v>96</v>
      </c>
      <c r="M5" s="229">
        <v>9</v>
      </c>
      <c r="N5" s="229">
        <v>580</v>
      </c>
      <c r="O5" s="308">
        <v>47</v>
      </c>
    </row>
    <row r="6" spans="1:34" ht="15.75" customHeight="1" x14ac:dyDescent="0.3">
      <c r="A6" s="97">
        <v>6</v>
      </c>
      <c r="B6" s="98" t="s">
        <v>169</v>
      </c>
      <c r="C6" s="98" t="s">
        <v>167</v>
      </c>
      <c r="D6" s="99">
        <v>98</v>
      </c>
      <c r="E6" s="96">
        <v>9</v>
      </c>
      <c r="F6" s="99">
        <v>588</v>
      </c>
      <c r="G6" s="102">
        <v>45</v>
      </c>
      <c r="I6" s="97">
        <v>9</v>
      </c>
      <c r="J6" s="98" t="s">
        <v>176</v>
      </c>
      <c r="K6" s="98" t="s">
        <v>167</v>
      </c>
      <c r="L6" s="99">
        <v>94</v>
      </c>
      <c r="M6" s="96">
        <v>4</v>
      </c>
      <c r="N6" s="99">
        <v>579</v>
      </c>
      <c r="O6" s="102">
        <v>43</v>
      </c>
    </row>
    <row r="7" spans="1:34" ht="15.75" customHeight="1" x14ac:dyDescent="0.3">
      <c r="A7" s="97">
        <v>9</v>
      </c>
      <c r="B7" s="98" t="s">
        <v>62</v>
      </c>
      <c r="C7" s="98" t="s">
        <v>63</v>
      </c>
      <c r="D7" s="99">
        <v>97</v>
      </c>
      <c r="E7" s="96">
        <v>7</v>
      </c>
      <c r="F7" s="99">
        <v>582</v>
      </c>
      <c r="G7" s="102">
        <v>38</v>
      </c>
      <c r="I7" s="97">
        <v>2</v>
      </c>
      <c r="J7" s="98" t="s">
        <v>159</v>
      </c>
      <c r="K7" s="98" t="s">
        <v>160</v>
      </c>
      <c r="L7" s="99">
        <v>96</v>
      </c>
      <c r="M7" s="96">
        <v>9</v>
      </c>
      <c r="N7" s="99">
        <v>577</v>
      </c>
      <c r="O7" s="102">
        <v>42</v>
      </c>
    </row>
    <row r="8" spans="1:34" ht="15.75" customHeight="1" x14ac:dyDescent="0.3">
      <c r="A8" s="97">
        <v>3</v>
      </c>
      <c r="B8" s="98" t="s">
        <v>161</v>
      </c>
      <c r="C8" s="98" t="s">
        <v>162</v>
      </c>
      <c r="D8" s="99">
        <v>96</v>
      </c>
      <c r="E8" s="96">
        <v>5</v>
      </c>
      <c r="F8" s="99">
        <v>577</v>
      </c>
      <c r="G8" s="102">
        <v>32</v>
      </c>
      <c r="I8" s="97">
        <v>6</v>
      </c>
      <c r="J8" s="98" t="s">
        <v>170</v>
      </c>
      <c r="K8" s="98" t="s">
        <v>162</v>
      </c>
      <c r="L8" s="99">
        <v>95</v>
      </c>
      <c r="M8" s="96">
        <v>7</v>
      </c>
      <c r="N8" s="99">
        <v>575</v>
      </c>
      <c r="O8" s="102">
        <v>36</v>
      </c>
    </row>
    <row r="9" spans="1:34" ht="15.75" customHeight="1" x14ac:dyDescent="0.3">
      <c r="A9" s="97">
        <v>2</v>
      </c>
      <c r="B9" s="98" t="s">
        <v>10</v>
      </c>
      <c r="C9" s="98" t="s">
        <v>11</v>
      </c>
      <c r="D9" s="99">
        <v>97</v>
      </c>
      <c r="E9" s="96">
        <v>7</v>
      </c>
      <c r="F9" s="99">
        <v>577</v>
      </c>
      <c r="G9" s="102">
        <v>30</v>
      </c>
      <c r="I9" s="97">
        <v>5</v>
      </c>
      <c r="J9" s="98" t="s">
        <v>168</v>
      </c>
      <c r="K9" s="98" t="s">
        <v>63</v>
      </c>
      <c r="L9" s="99">
        <v>95</v>
      </c>
      <c r="M9" s="96">
        <v>7</v>
      </c>
      <c r="N9" s="99">
        <v>575</v>
      </c>
      <c r="O9" s="102">
        <v>35</v>
      </c>
    </row>
    <row r="10" spans="1:34" ht="15.75" customHeight="1" x14ac:dyDescent="0.3">
      <c r="A10" s="97">
        <v>4</v>
      </c>
      <c r="B10" s="98" t="s">
        <v>164</v>
      </c>
      <c r="C10" s="98" t="s">
        <v>19</v>
      </c>
      <c r="D10" s="99">
        <v>95</v>
      </c>
      <c r="E10" s="96">
        <v>4</v>
      </c>
      <c r="F10" s="99">
        <v>578</v>
      </c>
      <c r="G10" s="102">
        <v>29</v>
      </c>
      <c r="I10" s="97">
        <v>4</v>
      </c>
      <c r="J10" s="98" t="s">
        <v>165</v>
      </c>
      <c r="K10" s="98" t="s">
        <v>29</v>
      </c>
      <c r="L10" s="99">
        <v>95</v>
      </c>
      <c r="M10" s="96">
        <v>7</v>
      </c>
      <c r="N10" s="99">
        <v>574</v>
      </c>
      <c r="O10" s="102">
        <v>34</v>
      </c>
    </row>
    <row r="11" spans="1:34" ht="15.75" customHeight="1" x14ac:dyDescent="0.3">
      <c r="A11" s="97">
        <v>7</v>
      </c>
      <c r="B11" s="98" t="s">
        <v>171</v>
      </c>
      <c r="C11" s="98" t="s">
        <v>26</v>
      </c>
      <c r="D11" s="99">
        <v>95</v>
      </c>
      <c r="E11" s="96">
        <v>4</v>
      </c>
      <c r="F11" s="99">
        <v>575</v>
      </c>
      <c r="G11" s="102">
        <v>27</v>
      </c>
      <c r="I11" s="97">
        <v>8</v>
      </c>
      <c r="J11" s="98" t="s">
        <v>175</v>
      </c>
      <c r="K11" s="98" t="s">
        <v>173</v>
      </c>
      <c r="L11" s="99">
        <v>93</v>
      </c>
      <c r="M11" s="96">
        <v>2</v>
      </c>
      <c r="N11" s="99">
        <v>573</v>
      </c>
      <c r="O11" s="102">
        <v>31</v>
      </c>
    </row>
    <row r="12" spans="1:34" ht="15.75" customHeight="1" x14ac:dyDescent="0.3">
      <c r="A12" s="97">
        <v>8</v>
      </c>
      <c r="B12" s="98" t="s">
        <v>174</v>
      </c>
      <c r="C12" s="98" t="s">
        <v>11</v>
      </c>
      <c r="D12" s="107">
        <v>90</v>
      </c>
      <c r="E12" s="96">
        <v>2</v>
      </c>
      <c r="F12" s="99">
        <v>562</v>
      </c>
      <c r="G12" s="102">
        <v>19</v>
      </c>
      <c r="I12" s="97">
        <v>1</v>
      </c>
      <c r="J12" s="98" t="s">
        <v>158</v>
      </c>
      <c r="K12" s="98" t="s">
        <v>11</v>
      </c>
      <c r="L12" s="99">
        <v>94</v>
      </c>
      <c r="M12" s="96">
        <v>4</v>
      </c>
      <c r="N12" s="100">
        <v>566</v>
      </c>
      <c r="O12" s="101">
        <v>22</v>
      </c>
    </row>
    <row r="13" spans="1:34" ht="15.75" customHeight="1" x14ac:dyDescent="0.3">
      <c r="A13" s="232">
        <v>5</v>
      </c>
      <c r="B13" s="233" t="s">
        <v>166</v>
      </c>
      <c r="C13" s="233" t="s">
        <v>167</v>
      </c>
      <c r="D13" s="234" t="s">
        <v>27</v>
      </c>
      <c r="E13" s="235">
        <v>0</v>
      </c>
      <c r="F13" s="104">
        <v>197</v>
      </c>
      <c r="G13" s="105">
        <v>16</v>
      </c>
      <c r="I13" s="232">
        <v>3</v>
      </c>
      <c r="J13" s="233" t="s">
        <v>163</v>
      </c>
      <c r="K13" s="233" t="s">
        <v>11</v>
      </c>
      <c r="L13" s="234">
        <v>93</v>
      </c>
      <c r="M13" s="235">
        <v>2</v>
      </c>
      <c r="N13" s="104">
        <v>569</v>
      </c>
      <c r="O13" s="105">
        <v>21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179</v>
      </c>
      <c r="C17" s="228" t="s">
        <v>162</v>
      </c>
      <c r="D17" s="229">
        <v>98</v>
      </c>
      <c r="E17" s="229">
        <v>9</v>
      </c>
      <c r="F17" s="229">
        <v>574</v>
      </c>
      <c r="G17" s="308">
        <v>45</v>
      </c>
      <c r="I17" s="227">
        <v>8</v>
      </c>
      <c r="J17" s="228" t="s">
        <v>193</v>
      </c>
      <c r="K17" s="228" t="s">
        <v>173</v>
      </c>
      <c r="L17" s="229">
        <v>96</v>
      </c>
      <c r="M17" s="229">
        <v>8</v>
      </c>
      <c r="N17" s="229">
        <v>571</v>
      </c>
      <c r="O17" s="308">
        <v>50</v>
      </c>
    </row>
    <row r="18" spans="1:15" ht="15.75" customHeight="1" x14ac:dyDescent="0.3">
      <c r="A18" s="97">
        <v>7</v>
      </c>
      <c r="B18" s="98" t="s">
        <v>189</v>
      </c>
      <c r="C18" s="98" t="s">
        <v>187</v>
      </c>
      <c r="D18" s="99">
        <v>95</v>
      </c>
      <c r="E18" s="96">
        <v>4</v>
      </c>
      <c r="F18" s="99">
        <v>574</v>
      </c>
      <c r="G18" s="102">
        <v>41</v>
      </c>
      <c r="I18" s="97">
        <v>9</v>
      </c>
      <c r="J18" s="98" t="s">
        <v>195</v>
      </c>
      <c r="K18" s="98" t="s">
        <v>196</v>
      </c>
      <c r="L18" s="99">
        <v>93</v>
      </c>
      <c r="M18" s="96">
        <v>6</v>
      </c>
      <c r="N18" s="99">
        <v>563</v>
      </c>
      <c r="O18" s="102">
        <v>42</v>
      </c>
    </row>
    <row r="19" spans="1:15" ht="15.75" customHeight="1" x14ac:dyDescent="0.3">
      <c r="A19" s="97">
        <v>1</v>
      </c>
      <c r="B19" s="98" t="s">
        <v>177</v>
      </c>
      <c r="C19" s="98" t="s">
        <v>11</v>
      </c>
      <c r="D19" s="99">
        <v>96</v>
      </c>
      <c r="E19" s="96">
        <v>6</v>
      </c>
      <c r="F19" s="100">
        <v>568</v>
      </c>
      <c r="G19" s="101">
        <v>40</v>
      </c>
      <c r="I19" s="97">
        <v>1</v>
      </c>
      <c r="J19" s="98" t="s">
        <v>178</v>
      </c>
      <c r="K19" s="98" t="s">
        <v>160</v>
      </c>
      <c r="L19" s="99">
        <v>94</v>
      </c>
      <c r="M19" s="96">
        <v>7</v>
      </c>
      <c r="N19" s="100">
        <v>560</v>
      </c>
      <c r="O19" s="101">
        <v>41</v>
      </c>
    </row>
    <row r="20" spans="1:15" ht="15.75" customHeight="1" x14ac:dyDescent="0.3">
      <c r="A20" s="97">
        <v>5</v>
      </c>
      <c r="B20" s="98" t="s">
        <v>185</v>
      </c>
      <c r="C20" s="98" t="s">
        <v>162</v>
      </c>
      <c r="D20" s="99">
        <v>96</v>
      </c>
      <c r="E20" s="96">
        <v>6</v>
      </c>
      <c r="F20" s="99">
        <v>568</v>
      </c>
      <c r="G20" s="102">
        <v>36</v>
      </c>
      <c r="I20" s="97">
        <v>2</v>
      </c>
      <c r="J20" s="98" t="s">
        <v>180</v>
      </c>
      <c r="K20" s="98" t="s">
        <v>167</v>
      </c>
      <c r="L20" s="99">
        <v>98</v>
      </c>
      <c r="M20" s="96">
        <v>9</v>
      </c>
      <c r="N20" s="99">
        <v>560</v>
      </c>
      <c r="O20" s="102">
        <v>36</v>
      </c>
    </row>
    <row r="21" spans="1:15" ht="15.75" customHeight="1" x14ac:dyDescent="0.3">
      <c r="A21" s="97">
        <v>8</v>
      </c>
      <c r="B21" s="98" t="s">
        <v>191</v>
      </c>
      <c r="C21" s="98" t="s">
        <v>192</v>
      </c>
      <c r="D21" s="99">
        <v>92</v>
      </c>
      <c r="E21" s="96">
        <v>2</v>
      </c>
      <c r="F21" s="99">
        <v>569</v>
      </c>
      <c r="G21" s="102">
        <v>34</v>
      </c>
      <c r="I21" s="97">
        <v>4</v>
      </c>
      <c r="J21" s="98" t="s">
        <v>184</v>
      </c>
      <c r="K21" s="98" t="s">
        <v>11</v>
      </c>
      <c r="L21" s="99">
        <v>93</v>
      </c>
      <c r="M21" s="96">
        <v>6</v>
      </c>
      <c r="N21" s="99">
        <v>547</v>
      </c>
      <c r="O21" s="102">
        <v>33</v>
      </c>
    </row>
    <row r="22" spans="1:15" ht="15.75" customHeight="1" x14ac:dyDescent="0.3">
      <c r="A22" s="97">
        <v>4</v>
      </c>
      <c r="B22" s="98" t="s">
        <v>183</v>
      </c>
      <c r="C22" s="98" t="s">
        <v>63</v>
      </c>
      <c r="D22" s="99">
        <v>94</v>
      </c>
      <c r="E22" s="96">
        <v>3</v>
      </c>
      <c r="F22" s="99">
        <v>563</v>
      </c>
      <c r="G22" s="102">
        <v>30</v>
      </c>
      <c r="I22" s="97">
        <v>7</v>
      </c>
      <c r="J22" s="98" t="s">
        <v>190</v>
      </c>
      <c r="K22" s="98" t="s">
        <v>19</v>
      </c>
      <c r="L22" s="99">
        <v>92</v>
      </c>
      <c r="M22" s="96">
        <v>3</v>
      </c>
      <c r="N22" s="99">
        <v>535</v>
      </c>
      <c r="O22" s="102">
        <v>27</v>
      </c>
    </row>
    <row r="23" spans="1:15" ht="15.75" customHeight="1" x14ac:dyDescent="0.3">
      <c r="A23" s="97">
        <v>6</v>
      </c>
      <c r="B23" s="98" t="s">
        <v>151</v>
      </c>
      <c r="C23" s="98" t="s">
        <v>187</v>
      </c>
      <c r="D23" s="99">
        <v>97</v>
      </c>
      <c r="E23" s="96">
        <v>8</v>
      </c>
      <c r="F23" s="99">
        <v>555</v>
      </c>
      <c r="G23" s="102">
        <v>27</v>
      </c>
      <c r="I23" s="97">
        <v>6</v>
      </c>
      <c r="J23" s="98" t="s">
        <v>188</v>
      </c>
      <c r="K23" s="98" t="s">
        <v>29</v>
      </c>
      <c r="L23" s="99">
        <v>93</v>
      </c>
      <c r="M23" s="96">
        <v>6</v>
      </c>
      <c r="N23" s="99">
        <v>532</v>
      </c>
      <c r="O23" s="102">
        <v>23</v>
      </c>
    </row>
    <row r="24" spans="1:15" ht="15.75" customHeight="1" x14ac:dyDescent="0.3">
      <c r="A24" s="97">
        <v>9</v>
      </c>
      <c r="B24" s="98" t="s">
        <v>194</v>
      </c>
      <c r="C24" s="98" t="s">
        <v>192</v>
      </c>
      <c r="D24" s="99">
        <v>97</v>
      </c>
      <c r="E24" s="96">
        <v>8</v>
      </c>
      <c r="F24" s="99">
        <v>556</v>
      </c>
      <c r="G24" s="102">
        <v>26</v>
      </c>
      <c r="I24" s="97">
        <v>3</v>
      </c>
      <c r="J24" s="98" t="s">
        <v>182</v>
      </c>
      <c r="K24" s="98" t="s">
        <v>11</v>
      </c>
      <c r="L24" s="99">
        <v>86</v>
      </c>
      <c r="M24" s="96">
        <v>2</v>
      </c>
      <c r="N24" s="99">
        <v>527</v>
      </c>
      <c r="O24" s="102">
        <v>18</v>
      </c>
    </row>
    <row r="25" spans="1:15" ht="15.75" customHeight="1" x14ac:dyDescent="0.3">
      <c r="A25" s="232">
        <v>3</v>
      </c>
      <c r="B25" s="233" t="s">
        <v>181</v>
      </c>
      <c r="C25" s="233" t="s">
        <v>63</v>
      </c>
      <c r="D25" s="234" t="s">
        <v>27</v>
      </c>
      <c r="E25" s="235">
        <v>0</v>
      </c>
      <c r="F25" s="104">
        <v>0</v>
      </c>
      <c r="G25" s="105">
        <v>0</v>
      </c>
      <c r="I25" s="232">
        <v>5</v>
      </c>
      <c r="J25" s="233" t="s">
        <v>186</v>
      </c>
      <c r="K25" s="233" t="s">
        <v>173</v>
      </c>
      <c r="L25" s="234" t="s">
        <v>27</v>
      </c>
      <c r="M25" s="235">
        <v>0</v>
      </c>
      <c r="N25" s="104">
        <v>95</v>
      </c>
      <c r="O25" s="105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3</v>
      </c>
      <c r="B29" s="228" t="s">
        <v>201</v>
      </c>
      <c r="C29" s="228" t="s">
        <v>11</v>
      </c>
      <c r="D29" s="229">
        <v>90</v>
      </c>
      <c r="E29" s="229">
        <v>6</v>
      </c>
      <c r="F29" s="229">
        <v>557</v>
      </c>
      <c r="G29" s="308">
        <v>47</v>
      </c>
      <c r="I29" s="227">
        <v>6</v>
      </c>
      <c r="J29" s="228" t="s">
        <v>59</v>
      </c>
      <c r="K29" s="228" t="s">
        <v>17</v>
      </c>
      <c r="L29" s="229">
        <v>94</v>
      </c>
      <c r="M29" s="229">
        <v>7</v>
      </c>
      <c r="N29" s="229">
        <v>549</v>
      </c>
      <c r="O29" s="308">
        <v>37</v>
      </c>
    </row>
    <row r="30" spans="1:15" ht="15.75" customHeight="1" x14ac:dyDescent="0.3">
      <c r="A30" s="97">
        <v>9</v>
      </c>
      <c r="B30" s="98" t="s">
        <v>210</v>
      </c>
      <c r="C30" s="98" t="s">
        <v>167</v>
      </c>
      <c r="D30" s="99">
        <v>92</v>
      </c>
      <c r="E30" s="96">
        <v>9</v>
      </c>
      <c r="F30" s="99">
        <v>555</v>
      </c>
      <c r="G30" s="102">
        <v>47</v>
      </c>
      <c r="I30" s="97">
        <v>2</v>
      </c>
      <c r="J30" s="98" t="s">
        <v>200</v>
      </c>
      <c r="K30" s="98" t="s">
        <v>11</v>
      </c>
      <c r="L30" s="99">
        <v>91</v>
      </c>
      <c r="M30" s="96">
        <v>5</v>
      </c>
      <c r="N30" s="99">
        <v>543</v>
      </c>
      <c r="O30" s="102">
        <v>32</v>
      </c>
    </row>
    <row r="31" spans="1:15" ht="15.75" customHeight="1" x14ac:dyDescent="0.3">
      <c r="A31" s="97">
        <v>1</v>
      </c>
      <c r="B31" s="98" t="s">
        <v>197</v>
      </c>
      <c r="C31" s="98" t="s">
        <v>196</v>
      </c>
      <c r="D31" s="99">
        <v>89</v>
      </c>
      <c r="E31" s="96">
        <v>3</v>
      </c>
      <c r="F31" s="100">
        <v>550</v>
      </c>
      <c r="G31" s="101">
        <v>38</v>
      </c>
      <c r="I31" s="97">
        <v>3</v>
      </c>
      <c r="J31" s="98" t="s">
        <v>202</v>
      </c>
      <c r="K31" s="98" t="s">
        <v>17</v>
      </c>
      <c r="L31" s="99">
        <v>93</v>
      </c>
      <c r="M31" s="96">
        <v>6</v>
      </c>
      <c r="N31" s="99">
        <v>534</v>
      </c>
      <c r="O31" s="102">
        <v>30</v>
      </c>
    </row>
    <row r="32" spans="1:15" ht="15.75" customHeight="1" x14ac:dyDescent="0.3">
      <c r="A32" s="97">
        <v>8</v>
      </c>
      <c r="B32" s="98" t="s">
        <v>209</v>
      </c>
      <c r="C32" s="98" t="s">
        <v>167</v>
      </c>
      <c r="D32" s="99">
        <v>91</v>
      </c>
      <c r="E32" s="96">
        <v>7</v>
      </c>
      <c r="F32" s="99">
        <v>543</v>
      </c>
      <c r="G32" s="102">
        <v>32</v>
      </c>
      <c r="I32" s="97">
        <v>5</v>
      </c>
      <c r="J32" s="98" t="s">
        <v>205</v>
      </c>
      <c r="K32" s="98" t="s">
        <v>196</v>
      </c>
      <c r="L32" s="99" t="s">
        <v>27</v>
      </c>
      <c r="M32" s="96">
        <v>0</v>
      </c>
      <c r="N32" s="99">
        <v>359</v>
      </c>
      <c r="O32" s="102">
        <v>23</v>
      </c>
    </row>
    <row r="33" spans="1:15" ht="15.75" customHeight="1" x14ac:dyDescent="0.3">
      <c r="A33" s="97">
        <v>2</v>
      </c>
      <c r="B33" s="98" t="s">
        <v>199</v>
      </c>
      <c r="C33" s="98" t="s">
        <v>11</v>
      </c>
      <c r="D33" s="99">
        <v>86</v>
      </c>
      <c r="E33" s="96">
        <v>2</v>
      </c>
      <c r="F33" s="99">
        <v>542</v>
      </c>
      <c r="G33" s="102">
        <v>30</v>
      </c>
      <c r="I33" s="97">
        <v>4</v>
      </c>
      <c r="J33" s="98" t="s">
        <v>118</v>
      </c>
      <c r="K33" s="98" t="s">
        <v>13</v>
      </c>
      <c r="L33" s="99">
        <v>84</v>
      </c>
      <c r="M33" s="96">
        <v>4</v>
      </c>
      <c r="N33" s="99">
        <v>519</v>
      </c>
      <c r="O33" s="102">
        <v>22</v>
      </c>
    </row>
    <row r="34" spans="1:15" ht="15.75" customHeight="1" x14ac:dyDescent="0.3">
      <c r="A34" s="97">
        <v>4</v>
      </c>
      <c r="B34" s="98" t="s">
        <v>203</v>
      </c>
      <c r="C34" s="98" t="s">
        <v>11</v>
      </c>
      <c r="D34" s="99">
        <v>90</v>
      </c>
      <c r="E34" s="96">
        <v>6</v>
      </c>
      <c r="F34" s="99">
        <v>536</v>
      </c>
      <c r="G34" s="102">
        <v>30</v>
      </c>
      <c r="I34" s="97">
        <v>7</v>
      </c>
      <c r="J34" s="98" t="s">
        <v>208</v>
      </c>
      <c r="K34" s="98" t="s">
        <v>17</v>
      </c>
      <c r="L34" s="99">
        <v>82</v>
      </c>
      <c r="M34" s="96">
        <v>3</v>
      </c>
      <c r="N34" s="99">
        <v>513</v>
      </c>
      <c r="O34" s="102">
        <v>21</v>
      </c>
    </row>
    <row r="35" spans="1:15" ht="15.75" customHeight="1" x14ac:dyDescent="0.3">
      <c r="A35" s="97">
        <v>6</v>
      </c>
      <c r="B35" s="98" t="s">
        <v>206</v>
      </c>
      <c r="C35" s="98" t="s">
        <v>77</v>
      </c>
      <c r="D35" s="99">
        <v>90</v>
      </c>
      <c r="E35" s="96">
        <v>6</v>
      </c>
      <c r="F35" s="99">
        <v>538</v>
      </c>
      <c r="G35" s="102">
        <v>29</v>
      </c>
      <c r="I35" s="232">
        <v>1</v>
      </c>
      <c r="J35" s="233" t="s">
        <v>198</v>
      </c>
      <c r="K35" s="233" t="s">
        <v>173</v>
      </c>
      <c r="L35" s="234" t="s">
        <v>27</v>
      </c>
      <c r="M35" s="235">
        <v>0</v>
      </c>
      <c r="N35" s="307">
        <v>0</v>
      </c>
      <c r="O35" s="309">
        <v>0</v>
      </c>
    </row>
    <row r="36" spans="1:15" ht="15.75" customHeight="1" x14ac:dyDescent="0.3">
      <c r="A36" s="97">
        <v>7</v>
      </c>
      <c r="B36" s="98" t="s">
        <v>207</v>
      </c>
      <c r="C36" s="98" t="s">
        <v>77</v>
      </c>
      <c r="D36" s="99">
        <v>92</v>
      </c>
      <c r="E36" s="96">
        <v>9</v>
      </c>
      <c r="F36" s="99">
        <v>532</v>
      </c>
      <c r="G36" s="102">
        <v>25</v>
      </c>
      <c r="I36" s="87"/>
    </row>
    <row r="37" spans="1:15" ht="15.75" customHeight="1" x14ac:dyDescent="0.3">
      <c r="A37" s="232">
        <v>5</v>
      </c>
      <c r="B37" s="233" t="s">
        <v>204</v>
      </c>
      <c r="C37" s="233" t="s">
        <v>167</v>
      </c>
      <c r="D37" s="234">
        <v>81</v>
      </c>
      <c r="E37" s="235">
        <v>1</v>
      </c>
      <c r="F37" s="104">
        <v>482</v>
      </c>
      <c r="G37" s="105">
        <v>9</v>
      </c>
      <c r="I37" s="87"/>
    </row>
    <row r="38" spans="1:15" ht="15.75" customHeight="1" x14ac:dyDescent="0.3">
      <c r="A38" s="87"/>
      <c r="D38" s="87" t="s">
        <v>211</v>
      </c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7">
        <v>7</v>
      </c>
      <c r="B41" s="228" t="s">
        <v>218</v>
      </c>
      <c r="C41" s="228" t="s">
        <v>160</v>
      </c>
      <c r="D41" s="229">
        <v>95</v>
      </c>
      <c r="E41" s="229">
        <v>7</v>
      </c>
      <c r="F41" s="229">
        <v>565</v>
      </c>
      <c r="G41" s="308">
        <v>42</v>
      </c>
      <c r="I41" s="87"/>
    </row>
    <row r="42" spans="1:15" ht="15.75" customHeight="1" x14ac:dyDescent="0.3">
      <c r="A42" s="97">
        <v>1</v>
      </c>
      <c r="B42" s="98" t="s">
        <v>212</v>
      </c>
      <c r="C42" s="98" t="s">
        <v>11</v>
      </c>
      <c r="D42" s="99">
        <v>89</v>
      </c>
      <c r="E42" s="96">
        <v>5</v>
      </c>
      <c r="F42" s="100">
        <v>523</v>
      </c>
      <c r="G42" s="101">
        <v>28</v>
      </c>
      <c r="I42" s="87"/>
    </row>
    <row r="43" spans="1:15" ht="15.75" customHeight="1" x14ac:dyDescent="0.3">
      <c r="A43" s="97">
        <v>4</v>
      </c>
      <c r="B43" s="98" t="s">
        <v>215</v>
      </c>
      <c r="C43" s="98" t="s">
        <v>187</v>
      </c>
      <c r="D43" s="107">
        <v>79</v>
      </c>
      <c r="E43" s="96">
        <v>2</v>
      </c>
      <c r="F43" s="99">
        <v>504</v>
      </c>
      <c r="G43" s="102">
        <v>25</v>
      </c>
      <c r="I43" s="87"/>
    </row>
    <row r="44" spans="1:15" ht="15.75" customHeight="1" x14ac:dyDescent="0.3">
      <c r="A44" s="97">
        <v>3</v>
      </c>
      <c r="B44" s="98" t="s">
        <v>214</v>
      </c>
      <c r="C44" s="98" t="s">
        <v>192</v>
      </c>
      <c r="D44" s="99">
        <v>91</v>
      </c>
      <c r="E44" s="96">
        <v>6</v>
      </c>
      <c r="F44" s="99">
        <v>504</v>
      </c>
      <c r="G44" s="102">
        <v>22</v>
      </c>
      <c r="I44" s="87"/>
    </row>
    <row r="45" spans="1:15" ht="15.75" customHeight="1" x14ac:dyDescent="0.3">
      <c r="A45" s="97">
        <v>5</v>
      </c>
      <c r="B45" s="98" t="s">
        <v>216</v>
      </c>
      <c r="C45" s="98" t="s">
        <v>19</v>
      </c>
      <c r="D45" s="99">
        <v>67</v>
      </c>
      <c r="E45" s="96">
        <v>1</v>
      </c>
      <c r="F45" s="99">
        <v>484</v>
      </c>
      <c r="G45" s="102">
        <v>22</v>
      </c>
      <c r="I45" s="87"/>
    </row>
    <row r="46" spans="1:15" ht="15.75" customHeight="1" x14ac:dyDescent="0.3">
      <c r="A46" s="97">
        <v>6</v>
      </c>
      <c r="B46" s="98" t="s">
        <v>217</v>
      </c>
      <c r="C46" s="98" t="s">
        <v>26</v>
      </c>
      <c r="D46" s="99">
        <v>88</v>
      </c>
      <c r="E46" s="96">
        <v>4</v>
      </c>
      <c r="F46" s="99">
        <v>476</v>
      </c>
      <c r="G46" s="102">
        <v>17</v>
      </c>
      <c r="I46" s="87"/>
    </row>
    <row r="47" spans="1:15" ht="15.75" customHeight="1" x14ac:dyDescent="0.3">
      <c r="A47" s="232">
        <v>2</v>
      </c>
      <c r="B47" s="233" t="s">
        <v>213</v>
      </c>
      <c r="C47" s="233" t="s">
        <v>19</v>
      </c>
      <c r="D47" s="234">
        <v>81</v>
      </c>
      <c r="E47" s="235">
        <v>3</v>
      </c>
      <c r="F47" s="104">
        <v>465</v>
      </c>
      <c r="G47" s="105">
        <v>14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155</v>
      </c>
      <c r="F49" s="106" t="s">
        <v>659</v>
      </c>
    </row>
    <row r="50" spans="2:6" s="87" customFormat="1" ht="15.75" customHeight="1" x14ac:dyDescent="0.3">
      <c r="B50" s="87" t="s">
        <v>660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5098D63A-A654-4209-9C39-71FAD0C542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531A-6E5A-4C43-A3DA-9072F9B406E3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156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7">
        <v>1</v>
      </c>
      <c r="B5" s="238" t="s">
        <v>157</v>
      </c>
      <c r="C5" s="238" t="s">
        <v>63</v>
      </c>
      <c r="D5" s="239">
        <v>98</v>
      </c>
      <c r="E5" s="239">
        <v>6</v>
      </c>
      <c r="F5" s="230">
        <v>592</v>
      </c>
      <c r="G5" s="231">
        <v>36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4</v>
      </c>
      <c r="B6" s="241" t="s">
        <v>62</v>
      </c>
      <c r="C6" s="241" t="s">
        <v>63</v>
      </c>
      <c r="D6" s="242">
        <v>97</v>
      </c>
      <c r="E6" s="243">
        <v>4</v>
      </c>
      <c r="F6" s="110">
        <v>582</v>
      </c>
      <c r="G6" s="111">
        <v>28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0">
        <v>2</v>
      </c>
      <c r="B7" s="241" t="s">
        <v>179</v>
      </c>
      <c r="C7" s="241" t="s">
        <v>162</v>
      </c>
      <c r="D7" s="242">
        <v>98</v>
      </c>
      <c r="E7" s="243">
        <v>6</v>
      </c>
      <c r="F7" s="110">
        <v>574</v>
      </c>
      <c r="G7" s="111">
        <v>26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4">
        <v>3</v>
      </c>
      <c r="B8" s="241" t="s">
        <v>183</v>
      </c>
      <c r="C8" s="241" t="s">
        <v>63</v>
      </c>
      <c r="D8" s="242">
        <v>94</v>
      </c>
      <c r="E8" s="243">
        <v>3</v>
      </c>
      <c r="F8" s="110">
        <v>563</v>
      </c>
      <c r="G8" s="111">
        <v>19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0">
        <v>6</v>
      </c>
      <c r="B9" s="241" t="s">
        <v>210</v>
      </c>
      <c r="C9" s="241" t="s">
        <v>167</v>
      </c>
      <c r="D9" s="242">
        <v>92</v>
      </c>
      <c r="E9" s="243">
        <v>2</v>
      </c>
      <c r="F9" s="110">
        <v>555</v>
      </c>
      <c r="G9" s="111">
        <v>16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9">
        <v>5</v>
      </c>
      <c r="B10" s="246" t="s">
        <v>209</v>
      </c>
      <c r="C10" s="246" t="s">
        <v>167</v>
      </c>
      <c r="D10" s="247">
        <v>91</v>
      </c>
      <c r="E10" s="248">
        <v>1</v>
      </c>
      <c r="F10" s="112">
        <v>543</v>
      </c>
      <c r="G10" s="113">
        <v>9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87" t="s">
        <v>127</v>
      </c>
      <c r="F12" s="106" t="s">
        <v>659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660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D7FB1951-80AC-4234-B5BF-BBA0ED09DB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0EF5-6113-48A4-B42B-FBCEDAC82F0A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232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7">
        <v>3</v>
      </c>
      <c r="B5" s="238" t="s">
        <v>251</v>
      </c>
      <c r="C5" s="238" t="s">
        <v>252</v>
      </c>
      <c r="D5" s="310">
        <v>187</v>
      </c>
      <c r="E5" s="239">
        <v>8</v>
      </c>
      <c r="F5" s="311">
        <v>1108</v>
      </c>
      <c r="G5" s="312">
        <v>45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4">
        <v>1</v>
      </c>
      <c r="B6" s="241" t="s">
        <v>260</v>
      </c>
      <c r="C6" s="241" t="s">
        <v>48</v>
      </c>
      <c r="D6" s="243">
        <v>180</v>
      </c>
      <c r="E6" s="243">
        <v>7</v>
      </c>
      <c r="F6" s="100">
        <v>1098</v>
      </c>
      <c r="G6" s="101">
        <v>43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0">
        <v>2</v>
      </c>
      <c r="B7" s="241" t="s">
        <v>243</v>
      </c>
      <c r="C7" s="241" t="s">
        <v>244</v>
      </c>
      <c r="D7" s="242">
        <v>179</v>
      </c>
      <c r="E7" s="243">
        <v>6</v>
      </c>
      <c r="F7" s="110">
        <v>965</v>
      </c>
      <c r="G7" s="111">
        <v>34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4">
        <v>7</v>
      </c>
      <c r="B8" s="241" t="s">
        <v>255</v>
      </c>
      <c r="C8" s="241" t="s">
        <v>256</v>
      </c>
      <c r="D8" s="242">
        <v>178</v>
      </c>
      <c r="E8" s="243">
        <v>5</v>
      </c>
      <c r="F8" s="110">
        <v>1064</v>
      </c>
      <c r="G8" s="111">
        <v>30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0">
        <v>6</v>
      </c>
      <c r="B9" s="241" t="s">
        <v>253</v>
      </c>
      <c r="C9" s="241" t="s">
        <v>29</v>
      </c>
      <c r="D9" s="242">
        <v>168</v>
      </c>
      <c r="E9" s="243">
        <v>3</v>
      </c>
      <c r="F9" s="110">
        <v>1039</v>
      </c>
      <c r="G9" s="111">
        <v>21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0">
        <v>8</v>
      </c>
      <c r="B10" s="241" t="s">
        <v>258</v>
      </c>
      <c r="C10" s="241" t="s">
        <v>256</v>
      </c>
      <c r="D10" s="242">
        <v>171</v>
      </c>
      <c r="E10" s="243">
        <v>4</v>
      </c>
      <c r="F10" s="110">
        <v>1042</v>
      </c>
      <c r="G10" s="111">
        <v>19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0">
        <v>4</v>
      </c>
      <c r="B11" s="241" t="s">
        <v>247</v>
      </c>
      <c r="C11" s="241" t="s">
        <v>29</v>
      </c>
      <c r="D11" s="242">
        <v>168</v>
      </c>
      <c r="E11" s="243">
        <v>3</v>
      </c>
      <c r="F11" s="110">
        <v>1027</v>
      </c>
      <c r="G11" s="111">
        <v>17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9">
        <v>5</v>
      </c>
      <c r="B12" s="246" t="s">
        <v>249</v>
      </c>
      <c r="C12" s="246" t="s">
        <v>250</v>
      </c>
      <c r="D12" s="247" t="s">
        <v>27</v>
      </c>
      <c r="E12" s="248">
        <v>0</v>
      </c>
      <c r="F12" s="112">
        <v>846</v>
      </c>
      <c r="G12" s="113">
        <v>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37">
        <v>3</v>
      </c>
      <c r="B16" s="238" t="s">
        <v>262</v>
      </c>
      <c r="C16" s="238" t="s">
        <v>252</v>
      </c>
      <c r="D16" s="310">
        <v>172</v>
      </c>
      <c r="E16" s="239">
        <v>6</v>
      </c>
      <c r="F16" s="311">
        <v>1035</v>
      </c>
      <c r="G16" s="312">
        <v>36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4">
        <v>1</v>
      </c>
      <c r="B17" s="241" t="s">
        <v>261</v>
      </c>
      <c r="C17" s="241" t="s">
        <v>48</v>
      </c>
      <c r="D17" s="243">
        <v>172</v>
      </c>
      <c r="E17" s="243">
        <v>6</v>
      </c>
      <c r="F17" s="100">
        <v>1033</v>
      </c>
      <c r="G17" s="101">
        <v>35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40">
        <v>6</v>
      </c>
      <c r="B18" s="241" t="s">
        <v>273</v>
      </c>
      <c r="C18" s="241" t="s">
        <v>274</v>
      </c>
      <c r="D18" s="242">
        <v>173</v>
      </c>
      <c r="E18" s="243">
        <v>7</v>
      </c>
      <c r="F18" s="110">
        <v>993</v>
      </c>
      <c r="G18" s="111">
        <v>23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0">
        <v>2</v>
      </c>
      <c r="B19" s="241" t="s">
        <v>263</v>
      </c>
      <c r="C19" s="241" t="s">
        <v>264</v>
      </c>
      <c r="D19" s="242">
        <v>164</v>
      </c>
      <c r="E19" s="243">
        <v>3</v>
      </c>
      <c r="F19" s="110">
        <v>995</v>
      </c>
      <c r="G19" s="111">
        <v>22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244">
        <v>5</v>
      </c>
      <c r="B20" s="241" t="s">
        <v>267</v>
      </c>
      <c r="C20" s="241" t="s">
        <v>48</v>
      </c>
      <c r="D20" s="242">
        <v>160</v>
      </c>
      <c r="E20" s="243">
        <v>2</v>
      </c>
      <c r="F20" s="110">
        <v>995</v>
      </c>
      <c r="G20" s="111">
        <v>22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244">
        <v>7</v>
      </c>
      <c r="B21" s="241" t="s">
        <v>277</v>
      </c>
      <c r="C21" s="241" t="s">
        <v>48</v>
      </c>
      <c r="D21" s="250">
        <v>43</v>
      </c>
      <c r="E21" s="243">
        <v>1</v>
      </c>
      <c r="F21" s="110">
        <v>877</v>
      </c>
      <c r="G21" s="111">
        <v>20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245">
        <v>4</v>
      </c>
      <c r="B22" s="246" t="s">
        <v>266</v>
      </c>
      <c r="C22" s="246" t="s">
        <v>234</v>
      </c>
      <c r="D22" s="247">
        <v>171</v>
      </c>
      <c r="E22" s="248">
        <v>4</v>
      </c>
      <c r="F22" s="112">
        <v>996</v>
      </c>
      <c r="G22" s="113">
        <v>19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237">
        <v>3</v>
      </c>
      <c r="B26" s="238" t="s">
        <v>279</v>
      </c>
      <c r="C26" s="238" t="s">
        <v>34</v>
      </c>
      <c r="D26" s="310">
        <v>168</v>
      </c>
      <c r="E26" s="239">
        <v>7</v>
      </c>
      <c r="F26" s="311">
        <v>1003</v>
      </c>
      <c r="G26" s="312">
        <v>34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240">
        <v>4</v>
      </c>
      <c r="B27" s="241" t="s">
        <v>153</v>
      </c>
      <c r="C27" s="241" t="s">
        <v>152</v>
      </c>
      <c r="D27" s="242">
        <v>168</v>
      </c>
      <c r="E27" s="243">
        <v>7</v>
      </c>
      <c r="F27" s="110">
        <v>988</v>
      </c>
      <c r="G27" s="111">
        <v>31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240">
        <v>2</v>
      </c>
      <c r="B28" s="241" t="s">
        <v>281</v>
      </c>
      <c r="C28" s="241" t="s">
        <v>48</v>
      </c>
      <c r="D28" s="242">
        <v>165</v>
      </c>
      <c r="E28" s="243">
        <v>4</v>
      </c>
      <c r="F28" s="110">
        <v>969</v>
      </c>
      <c r="G28" s="111">
        <v>27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244">
        <v>7</v>
      </c>
      <c r="B29" s="241" t="s">
        <v>287</v>
      </c>
      <c r="C29" s="241" t="s">
        <v>104</v>
      </c>
      <c r="D29" s="242">
        <v>166</v>
      </c>
      <c r="E29" s="243">
        <v>5</v>
      </c>
      <c r="F29" s="110">
        <v>925</v>
      </c>
      <c r="G29" s="111">
        <v>26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244">
        <v>5</v>
      </c>
      <c r="B30" s="241" t="s">
        <v>58</v>
      </c>
      <c r="C30" s="241" t="s">
        <v>34</v>
      </c>
      <c r="D30" s="242">
        <v>156</v>
      </c>
      <c r="E30" s="243">
        <v>3</v>
      </c>
      <c r="F30" s="110">
        <v>939</v>
      </c>
      <c r="G30" s="111">
        <v>21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240">
        <v>6</v>
      </c>
      <c r="B31" s="241" t="s">
        <v>286</v>
      </c>
      <c r="C31" s="241" t="s">
        <v>274</v>
      </c>
      <c r="D31" s="242">
        <v>149</v>
      </c>
      <c r="E31" s="243">
        <v>1</v>
      </c>
      <c r="F31" s="110">
        <v>947</v>
      </c>
      <c r="G31" s="111">
        <v>20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249">
        <v>1</v>
      </c>
      <c r="B32" s="246" t="s">
        <v>280</v>
      </c>
      <c r="C32" s="246" t="s">
        <v>274</v>
      </c>
      <c r="D32" s="248">
        <v>150</v>
      </c>
      <c r="E32" s="248">
        <v>2</v>
      </c>
      <c r="F32" s="307">
        <v>854</v>
      </c>
      <c r="G32" s="309">
        <v>10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313">
        <v>6</v>
      </c>
      <c r="B36" s="238" t="s">
        <v>33</v>
      </c>
      <c r="C36" s="238" t="s">
        <v>34</v>
      </c>
      <c r="D36" s="310">
        <v>173</v>
      </c>
      <c r="E36" s="239">
        <v>7</v>
      </c>
      <c r="F36" s="311">
        <v>961</v>
      </c>
      <c r="G36" s="312">
        <v>41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244">
        <v>5</v>
      </c>
      <c r="B37" s="241" t="s">
        <v>105</v>
      </c>
      <c r="C37" s="241" t="s">
        <v>34</v>
      </c>
      <c r="D37" s="242">
        <v>159</v>
      </c>
      <c r="E37" s="243">
        <v>5</v>
      </c>
      <c r="F37" s="110">
        <v>913</v>
      </c>
      <c r="G37" s="111">
        <v>32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244">
        <v>1</v>
      </c>
      <c r="B38" s="241" t="s">
        <v>289</v>
      </c>
      <c r="C38" s="241" t="s">
        <v>48</v>
      </c>
      <c r="D38" s="243">
        <v>163</v>
      </c>
      <c r="E38" s="243">
        <v>6</v>
      </c>
      <c r="F38" s="100">
        <v>906</v>
      </c>
      <c r="G38" s="101">
        <v>29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244">
        <v>7</v>
      </c>
      <c r="B39" s="241" t="s">
        <v>301</v>
      </c>
      <c r="C39" s="241" t="s">
        <v>162</v>
      </c>
      <c r="D39" s="242">
        <v>147</v>
      </c>
      <c r="E39" s="243">
        <v>2</v>
      </c>
      <c r="F39" s="110">
        <v>891</v>
      </c>
      <c r="G39" s="111">
        <v>27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240">
        <v>4</v>
      </c>
      <c r="B40" s="241" t="s">
        <v>151</v>
      </c>
      <c r="C40" s="241" t="s">
        <v>152</v>
      </c>
      <c r="D40" s="242">
        <v>153</v>
      </c>
      <c r="E40" s="243">
        <v>4</v>
      </c>
      <c r="F40" s="110">
        <v>837</v>
      </c>
      <c r="G40" s="111">
        <v>19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244">
        <v>3</v>
      </c>
      <c r="B41" s="241" t="s">
        <v>296</v>
      </c>
      <c r="C41" s="241" t="s">
        <v>77</v>
      </c>
      <c r="D41" s="242">
        <v>149</v>
      </c>
      <c r="E41" s="243">
        <v>3</v>
      </c>
      <c r="F41" s="110">
        <v>846</v>
      </c>
      <c r="G41" s="111">
        <v>16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245">
        <v>2</v>
      </c>
      <c r="B42" s="246" t="s">
        <v>295</v>
      </c>
      <c r="C42" s="246" t="s">
        <v>160</v>
      </c>
      <c r="D42" s="247" t="s">
        <v>64</v>
      </c>
      <c r="E42" s="248">
        <v>0</v>
      </c>
      <c r="F42" s="112">
        <v>0</v>
      </c>
      <c r="G42" s="113">
        <v>0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87" t="s">
        <v>127</v>
      </c>
      <c r="F44" s="106" t="s">
        <v>659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87" t="s">
        <v>660</v>
      </c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CB4826D6-1473-4C99-904D-C54DE9DD2B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67B4-3F09-4023-8909-502726638AB1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219</v>
      </c>
      <c r="D1" s="86"/>
      <c r="E1" s="86"/>
      <c r="F1" s="86"/>
      <c r="G1" s="114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220</v>
      </c>
      <c r="B4" s="116"/>
      <c r="C4" s="117">
        <v>577</v>
      </c>
      <c r="D4" s="116"/>
      <c r="E4" s="118" t="s">
        <v>9</v>
      </c>
      <c r="F4" s="119">
        <f>SUM(F5:F7)</f>
        <v>580</v>
      </c>
      <c r="G4" s="120" t="s">
        <v>130</v>
      </c>
      <c r="H4" s="115" t="s">
        <v>221</v>
      </c>
      <c r="I4" s="116"/>
      <c r="J4" s="117">
        <v>568</v>
      </c>
      <c r="K4" s="116"/>
      <c r="L4" s="118" t="s">
        <v>9</v>
      </c>
      <c r="M4" s="119">
        <f>SUM(M5:M7)</f>
        <v>555</v>
      </c>
      <c r="N4"/>
    </row>
    <row r="5" spans="1:34" ht="15.75" customHeight="1" x14ac:dyDescent="0.3">
      <c r="A5" s="121" t="s">
        <v>161</v>
      </c>
      <c r="B5" s="122"/>
      <c r="C5" s="123"/>
      <c r="D5" s="96">
        <v>96</v>
      </c>
      <c r="E5" s="96">
        <v>98</v>
      </c>
      <c r="F5" s="124">
        <f>SUM(D5:E5)</f>
        <v>194</v>
      </c>
      <c r="G5"/>
      <c r="H5" s="121" t="s">
        <v>222</v>
      </c>
      <c r="I5" s="122"/>
      <c r="J5" s="123"/>
      <c r="K5" s="96">
        <v>95</v>
      </c>
      <c r="L5" s="96">
        <v>93</v>
      </c>
      <c r="M5" s="124">
        <f>SUM(K5:L5)</f>
        <v>188</v>
      </c>
      <c r="N5"/>
    </row>
    <row r="6" spans="1:34" ht="15.75" customHeight="1" x14ac:dyDescent="0.3">
      <c r="A6" s="125" t="s">
        <v>185</v>
      </c>
      <c r="B6" s="126"/>
      <c r="C6" s="127"/>
      <c r="D6" s="99">
        <v>96</v>
      </c>
      <c r="E6" s="99">
        <v>97</v>
      </c>
      <c r="F6" s="102">
        <f>SUM(D6:E6)</f>
        <v>193</v>
      </c>
      <c r="G6"/>
      <c r="H6" s="125" t="s">
        <v>223</v>
      </c>
      <c r="I6" s="126"/>
      <c r="J6" s="127"/>
      <c r="K6" s="99">
        <v>92</v>
      </c>
      <c r="L6" s="99">
        <v>92</v>
      </c>
      <c r="M6" s="102">
        <f>SUM(K6:L6)</f>
        <v>184</v>
      </c>
      <c r="N6"/>
    </row>
    <row r="7" spans="1:34" ht="15.75" customHeight="1" x14ac:dyDescent="0.3">
      <c r="A7" s="128" t="s">
        <v>170</v>
      </c>
      <c r="B7" s="129"/>
      <c r="C7" s="130"/>
      <c r="D7" s="104">
        <v>95</v>
      </c>
      <c r="E7" s="104">
        <v>98</v>
      </c>
      <c r="F7" s="105">
        <f>SUM(D7:E7)</f>
        <v>193</v>
      </c>
      <c r="G7"/>
      <c r="H7" s="128" t="s">
        <v>224</v>
      </c>
      <c r="I7" s="129"/>
      <c r="J7" s="130"/>
      <c r="K7" s="104">
        <v>92</v>
      </c>
      <c r="L7" s="104">
        <v>91</v>
      </c>
      <c r="M7" s="105">
        <f>SUM(K7:L7)</f>
        <v>183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5" t="s">
        <v>225</v>
      </c>
      <c r="B9" s="116"/>
      <c r="C9" s="117">
        <v>580</v>
      </c>
      <c r="D9" s="116"/>
      <c r="E9" s="118" t="s">
        <v>9</v>
      </c>
      <c r="F9" s="119">
        <f>SUM(F10:F12)</f>
        <v>572</v>
      </c>
      <c r="G9" s="120" t="s">
        <v>130</v>
      </c>
      <c r="H9" t="s">
        <v>133</v>
      </c>
      <c r="I9"/>
      <c r="J9"/>
      <c r="K9"/>
      <c r="L9"/>
      <c r="M9">
        <v>580</v>
      </c>
      <c r="N9"/>
    </row>
    <row r="10" spans="1:34" ht="15.75" customHeight="1" x14ac:dyDescent="0.3">
      <c r="A10" s="121" t="s">
        <v>10</v>
      </c>
      <c r="B10" s="122"/>
      <c r="C10" s="123"/>
      <c r="D10" s="96">
        <v>97</v>
      </c>
      <c r="E10" s="96">
        <v>98</v>
      </c>
      <c r="F10" s="124">
        <f>SUM(D10:E10)</f>
        <v>195</v>
      </c>
      <c r="G10"/>
      <c r="H10"/>
      <c r="I10"/>
      <c r="J10"/>
      <c r="K10"/>
      <c r="L10"/>
      <c r="M10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25" t="s">
        <v>226</v>
      </c>
      <c r="B11" s="126"/>
      <c r="C11" s="127"/>
      <c r="D11" s="99">
        <v>96</v>
      </c>
      <c r="E11" s="99">
        <v>99</v>
      </c>
      <c r="F11" s="102">
        <f>SUM(D11:E11)</f>
        <v>195</v>
      </c>
      <c r="G11"/>
      <c r="H11"/>
      <c r="I11"/>
      <c r="J11"/>
      <c r="K11"/>
      <c r="L11"/>
      <c r="M11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28" t="s">
        <v>174</v>
      </c>
      <c r="B12" s="129"/>
      <c r="C12" s="130"/>
      <c r="D12" s="132">
        <v>90</v>
      </c>
      <c r="E12" s="104">
        <v>92</v>
      </c>
      <c r="F12" s="105">
        <f>SUM(D12:E12)</f>
        <v>182</v>
      </c>
      <c r="G12"/>
      <c r="H12"/>
      <c r="I12"/>
      <c r="J12"/>
      <c r="K12"/>
      <c r="L12"/>
      <c r="M12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227</v>
      </c>
      <c r="B14" s="116"/>
      <c r="C14" s="117">
        <v>574</v>
      </c>
      <c r="D14" s="116"/>
      <c r="E14" s="118" t="s">
        <v>9</v>
      </c>
      <c r="F14" s="119">
        <f>SUM(F15:F17)</f>
        <v>567</v>
      </c>
      <c r="G14" s="120" t="s">
        <v>130</v>
      </c>
      <c r="H14" t="s">
        <v>133</v>
      </c>
      <c r="I14"/>
      <c r="J14"/>
      <c r="K14"/>
      <c r="L14"/>
      <c r="M14">
        <v>574</v>
      </c>
      <c r="N14"/>
    </row>
    <row r="15" spans="1:34" ht="15.75" customHeight="1" x14ac:dyDescent="0.3">
      <c r="A15" s="121" t="s">
        <v>177</v>
      </c>
      <c r="B15" s="122"/>
      <c r="C15" s="123"/>
      <c r="D15" s="96">
        <v>96</v>
      </c>
      <c r="E15" s="96">
        <v>97</v>
      </c>
      <c r="F15" s="124">
        <f>SUM(D15:E15)</f>
        <v>193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25" t="s">
        <v>158</v>
      </c>
      <c r="B16" s="126"/>
      <c r="C16" s="127"/>
      <c r="D16" s="99">
        <v>94</v>
      </c>
      <c r="E16" s="99">
        <v>92</v>
      </c>
      <c r="F16" s="102">
        <f>SUM(D16:E16)</f>
        <v>186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28" t="s">
        <v>163</v>
      </c>
      <c r="B17" s="129"/>
      <c r="C17" s="130"/>
      <c r="D17" s="104">
        <v>93</v>
      </c>
      <c r="E17" s="104">
        <v>95</v>
      </c>
      <c r="F17" s="105">
        <f>SUM(D17:E17)</f>
        <v>188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H20" s="334" t="s">
        <v>225</v>
      </c>
      <c r="I20" s="96">
        <v>6</v>
      </c>
      <c r="J20" s="96">
        <v>5</v>
      </c>
      <c r="K20" s="96"/>
      <c r="L20" s="96">
        <v>1</v>
      </c>
      <c r="M20" s="96">
        <v>3443</v>
      </c>
      <c r="N20" s="124">
        <v>10</v>
      </c>
    </row>
    <row r="21" spans="1:20" ht="15.75" customHeight="1" x14ac:dyDescent="0.3">
      <c r="H21" s="135" t="s">
        <v>220</v>
      </c>
      <c r="I21" s="100">
        <v>6</v>
      </c>
      <c r="J21" s="100">
        <v>3</v>
      </c>
      <c r="K21" s="100"/>
      <c r="L21" s="100">
        <v>3</v>
      </c>
      <c r="M21" s="100">
        <v>3452</v>
      </c>
      <c r="N21" s="101">
        <v>6</v>
      </c>
    </row>
    <row r="22" spans="1:20" ht="15.75" customHeight="1" x14ac:dyDescent="0.3">
      <c r="H22" s="135" t="s">
        <v>227</v>
      </c>
      <c r="I22" s="99">
        <v>6</v>
      </c>
      <c r="J22" s="99">
        <v>2</v>
      </c>
      <c r="K22" s="99"/>
      <c r="L22" s="99">
        <v>4</v>
      </c>
      <c r="M22" s="99">
        <v>3419</v>
      </c>
      <c r="N22" s="102">
        <v>4</v>
      </c>
    </row>
    <row r="23" spans="1:20" ht="15.75" customHeight="1" x14ac:dyDescent="0.3">
      <c r="H23" s="137" t="s">
        <v>221</v>
      </c>
      <c r="I23" s="104">
        <v>6</v>
      </c>
      <c r="J23" s="104"/>
      <c r="K23" s="104"/>
      <c r="L23" s="104">
        <v>6</v>
      </c>
      <c r="M23" s="104">
        <v>3327</v>
      </c>
      <c r="N23" s="105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3"/>
      <c r="C26" s="103"/>
      <c r="H26" s="138"/>
      <c r="I26" s="139"/>
      <c r="J26" s="139"/>
      <c r="K26" s="139"/>
      <c r="L26" s="139"/>
      <c r="M26" s="139"/>
      <c r="N26" s="139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5" t="s">
        <v>228</v>
      </c>
      <c r="B30" s="116"/>
      <c r="C30" s="117">
        <v>554</v>
      </c>
      <c r="D30" s="116"/>
      <c r="E30" s="118" t="s">
        <v>9</v>
      </c>
      <c r="F30" s="119">
        <f>SUM(F31:F33)</f>
        <v>540</v>
      </c>
      <c r="G30" s="120" t="s">
        <v>130</v>
      </c>
      <c r="H30" s="115" t="s">
        <v>229</v>
      </c>
      <c r="I30" s="116"/>
      <c r="J30" s="117">
        <v>532</v>
      </c>
      <c r="K30" s="116"/>
      <c r="L30" s="118" t="s">
        <v>9</v>
      </c>
      <c r="M30" s="119">
        <f>SUM(M31:M33)</f>
        <v>528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21" t="s">
        <v>182</v>
      </c>
      <c r="B31" s="122"/>
      <c r="C31" s="123"/>
      <c r="D31" s="96">
        <v>86</v>
      </c>
      <c r="E31" s="96">
        <v>87</v>
      </c>
      <c r="F31" s="124">
        <f>SUM(D31:E31)</f>
        <v>173</v>
      </c>
      <c r="G31"/>
      <c r="H31" s="121" t="s">
        <v>212</v>
      </c>
      <c r="I31" s="122"/>
      <c r="J31" s="123"/>
      <c r="K31" s="96">
        <v>89</v>
      </c>
      <c r="L31" s="96">
        <v>80</v>
      </c>
      <c r="M31" s="124">
        <f>SUM(K31:L31)</f>
        <v>169</v>
      </c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25" t="s">
        <v>184</v>
      </c>
      <c r="B32" s="126"/>
      <c r="C32" s="127"/>
      <c r="D32" s="99">
        <v>93</v>
      </c>
      <c r="E32" s="99">
        <v>91</v>
      </c>
      <c r="F32" s="102">
        <f>SUM(D32:E32)</f>
        <v>184</v>
      </c>
      <c r="G32"/>
      <c r="H32" s="125" t="s">
        <v>200</v>
      </c>
      <c r="I32" s="126"/>
      <c r="J32" s="127"/>
      <c r="K32" s="99">
        <v>91</v>
      </c>
      <c r="L32" s="99">
        <v>93</v>
      </c>
      <c r="M32" s="102">
        <f>SUM(K32:L32)</f>
        <v>184</v>
      </c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28" t="s">
        <v>203</v>
      </c>
      <c r="B33" s="129"/>
      <c r="C33" s="130"/>
      <c r="D33" s="104">
        <v>90</v>
      </c>
      <c r="E33" s="104">
        <v>93</v>
      </c>
      <c r="F33" s="105">
        <f>SUM(D33:E33)</f>
        <v>183</v>
      </c>
      <c r="G33"/>
      <c r="H33" s="128" t="s">
        <v>199</v>
      </c>
      <c r="I33" s="129"/>
      <c r="J33" s="130"/>
      <c r="K33" s="104">
        <v>86</v>
      </c>
      <c r="L33" s="104">
        <v>89</v>
      </c>
      <c r="M33" s="105">
        <f>SUM(K33:L33)</f>
        <v>175</v>
      </c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230</v>
      </c>
      <c r="B35" s="116"/>
      <c r="C35" s="117">
        <v>526</v>
      </c>
      <c r="D35" s="116"/>
      <c r="E35" s="118" t="s">
        <v>9</v>
      </c>
      <c r="F35" s="119">
        <f>SUM(F36:F38)</f>
        <v>500</v>
      </c>
      <c r="G35" s="120" t="s">
        <v>130</v>
      </c>
      <c r="H35" t="s">
        <v>133</v>
      </c>
      <c r="I35"/>
      <c r="J35"/>
      <c r="K35"/>
      <c r="L35"/>
      <c r="M35">
        <v>526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21" t="s">
        <v>164</v>
      </c>
      <c r="B36" s="122"/>
      <c r="C36" s="123"/>
      <c r="D36" s="96">
        <v>93</v>
      </c>
      <c r="E36" s="96">
        <v>95</v>
      </c>
      <c r="F36" s="124">
        <f>SUM(D36:E36)</f>
        <v>188</v>
      </c>
      <c r="G36"/>
      <c r="H36"/>
      <c r="I36"/>
      <c r="J36"/>
      <c r="K36"/>
      <c r="L36"/>
      <c r="M36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25" t="s">
        <v>213</v>
      </c>
      <c r="B37" s="126"/>
      <c r="C37" s="127"/>
      <c r="D37" s="99">
        <v>81</v>
      </c>
      <c r="E37" s="99">
        <v>79</v>
      </c>
      <c r="F37" s="102">
        <f>SUM(D37:E37)</f>
        <v>160</v>
      </c>
      <c r="G37"/>
      <c r="H37"/>
      <c r="I37"/>
      <c r="J37"/>
      <c r="K37"/>
      <c r="L37"/>
      <c r="M37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28" t="s">
        <v>216</v>
      </c>
      <c r="B38" s="129"/>
      <c r="C38" s="130"/>
      <c r="D38" s="104">
        <v>85</v>
      </c>
      <c r="E38" s="104">
        <v>67</v>
      </c>
      <c r="F38" s="105">
        <f>SUM(D38:E38)</f>
        <v>152</v>
      </c>
      <c r="G38"/>
      <c r="H38"/>
      <c r="I38"/>
      <c r="J38"/>
      <c r="K38"/>
      <c r="L38"/>
      <c r="M3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08" t="s">
        <v>231</v>
      </c>
      <c r="B40" s="108"/>
      <c r="C40" s="142">
        <v>529</v>
      </c>
      <c r="D40" s="108"/>
      <c r="E40" s="108"/>
      <c r="F40" s="299">
        <v>529</v>
      </c>
      <c r="G40" s="120" t="s">
        <v>130</v>
      </c>
      <c r="H40" t="s">
        <v>133</v>
      </c>
      <c r="I40"/>
      <c r="J40"/>
      <c r="K40"/>
      <c r="L40"/>
      <c r="M40">
        <v>529</v>
      </c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08"/>
      <c r="B41" s="108"/>
      <c r="C41" s="108"/>
      <c r="D41" s="108"/>
      <c r="E41" s="108"/>
      <c r="F41" s="108"/>
      <c r="G41"/>
      <c r="H41"/>
      <c r="I41"/>
      <c r="J41"/>
      <c r="K41"/>
      <c r="L41"/>
      <c r="M41"/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08"/>
      <c r="B42" s="108"/>
      <c r="C42" s="108"/>
      <c r="D42" s="108"/>
      <c r="E42" s="108"/>
      <c r="F42" s="108"/>
      <c r="G42"/>
      <c r="H42"/>
      <c r="I42"/>
      <c r="J42"/>
      <c r="K42"/>
      <c r="L42"/>
      <c r="M42"/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08"/>
      <c r="B43" s="108"/>
      <c r="C43" s="108"/>
      <c r="D43" s="108"/>
      <c r="E43" s="108"/>
      <c r="F43" s="108"/>
      <c r="G43"/>
      <c r="H43"/>
      <c r="I43"/>
      <c r="J43"/>
      <c r="K43"/>
      <c r="L43"/>
      <c r="M43"/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H46" s="143" t="s">
        <v>228</v>
      </c>
      <c r="I46" s="144">
        <v>6</v>
      </c>
      <c r="J46" s="144">
        <v>5</v>
      </c>
      <c r="K46" s="144"/>
      <c r="L46" s="144">
        <v>1</v>
      </c>
      <c r="M46" s="144">
        <v>3249</v>
      </c>
      <c r="N46" s="145">
        <v>10</v>
      </c>
      <c r="O46" s="108"/>
      <c r="P46" s="108"/>
    </row>
    <row r="47" spans="1:20" ht="15.75" customHeight="1" x14ac:dyDescent="0.3">
      <c r="H47" s="146" t="s">
        <v>231</v>
      </c>
      <c r="I47" s="110">
        <v>6</v>
      </c>
      <c r="J47" s="110">
        <v>3</v>
      </c>
      <c r="K47" s="110">
        <v>1</v>
      </c>
      <c r="L47" s="110">
        <v>2</v>
      </c>
      <c r="M47" s="110">
        <v>3174</v>
      </c>
      <c r="N47" s="111">
        <v>7</v>
      </c>
      <c r="O47" s="108"/>
      <c r="P47" s="108"/>
    </row>
    <row r="48" spans="1:20" ht="15.75" customHeight="1" x14ac:dyDescent="0.3">
      <c r="H48" s="146" t="s">
        <v>229</v>
      </c>
      <c r="I48" s="110">
        <v>6</v>
      </c>
      <c r="J48" s="110">
        <v>3</v>
      </c>
      <c r="K48" s="110"/>
      <c r="L48" s="110">
        <v>3</v>
      </c>
      <c r="M48" s="110">
        <v>3203</v>
      </c>
      <c r="N48" s="111">
        <v>6</v>
      </c>
      <c r="O48" s="108"/>
      <c r="P48" s="108"/>
    </row>
    <row r="49" spans="1:16" ht="15.75" customHeight="1" x14ac:dyDescent="0.3">
      <c r="H49" s="147" t="s">
        <v>230</v>
      </c>
      <c r="I49" s="112">
        <v>6</v>
      </c>
      <c r="J49" s="112"/>
      <c r="K49" s="112"/>
      <c r="L49" s="112">
        <v>6</v>
      </c>
      <c r="M49" s="112">
        <v>3033</v>
      </c>
      <c r="N49" s="113">
        <v>0</v>
      </c>
      <c r="O49" s="108"/>
      <c r="P49" s="108"/>
    </row>
    <row r="50" spans="1:16" ht="15.75" customHeight="1" x14ac:dyDescent="0.3">
      <c r="H50" s="108"/>
      <c r="I50" s="108"/>
      <c r="J50" s="108"/>
      <c r="K50" s="108"/>
      <c r="L50" s="108"/>
      <c r="M50" s="108"/>
      <c r="N50" s="108"/>
      <c r="O50" s="108"/>
      <c r="P50" s="108"/>
    </row>
    <row r="51" spans="1:16" ht="15.75" customHeight="1" x14ac:dyDescent="0.3">
      <c r="A51" s="87" t="s">
        <v>155</v>
      </c>
      <c r="E51" s="88"/>
      <c r="G51" s="148" t="s">
        <v>659</v>
      </c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6C1F104B-CB70-4A0F-83D3-EDF66E8156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7EBC-2470-475B-9565-C3ED67F95EF1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88">
        <v>3</v>
      </c>
      <c r="B5" s="252" t="s">
        <v>18</v>
      </c>
      <c r="C5" s="252" t="s">
        <v>19</v>
      </c>
      <c r="D5" s="325">
        <v>100</v>
      </c>
      <c r="E5" s="289">
        <v>9</v>
      </c>
      <c r="F5" s="325">
        <v>597</v>
      </c>
      <c r="G5" s="328">
        <v>53</v>
      </c>
      <c r="H5" s="6"/>
      <c r="I5" s="288">
        <v>6</v>
      </c>
      <c r="J5" s="252" t="s">
        <v>31</v>
      </c>
      <c r="K5" s="252" t="s">
        <v>26</v>
      </c>
      <c r="L5" s="289">
        <v>92</v>
      </c>
      <c r="M5" s="289">
        <v>8</v>
      </c>
      <c r="N5" s="289">
        <v>549</v>
      </c>
      <c r="O5" s="254">
        <v>48</v>
      </c>
      <c r="V5" s="6"/>
      <c r="W5" s="6"/>
      <c r="AD5" s="6"/>
      <c r="AE5" s="6"/>
    </row>
    <row r="6" spans="1:34" x14ac:dyDescent="0.3">
      <c r="A6" s="25">
        <v>1</v>
      </c>
      <c r="B6" s="26" t="s">
        <v>10</v>
      </c>
      <c r="C6" s="26" t="s">
        <v>11</v>
      </c>
      <c r="D6" s="27">
        <v>98</v>
      </c>
      <c r="E6" s="22">
        <v>8</v>
      </c>
      <c r="F6" s="32">
        <v>585</v>
      </c>
      <c r="G6" s="29">
        <v>47</v>
      </c>
      <c r="H6" s="11"/>
      <c r="I6" s="25">
        <v>2</v>
      </c>
      <c r="J6" s="26" t="s">
        <v>16</v>
      </c>
      <c r="K6" s="26" t="s">
        <v>17</v>
      </c>
      <c r="L6" s="27">
        <v>93</v>
      </c>
      <c r="M6" s="22">
        <v>9</v>
      </c>
      <c r="N6" s="27">
        <v>545</v>
      </c>
      <c r="O6" s="29">
        <v>45</v>
      </c>
    </row>
    <row r="7" spans="1:34" s="6" customFormat="1" ht="15.75" customHeight="1" x14ac:dyDescent="0.3">
      <c r="A7" s="25">
        <v>9</v>
      </c>
      <c r="B7" s="26" t="s">
        <v>38</v>
      </c>
      <c r="C7" s="26" t="s">
        <v>13</v>
      </c>
      <c r="D7" s="32">
        <v>96</v>
      </c>
      <c r="E7" s="22">
        <v>7</v>
      </c>
      <c r="F7" s="32">
        <v>584</v>
      </c>
      <c r="G7" s="29">
        <v>47</v>
      </c>
      <c r="I7" s="25">
        <v>3</v>
      </c>
      <c r="J7" s="26" t="s">
        <v>20</v>
      </c>
      <c r="K7" s="26" t="s">
        <v>21</v>
      </c>
      <c r="L7" s="30">
        <v>90</v>
      </c>
      <c r="M7" s="22">
        <v>7</v>
      </c>
      <c r="N7" s="30">
        <v>540</v>
      </c>
      <c r="O7" s="31">
        <v>42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95</v>
      </c>
      <c r="E8" s="22">
        <v>6</v>
      </c>
      <c r="F8" s="32">
        <v>567</v>
      </c>
      <c r="G8" s="29">
        <v>36</v>
      </c>
      <c r="I8" s="25">
        <v>7</v>
      </c>
      <c r="J8" s="26" t="s">
        <v>33</v>
      </c>
      <c r="K8" s="26" t="s">
        <v>34</v>
      </c>
      <c r="L8" s="32">
        <v>82</v>
      </c>
      <c r="M8" s="22">
        <v>3</v>
      </c>
      <c r="N8" s="32">
        <v>538</v>
      </c>
      <c r="O8" s="29">
        <v>41</v>
      </c>
      <c r="V8" s="13"/>
      <c r="W8" s="13"/>
      <c r="AD8" s="13"/>
      <c r="AE8" s="13"/>
    </row>
    <row r="9" spans="1:34" x14ac:dyDescent="0.3">
      <c r="A9" s="25">
        <v>8</v>
      </c>
      <c r="B9" s="26" t="s">
        <v>35</v>
      </c>
      <c r="C9" s="26" t="s">
        <v>29</v>
      </c>
      <c r="D9" s="32">
        <v>95</v>
      </c>
      <c r="E9" s="22">
        <v>6</v>
      </c>
      <c r="F9" s="32">
        <v>556</v>
      </c>
      <c r="G9" s="29">
        <v>26</v>
      </c>
      <c r="H9" s="11"/>
      <c r="I9" s="25">
        <v>4</v>
      </c>
      <c r="J9" s="26" t="s">
        <v>24</v>
      </c>
      <c r="K9" s="26" t="s">
        <v>11</v>
      </c>
      <c r="L9" s="30">
        <v>89</v>
      </c>
      <c r="M9" s="22">
        <v>6</v>
      </c>
      <c r="N9" s="30">
        <v>530</v>
      </c>
      <c r="O9" s="31">
        <v>38</v>
      </c>
      <c r="V9" s="6"/>
      <c r="W9" s="6"/>
    </row>
    <row r="10" spans="1:34" x14ac:dyDescent="0.3">
      <c r="A10" s="25">
        <v>6</v>
      </c>
      <c r="B10" s="26" t="s">
        <v>30</v>
      </c>
      <c r="C10" s="26" t="s">
        <v>17</v>
      </c>
      <c r="D10" s="27">
        <v>94</v>
      </c>
      <c r="E10" s="22">
        <v>4</v>
      </c>
      <c r="F10" s="27">
        <v>554</v>
      </c>
      <c r="G10" s="28">
        <v>26</v>
      </c>
      <c r="H10" s="11"/>
      <c r="I10" s="25">
        <v>9</v>
      </c>
      <c r="J10" s="26" t="s">
        <v>39</v>
      </c>
      <c r="K10" s="26" t="s">
        <v>15</v>
      </c>
      <c r="L10" s="32">
        <v>83</v>
      </c>
      <c r="M10" s="22">
        <v>4</v>
      </c>
      <c r="N10" s="32">
        <v>473</v>
      </c>
      <c r="O10" s="29">
        <v>21</v>
      </c>
    </row>
    <row r="11" spans="1:34" x14ac:dyDescent="0.3">
      <c r="A11" s="25">
        <v>4</v>
      </c>
      <c r="B11" s="26" t="s">
        <v>22</v>
      </c>
      <c r="C11" s="26" t="s">
        <v>23</v>
      </c>
      <c r="D11" s="30">
        <v>90</v>
      </c>
      <c r="E11" s="22">
        <v>3</v>
      </c>
      <c r="F11" s="30">
        <v>553</v>
      </c>
      <c r="G11" s="31">
        <v>25</v>
      </c>
      <c r="I11" s="25">
        <v>1</v>
      </c>
      <c r="J11" s="26" t="s">
        <v>12</v>
      </c>
      <c r="K11" s="26" t="s">
        <v>13</v>
      </c>
      <c r="L11" s="27">
        <v>74</v>
      </c>
      <c r="M11" s="22">
        <v>2</v>
      </c>
      <c r="N11" s="32">
        <v>477</v>
      </c>
      <c r="O11" s="29">
        <v>20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75</v>
      </c>
      <c r="E12" s="22">
        <v>2</v>
      </c>
      <c r="F12" s="27">
        <v>472</v>
      </c>
      <c r="G12" s="28">
        <v>12</v>
      </c>
      <c r="I12" s="25">
        <v>8</v>
      </c>
      <c r="J12" s="26" t="s">
        <v>36</v>
      </c>
      <c r="K12" s="26" t="s">
        <v>37</v>
      </c>
      <c r="L12" s="32">
        <v>87</v>
      </c>
      <c r="M12" s="22">
        <v>5</v>
      </c>
      <c r="N12" s="32">
        <v>87</v>
      </c>
      <c r="O12" s="29">
        <v>5</v>
      </c>
    </row>
    <row r="13" spans="1:34" x14ac:dyDescent="0.3">
      <c r="A13" s="290">
        <v>5</v>
      </c>
      <c r="B13" s="256" t="s">
        <v>25</v>
      </c>
      <c r="C13" s="256" t="s">
        <v>26</v>
      </c>
      <c r="D13" s="326" t="s">
        <v>27</v>
      </c>
      <c r="E13" s="291">
        <v>0</v>
      </c>
      <c r="F13" s="327">
        <v>0</v>
      </c>
      <c r="G13" s="329">
        <v>0</v>
      </c>
      <c r="I13" s="290">
        <v>5</v>
      </c>
      <c r="J13" s="256" t="s">
        <v>28</v>
      </c>
      <c r="K13" s="256" t="s">
        <v>29</v>
      </c>
      <c r="L13" s="326" t="s">
        <v>27</v>
      </c>
      <c r="M13" s="291">
        <v>0</v>
      </c>
      <c r="N13" s="327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88">
        <v>1</v>
      </c>
      <c r="B17" s="252" t="s">
        <v>42</v>
      </c>
      <c r="C17" s="252" t="s">
        <v>26</v>
      </c>
      <c r="D17" s="289">
        <v>97</v>
      </c>
      <c r="E17" s="289">
        <v>9</v>
      </c>
      <c r="F17" s="253">
        <v>570</v>
      </c>
      <c r="G17" s="254">
        <v>49</v>
      </c>
      <c r="I17" s="251">
        <v>4</v>
      </c>
      <c r="J17" s="252" t="s">
        <v>52</v>
      </c>
      <c r="K17" s="252" t="s">
        <v>48</v>
      </c>
      <c r="L17" s="253">
        <v>88</v>
      </c>
      <c r="M17" s="289">
        <v>5</v>
      </c>
      <c r="N17" s="253">
        <v>527</v>
      </c>
      <c r="O17" s="254">
        <v>40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94</v>
      </c>
      <c r="E18" s="22">
        <v>8</v>
      </c>
      <c r="F18" s="32">
        <v>569</v>
      </c>
      <c r="G18" s="29">
        <v>48</v>
      </c>
      <c r="I18" s="35">
        <v>2</v>
      </c>
      <c r="J18" s="26" t="s">
        <v>45</v>
      </c>
      <c r="K18" s="26" t="s">
        <v>46</v>
      </c>
      <c r="L18" s="32">
        <v>97</v>
      </c>
      <c r="M18" s="22">
        <v>9</v>
      </c>
      <c r="N18" s="32">
        <v>529</v>
      </c>
      <c r="O18" s="29">
        <v>39</v>
      </c>
    </row>
    <row r="19" spans="1:15" x14ac:dyDescent="0.3">
      <c r="A19" s="35">
        <v>8</v>
      </c>
      <c r="B19" s="26" t="s">
        <v>61</v>
      </c>
      <c r="C19" s="26" t="s">
        <v>17</v>
      </c>
      <c r="D19" s="32">
        <v>93</v>
      </c>
      <c r="E19" s="22">
        <v>7</v>
      </c>
      <c r="F19" s="32">
        <v>549</v>
      </c>
      <c r="G19" s="29">
        <v>38</v>
      </c>
      <c r="I19" s="25">
        <v>7</v>
      </c>
      <c r="J19" s="26" t="s">
        <v>60</v>
      </c>
      <c r="K19" s="26" t="s">
        <v>54</v>
      </c>
      <c r="L19" s="32">
        <v>88</v>
      </c>
      <c r="M19" s="22">
        <v>5</v>
      </c>
      <c r="N19" s="32">
        <v>513</v>
      </c>
      <c r="O19" s="29">
        <v>38</v>
      </c>
    </row>
    <row r="20" spans="1:15" x14ac:dyDescent="0.3">
      <c r="A20" s="35">
        <v>2</v>
      </c>
      <c r="B20" s="26" t="s">
        <v>44</v>
      </c>
      <c r="C20" s="26" t="s">
        <v>26</v>
      </c>
      <c r="D20" s="32">
        <v>87</v>
      </c>
      <c r="E20" s="22">
        <v>4</v>
      </c>
      <c r="F20" s="32">
        <v>470</v>
      </c>
      <c r="G20" s="29">
        <v>37</v>
      </c>
      <c r="I20" s="25">
        <v>3</v>
      </c>
      <c r="J20" s="26" t="s">
        <v>49</v>
      </c>
      <c r="K20" s="26" t="s">
        <v>50</v>
      </c>
      <c r="L20" s="32">
        <v>92</v>
      </c>
      <c r="M20" s="22">
        <v>8</v>
      </c>
      <c r="N20" s="32">
        <v>523</v>
      </c>
      <c r="O20" s="29">
        <v>37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88</v>
      </c>
      <c r="E21" s="22">
        <v>5</v>
      </c>
      <c r="F21" s="32">
        <v>533</v>
      </c>
      <c r="G21" s="29">
        <v>30</v>
      </c>
      <c r="I21" s="35">
        <v>6</v>
      </c>
      <c r="J21" s="26" t="s">
        <v>58</v>
      </c>
      <c r="K21" s="26" t="s">
        <v>34</v>
      </c>
      <c r="L21" s="32">
        <v>87</v>
      </c>
      <c r="M21" s="22">
        <v>3</v>
      </c>
      <c r="N21" s="32">
        <v>526</v>
      </c>
      <c r="O21" s="29">
        <v>34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89</v>
      </c>
      <c r="E22" s="22">
        <v>6</v>
      </c>
      <c r="F22" s="32">
        <v>533</v>
      </c>
      <c r="G22" s="29">
        <v>28</v>
      </c>
      <c r="I22" s="25">
        <v>5</v>
      </c>
      <c r="J22" s="26" t="s">
        <v>55</v>
      </c>
      <c r="K22" s="26" t="s">
        <v>21</v>
      </c>
      <c r="L22" s="32">
        <v>91</v>
      </c>
      <c r="M22" s="22">
        <v>7</v>
      </c>
      <c r="N22" s="32">
        <v>512</v>
      </c>
      <c r="O22" s="29">
        <v>34</v>
      </c>
    </row>
    <row r="23" spans="1:15" x14ac:dyDescent="0.3">
      <c r="A23" s="35">
        <v>4</v>
      </c>
      <c r="B23" s="26" t="s">
        <v>51</v>
      </c>
      <c r="C23" s="26" t="s">
        <v>15</v>
      </c>
      <c r="D23" s="32">
        <v>86</v>
      </c>
      <c r="E23" s="22">
        <v>3</v>
      </c>
      <c r="F23" s="32">
        <v>510</v>
      </c>
      <c r="G23" s="29">
        <v>19</v>
      </c>
      <c r="I23" s="25">
        <v>9</v>
      </c>
      <c r="J23" s="26" t="s">
        <v>66</v>
      </c>
      <c r="K23" s="26" t="s">
        <v>15</v>
      </c>
      <c r="L23" s="32">
        <v>90</v>
      </c>
      <c r="M23" s="22">
        <v>6</v>
      </c>
      <c r="N23" s="32">
        <v>509</v>
      </c>
      <c r="O23" s="29">
        <v>31</v>
      </c>
    </row>
    <row r="24" spans="1:15" x14ac:dyDescent="0.3">
      <c r="A24" s="25">
        <v>3</v>
      </c>
      <c r="B24" s="26" t="s">
        <v>47</v>
      </c>
      <c r="C24" s="26" t="s">
        <v>48</v>
      </c>
      <c r="D24" s="32">
        <v>81</v>
      </c>
      <c r="E24" s="22">
        <v>2</v>
      </c>
      <c r="F24" s="32">
        <v>513</v>
      </c>
      <c r="G24" s="29">
        <v>18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0">
        <v>9</v>
      </c>
      <c r="B25" s="256" t="s">
        <v>65</v>
      </c>
      <c r="C25" s="256" t="s">
        <v>17</v>
      </c>
      <c r="D25" s="257" t="s">
        <v>64</v>
      </c>
      <c r="E25" s="291">
        <v>0</v>
      </c>
      <c r="F25" s="33">
        <v>0</v>
      </c>
      <c r="G25" s="34">
        <v>0</v>
      </c>
      <c r="I25" s="255">
        <v>8</v>
      </c>
      <c r="J25" s="256" t="s">
        <v>62</v>
      </c>
      <c r="K25" s="256" t="s">
        <v>63</v>
      </c>
      <c r="L25" s="257" t="s">
        <v>64</v>
      </c>
      <c r="M25" s="291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1">
        <v>8</v>
      </c>
      <c r="B29" s="252" t="s">
        <v>87</v>
      </c>
      <c r="C29" s="252" t="s">
        <v>17</v>
      </c>
      <c r="D29" s="253">
        <v>90</v>
      </c>
      <c r="E29" s="289">
        <v>9</v>
      </c>
      <c r="F29" s="253">
        <v>532</v>
      </c>
      <c r="G29" s="254">
        <v>46</v>
      </c>
      <c r="I29" s="251">
        <v>4</v>
      </c>
      <c r="J29" s="252" t="s">
        <v>80</v>
      </c>
      <c r="K29" s="252" t="s">
        <v>23</v>
      </c>
      <c r="L29" s="253">
        <v>91</v>
      </c>
      <c r="M29" s="289">
        <v>9</v>
      </c>
      <c r="N29" s="253">
        <v>544</v>
      </c>
      <c r="O29" s="254">
        <v>49</v>
      </c>
    </row>
    <row r="30" spans="1:15" x14ac:dyDescent="0.3">
      <c r="A30" s="35">
        <v>4</v>
      </c>
      <c r="B30" s="26" t="s">
        <v>78</v>
      </c>
      <c r="C30" s="26" t="s">
        <v>79</v>
      </c>
      <c r="D30" s="32">
        <v>87</v>
      </c>
      <c r="E30" s="22">
        <v>8</v>
      </c>
      <c r="F30" s="32">
        <v>517</v>
      </c>
      <c r="G30" s="29">
        <v>46</v>
      </c>
      <c r="I30" s="25">
        <v>9</v>
      </c>
      <c r="J30" s="26" t="s">
        <v>90</v>
      </c>
      <c r="K30" s="26" t="s">
        <v>17</v>
      </c>
      <c r="L30" s="32">
        <v>86</v>
      </c>
      <c r="M30" s="22">
        <v>7</v>
      </c>
      <c r="N30" s="32">
        <v>539</v>
      </c>
      <c r="O30" s="29">
        <v>47</v>
      </c>
    </row>
    <row r="31" spans="1:15" x14ac:dyDescent="0.3">
      <c r="A31" s="25">
        <v>5</v>
      </c>
      <c r="B31" s="26" t="s">
        <v>81</v>
      </c>
      <c r="C31" s="26" t="s">
        <v>54</v>
      </c>
      <c r="D31" s="32">
        <v>83</v>
      </c>
      <c r="E31" s="22">
        <v>5</v>
      </c>
      <c r="F31" s="32">
        <v>533</v>
      </c>
      <c r="G31" s="29">
        <v>42</v>
      </c>
      <c r="I31" s="35">
        <v>6</v>
      </c>
      <c r="J31" s="26" t="s">
        <v>84</v>
      </c>
      <c r="K31" s="26" t="s">
        <v>54</v>
      </c>
      <c r="L31" s="32">
        <v>89</v>
      </c>
      <c r="M31" s="22">
        <v>8</v>
      </c>
      <c r="N31" s="32">
        <v>535</v>
      </c>
      <c r="O31" s="29">
        <v>46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84</v>
      </c>
      <c r="E32" s="22">
        <v>6</v>
      </c>
      <c r="F32" s="32">
        <v>507</v>
      </c>
      <c r="G32" s="29">
        <v>37</v>
      </c>
      <c r="I32" s="25">
        <v>1</v>
      </c>
      <c r="J32" s="26" t="s">
        <v>71</v>
      </c>
      <c r="K32" s="26" t="s">
        <v>72</v>
      </c>
      <c r="L32" s="27">
        <v>85</v>
      </c>
      <c r="M32" s="22">
        <v>6</v>
      </c>
      <c r="N32" s="32">
        <v>504</v>
      </c>
      <c r="O32" s="29">
        <v>32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85</v>
      </c>
      <c r="E33" s="22">
        <v>7</v>
      </c>
      <c r="F33" s="32">
        <v>502</v>
      </c>
      <c r="G33" s="29">
        <v>34</v>
      </c>
      <c r="I33" s="25">
        <v>3</v>
      </c>
      <c r="J33" s="26" t="s">
        <v>76</v>
      </c>
      <c r="K33" s="26" t="s">
        <v>77</v>
      </c>
      <c r="L33" s="32">
        <v>79</v>
      </c>
      <c r="M33" s="22">
        <v>4</v>
      </c>
      <c r="N33" s="32">
        <v>488</v>
      </c>
      <c r="O33" s="29">
        <v>29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79</v>
      </c>
      <c r="E34" s="22">
        <v>2</v>
      </c>
      <c r="F34" s="32">
        <v>487</v>
      </c>
      <c r="G34" s="29">
        <v>23</v>
      </c>
      <c r="I34" s="35">
        <v>2</v>
      </c>
      <c r="J34" s="26" t="s">
        <v>74</v>
      </c>
      <c r="K34" s="26" t="s">
        <v>72</v>
      </c>
      <c r="L34" s="32">
        <v>82</v>
      </c>
      <c r="M34" s="22">
        <v>5</v>
      </c>
      <c r="N34" s="32">
        <v>477</v>
      </c>
      <c r="O34" s="29">
        <v>25</v>
      </c>
    </row>
    <row r="35" spans="1:15" x14ac:dyDescent="0.3">
      <c r="A35" s="35">
        <v>6</v>
      </c>
      <c r="B35" s="26" t="s">
        <v>83</v>
      </c>
      <c r="C35" s="26" t="s">
        <v>77</v>
      </c>
      <c r="D35" s="32">
        <v>83</v>
      </c>
      <c r="E35" s="22">
        <v>5</v>
      </c>
      <c r="F35" s="32">
        <v>467</v>
      </c>
      <c r="G35" s="29">
        <v>20</v>
      </c>
      <c r="I35" s="25">
        <v>5</v>
      </c>
      <c r="J35" s="26" t="s">
        <v>82</v>
      </c>
      <c r="K35" s="26" t="s">
        <v>17</v>
      </c>
      <c r="L35" s="32">
        <v>58</v>
      </c>
      <c r="M35" s="22">
        <v>2</v>
      </c>
      <c r="N35" s="32">
        <v>428</v>
      </c>
      <c r="O35" s="29">
        <v>18</v>
      </c>
    </row>
    <row r="36" spans="1:15" x14ac:dyDescent="0.3">
      <c r="A36" s="25">
        <v>7</v>
      </c>
      <c r="B36" s="26" t="s">
        <v>85</v>
      </c>
      <c r="C36" s="26" t="s">
        <v>21</v>
      </c>
      <c r="D36" s="32">
        <v>82</v>
      </c>
      <c r="E36" s="22">
        <v>3</v>
      </c>
      <c r="F36" s="32">
        <v>479</v>
      </c>
      <c r="G36" s="29">
        <v>18</v>
      </c>
      <c r="I36" s="35">
        <v>8</v>
      </c>
      <c r="J36" s="26" t="s">
        <v>88</v>
      </c>
      <c r="K36" s="26" t="s">
        <v>34</v>
      </c>
      <c r="L36" s="32">
        <v>69</v>
      </c>
      <c r="M36" s="22">
        <v>3</v>
      </c>
      <c r="N36" s="32">
        <v>439</v>
      </c>
      <c r="O36" s="29">
        <v>17</v>
      </c>
    </row>
    <row r="37" spans="1:15" x14ac:dyDescent="0.3">
      <c r="A37" s="290">
        <v>9</v>
      </c>
      <c r="B37" s="256" t="s">
        <v>89</v>
      </c>
      <c r="C37" s="256" t="s">
        <v>13</v>
      </c>
      <c r="D37" s="257" t="s">
        <v>27</v>
      </c>
      <c r="E37" s="291">
        <v>0</v>
      </c>
      <c r="F37" s="33">
        <v>294</v>
      </c>
      <c r="G37" s="34">
        <v>10</v>
      </c>
      <c r="I37" s="290">
        <v>7</v>
      </c>
      <c r="J37" s="256" t="s">
        <v>86</v>
      </c>
      <c r="K37" s="256" t="s">
        <v>23</v>
      </c>
      <c r="L37" s="257">
        <v>50</v>
      </c>
      <c r="M37" s="291">
        <v>1</v>
      </c>
      <c r="N37" s="33">
        <v>402</v>
      </c>
      <c r="O37" s="34">
        <v>11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1">
        <v>2</v>
      </c>
      <c r="B41" s="252" t="s">
        <v>95</v>
      </c>
      <c r="C41" s="252" t="s">
        <v>77</v>
      </c>
      <c r="D41" s="253">
        <v>95</v>
      </c>
      <c r="E41" s="289">
        <v>9</v>
      </c>
      <c r="F41" s="253">
        <v>555</v>
      </c>
      <c r="G41" s="254">
        <v>54</v>
      </c>
      <c r="I41" s="288">
        <v>9</v>
      </c>
      <c r="J41" s="252" t="s">
        <v>113</v>
      </c>
      <c r="K41" s="252" t="s">
        <v>23</v>
      </c>
      <c r="L41" s="253">
        <v>81</v>
      </c>
      <c r="M41" s="289">
        <v>8</v>
      </c>
      <c r="N41" s="253">
        <v>503</v>
      </c>
      <c r="O41" s="254">
        <v>48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84</v>
      </c>
      <c r="E42" s="22">
        <v>7</v>
      </c>
      <c r="F42" s="32">
        <v>499</v>
      </c>
      <c r="G42" s="29">
        <v>40</v>
      </c>
      <c r="I42" s="25">
        <v>3</v>
      </c>
      <c r="J42" s="26" t="s">
        <v>99</v>
      </c>
      <c r="K42" s="26" t="s">
        <v>100</v>
      </c>
      <c r="L42" s="32">
        <v>84</v>
      </c>
      <c r="M42" s="22">
        <v>9</v>
      </c>
      <c r="N42" s="32">
        <v>495</v>
      </c>
      <c r="O42" s="29">
        <v>45</v>
      </c>
    </row>
    <row r="43" spans="1:15" x14ac:dyDescent="0.3">
      <c r="A43" s="25">
        <v>9</v>
      </c>
      <c r="B43" s="26" t="s">
        <v>112</v>
      </c>
      <c r="C43" s="26" t="s">
        <v>17</v>
      </c>
      <c r="D43" s="32">
        <v>89</v>
      </c>
      <c r="E43" s="22">
        <v>8</v>
      </c>
      <c r="F43" s="32">
        <v>505</v>
      </c>
      <c r="G43" s="29">
        <v>38</v>
      </c>
      <c r="I43" s="25">
        <v>1</v>
      </c>
      <c r="J43" s="26" t="s">
        <v>94</v>
      </c>
      <c r="K43" s="26" t="s">
        <v>21</v>
      </c>
      <c r="L43" s="27">
        <v>65</v>
      </c>
      <c r="M43" s="22">
        <v>5</v>
      </c>
      <c r="N43" s="32">
        <v>476</v>
      </c>
      <c r="O43" s="29">
        <v>42</v>
      </c>
    </row>
    <row r="44" spans="1:15" x14ac:dyDescent="0.3">
      <c r="A44" s="35">
        <v>4</v>
      </c>
      <c r="B44" s="26" t="s">
        <v>101</v>
      </c>
      <c r="C44" s="26" t="s">
        <v>17</v>
      </c>
      <c r="D44" s="32">
        <v>81</v>
      </c>
      <c r="E44" s="22">
        <v>6</v>
      </c>
      <c r="F44" s="32">
        <v>495</v>
      </c>
      <c r="G44" s="29">
        <v>36</v>
      </c>
      <c r="I44" s="35">
        <v>4</v>
      </c>
      <c r="J44" s="26" t="s">
        <v>102</v>
      </c>
      <c r="K44" s="26" t="s">
        <v>77</v>
      </c>
      <c r="L44" s="32">
        <v>74</v>
      </c>
      <c r="M44" s="22">
        <v>6</v>
      </c>
      <c r="N44" s="32">
        <v>470</v>
      </c>
      <c r="O44" s="29">
        <v>38</v>
      </c>
    </row>
    <row r="45" spans="1:15" x14ac:dyDescent="0.3">
      <c r="A45" s="35">
        <v>6</v>
      </c>
      <c r="B45" s="26" t="s">
        <v>106</v>
      </c>
      <c r="C45" s="26" t="s">
        <v>29</v>
      </c>
      <c r="D45" s="32">
        <v>70</v>
      </c>
      <c r="E45" s="22">
        <v>3</v>
      </c>
      <c r="F45" s="32">
        <v>459</v>
      </c>
      <c r="G45" s="29">
        <v>30</v>
      </c>
      <c r="I45" s="35">
        <v>6</v>
      </c>
      <c r="J45" s="26" t="s">
        <v>107</v>
      </c>
      <c r="K45" s="26" t="s">
        <v>21</v>
      </c>
      <c r="L45" s="32">
        <v>63</v>
      </c>
      <c r="M45" s="22">
        <v>4</v>
      </c>
      <c r="N45" s="32">
        <v>455</v>
      </c>
      <c r="O45" s="29">
        <v>32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79</v>
      </c>
      <c r="E46" s="22">
        <v>5</v>
      </c>
      <c r="F46" s="32">
        <v>476</v>
      </c>
      <c r="G46" s="29">
        <v>29</v>
      </c>
      <c r="I46" s="25">
        <v>5</v>
      </c>
      <c r="J46" s="26" t="s">
        <v>105</v>
      </c>
      <c r="K46" s="26" t="s">
        <v>34</v>
      </c>
      <c r="L46" s="32">
        <v>80</v>
      </c>
      <c r="M46" s="22">
        <v>7</v>
      </c>
      <c r="N46" s="32">
        <v>463</v>
      </c>
      <c r="O46" s="29">
        <v>31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77</v>
      </c>
      <c r="E47" s="22">
        <v>4</v>
      </c>
      <c r="F47" s="32">
        <v>452</v>
      </c>
      <c r="G47" s="29">
        <v>20</v>
      </c>
      <c r="I47" s="25">
        <v>7</v>
      </c>
      <c r="J47" s="26" t="s">
        <v>109</v>
      </c>
      <c r="K47" s="26" t="s">
        <v>77</v>
      </c>
      <c r="L47" s="32">
        <v>57</v>
      </c>
      <c r="M47" s="22">
        <v>3</v>
      </c>
      <c r="N47" s="32">
        <v>396</v>
      </c>
      <c r="O47" s="29">
        <v>21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0">
        <v>3</v>
      </c>
      <c r="B49" s="256" t="s">
        <v>97</v>
      </c>
      <c r="C49" s="256" t="s">
        <v>98</v>
      </c>
      <c r="D49" s="257" t="s">
        <v>27</v>
      </c>
      <c r="E49" s="291">
        <v>0</v>
      </c>
      <c r="F49" s="33">
        <v>0</v>
      </c>
      <c r="G49" s="34">
        <v>0</v>
      </c>
      <c r="I49" s="255">
        <v>8</v>
      </c>
      <c r="J49" s="256" t="s">
        <v>111</v>
      </c>
      <c r="K49" s="256" t="s">
        <v>19</v>
      </c>
      <c r="L49" s="257" t="s">
        <v>27</v>
      </c>
      <c r="M49" s="291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51">
        <v>8</v>
      </c>
      <c r="B53" s="252" t="s">
        <v>122</v>
      </c>
      <c r="C53" s="252" t="s">
        <v>23</v>
      </c>
      <c r="D53" s="253">
        <v>81</v>
      </c>
      <c r="E53" s="289">
        <v>8</v>
      </c>
      <c r="F53" s="253">
        <v>474</v>
      </c>
      <c r="G53" s="254">
        <v>46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84</v>
      </c>
      <c r="E54" s="22">
        <v>9</v>
      </c>
      <c r="F54" s="32">
        <v>470</v>
      </c>
      <c r="G54" s="29">
        <v>45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76</v>
      </c>
      <c r="E55" s="22">
        <v>7</v>
      </c>
      <c r="F55" s="32">
        <v>452</v>
      </c>
      <c r="G55" s="29">
        <v>39</v>
      </c>
    </row>
    <row r="56" spans="1:15" x14ac:dyDescent="0.3">
      <c r="A56" s="25">
        <v>5</v>
      </c>
      <c r="B56" s="26" t="s">
        <v>119</v>
      </c>
      <c r="C56" s="26" t="s">
        <v>21</v>
      </c>
      <c r="D56" s="32">
        <v>76</v>
      </c>
      <c r="E56" s="22">
        <v>7</v>
      </c>
      <c r="F56" s="32">
        <v>443</v>
      </c>
      <c r="G56" s="29">
        <v>37</v>
      </c>
    </row>
    <row r="57" spans="1:15" x14ac:dyDescent="0.3">
      <c r="A57" s="35">
        <v>4</v>
      </c>
      <c r="B57" s="26" t="s">
        <v>118</v>
      </c>
      <c r="C57" s="26" t="s">
        <v>13</v>
      </c>
      <c r="D57" s="32">
        <v>75</v>
      </c>
      <c r="E57" s="22">
        <v>4</v>
      </c>
      <c r="F57" s="32">
        <v>448</v>
      </c>
      <c r="G57" s="29">
        <v>34</v>
      </c>
    </row>
    <row r="58" spans="1:15" x14ac:dyDescent="0.3">
      <c r="A58" s="25">
        <v>3</v>
      </c>
      <c r="B58" s="26" t="s">
        <v>117</v>
      </c>
      <c r="C58" s="26" t="s">
        <v>23</v>
      </c>
      <c r="D58" s="32">
        <v>76</v>
      </c>
      <c r="E58" s="22">
        <v>7</v>
      </c>
      <c r="F58" s="32">
        <v>414</v>
      </c>
      <c r="G58" s="29">
        <v>29</v>
      </c>
    </row>
    <row r="59" spans="1:15" x14ac:dyDescent="0.3">
      <c r="A59" s="35">
        <v>2</v>
      </c>
      <c r="B59" s="26" t="s">
        <v>116</v>
      </c>
      <c r="C59" s="26" t="s">
        <v>77</v>
      </c>
      <c r="D59" s="32">
        <v>69</v>
      </c>
      <c r="E59" s="22">
        <v>3</v>
      </c>
      <c r="F59" s="32">
        <v>427</v>
      </c>
      <c r="G59" s="29">
        <v>27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5">
        <v>6</v>
      </c>
      <c r="B61" s="256" t="s">
        <v>120</v>
      </c>
      <c r="C61" s="256" t="s">
        <v>63</v>
      </c>
      <c r="D61" s="257" t="s">
        <v>64</v>
      </c>
      <c r="E61" s="291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659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B94547E4-859D-4A67-B8B7-A2F5F90822C7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A992-94A2-4F4C-A7C8-6DA096F8B410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16">
        <v>2</v>
      </c>
      <c r="B5" s="259" t="s">
        <v>18</v>
      </c>
      <c r="C5" s="259" t="s">
        <v>19</v>
      </c>
      <c r="D5" s="318">
        <v>100</v>
      </c>
      <c r="E5" s="293">
        <v>8</v>
      </c>
      <c r="F5" s="319">
        <v>597</v>
      </c>
      <c r="G5" s="320">
        <v>48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5">
        <v>7</v>
      </c>
      <c r="B6" s="262" t="s">
        <v>22</v>
      </c>
      <c r="C6" s="262" t="s">
        <v>23</v>
      </c>
      <c r="D6" s="263">
        <v>90</v>
      </c>
      <c r="E6" s="294">
        <v>6</v>
      </c>
      <c r="F6" s="39">
        <v>553</v>
      </c>
      <c r="G6" s="40">
        <v>37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95">
        <v>5</v>
      </c>
      <c r="B7" s="262" t="s">
        <v>20</v>
      </c>
      <c r="C7" s="262" t="s">
        <v>21</v>
      </c>
      <c r="D7" s="263">
        <v>90</v>
      </c>
      <c r="E7" s="294">
        <v>6</v>
      </c>
      <c r="F7" s="39">
        <v>540</v>
      </c>
      <c r="G7" s="40">
        <v>34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1">
        <v>8</v>
      </c>
      <c r="B8" s="262" t="s">
        <v>33</v>
      </c>
      <c r="C8" s="262" t="s">
        <v>34</v>
      </c>
      <c r="D8" s="263">
        <v>82</v>
      </c>
      <c r="E8" s="294">
        <v>1</v>
      </c>
      <c r="F8" s="39">
        <v>538</v>
      </c>
      <c r="G8" s="40">
        <v>27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1">
        <v>6</v>
      </c>
      <c r="B9" s="262" t="s">
        <v>58</v>
      </c>
      <c r="C9" s="262" t="s">
        <v>34</v>
      </c>
      <c r="D9" s="263">
        <v>87</v>
      </c>
      <c r="E9" s="294">
        <v>4</v>
      </c>
      <c r="F9" s="39">
        <v>526</v>
      </c>
      <c r="G9" s="40">
        <v>26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95">
        <v>3</v>
      </c>
      <c r="B10" s="262" t="s">
        <v>49</v>
      </c>
      <c r="C10" s="262" t="s">
        <v>50</v>
      </c>
      <c r="D10" s="263">
        <v>92</v>
      </c>
      <c r="E10" s="294">
        <v>7</v>
      </c>
      <c r="F10" s="39">
        <v>523</v>
      </c>
      <c r="G10" s="40">
        <v>23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1">
        <v>4</v>
      </c>
      <c r="B11" s="262" t="s">
        <v>78</v>
      </c>
      <c r="C11" s="262" t="s">
        <v>79</v>
      </c>
      <c r="D11" s="263">
        <v>87</v>
      </c>
      <c r="E11" s="294">
        <v>4</v>
      </c>
      <c r="F11" s="39">
        <v>517</v>
      </c>
      <c r="G11" s="40">
        <v>19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0">
        <v>1</v>
      </c>
      <c r="B12" s="266" t="s">
        <v>69</v>
      </c>
      <c r="C12" s="266" t="s">
        <v>70</v>
      </c>
      <c r="D12" s="296">
        <v>85</v>
      </c>
      <c r="E12" s="296">
        <v>2</v>
      </c>
      <c r="F12" s="33">
        <v>502</v>
      </c>
      <c r="G12" s="34">
        <v>11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2">
        <v>3</v>
      </c>
      <c r="B16" s="259" t="s">
        <v>75</v>
      </c>
      <c r="C16" s="259" t="s">
        <v>70</v>
      </c>
      <c r="D16" s="318">
        <v>84</v>
      </c>
      <c r="E16" s="293">
        <v>8</v>
      </c>
      <c r="F16" s="319">
        <v>507</v>
      </c>
      <c r="G16" s="320">
        <v>40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5">
        <v>5</v>
      </c>
      <c r="B17" s="262" t="s">
        <v>108</v>
      </c>
      <c r="C17" s="262" t="s">
        <v>98</v>
      </c>
      <c r="D17" s="263">
        <v>84</v>
      </c>
      <c r="E17" s="294">
        <v>8</v>
      </c>
      <c r="F17" s="39">
        <v>499</v>
      </c>
      <c r="G17" s="40">
        <v>37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61">
        <v>2</v>
      </c>
      <c r="B18" s="262" t="s">
        <v>76</v>
      </c>
      <c r="C18" s="262" t="s">
        <v>77</v>
      </c>
      <c r="D18" s="263">
        <v>79</v>
      </c>
      <c r="E18" s="294">
        <v>6</v>
      </c>
      <c r="F18" s="39">
        <v>488</v>
      </c>
      <c r="G18" s="40">
        <v>36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1">
        <v>6</v>
      </c>
      <c r="B19" s="262" t="s">
        <v>102</v>
      </c>
      <c r="C19" s="262" t="s">
        <v>77</v>
      </c>
      <c r="D19" s="263">
        <v>74</v>
      </c>
      <c r="E19" s="294">
        <v>4</v>
      </c>
      <c r="F19" s="39">
        <v>470</v>
      </c>
      <c r="G19" s="40">
        <v>30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1">
        <v>8</v>
      </c>
      <c r="B20" s="262" t="s">
        <v>110</v>
      </c>
      <c r="C20" s="262" t="s">
        <v>21</v>
      </c>
      <c r="D20" s="263">
        <v>79</v>
      </c>
      <c r="E20" s="294">
        <v>6</v>
      </c>
      <c r="F20" s="39">
        <v>476</v>
      </c>
      <c r="G20" s="40">
        <v>29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1">
        <v>4</v>
      </c>
      <c r="B21" s="262" t="s">
        <v>106</v>
      </c>
      <c r="C21" s="262" t="s">
        <v>29</v>
      </c>
      <c r="D21" s="263">
        <v>70</v>
      </c>
      <c r="E21" s="294">
        <v>3</v>
      </c>
      <c r="F21" s="39">
        <v>459</v>
      </c>
      <c r="G21" s="40">
        <v>27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5">
        <v>7</v>
      </c>
      <c r="B22" s="262" t="s">
        <v>88</v>
      </c>
      <c r="C22" s="262" t="s">
        <v>34</v>
      </c>
      <c r="D22" s="263">
        <v>69</v>
      </c>
      <c r="E22" s="294">
        <v>2</v>
      </c>
      <c r="F22" s="39">
        <v>439</v>
      </c>
      <c r="G22" s="40">
        <v>16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0">
        <v>1</v>
      </c>
      <c r="B23" s="266" t="s">
        <v>93</v>
      </c>
      <c r="C23" s="266" t="s">
        <v>29</v>
      </c>
      <c r="D23" s="296" t="s">
        <v>64</v>
      </c>
      <c r="E23" s="296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2">
        <v>3</v>
      </c>
      <c r="B27" s="259" t="s">
        <v>99</v>
      </c>
      <c r="C27" s="259" t="s">
        <v>100</v>
      </c>
      <c r="D27" s="318">
        <v>84</v>
      </c>
      <c r="E27" s="293">
        <v>8</v>
      </c>
      <c r="F27" s="319">
        <v>495</v>
      </c>
      <c r="G27" s="320">
        <v>45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1">
        <v>4</v>
      </c>
      <c r="B28" s="262" t="s">
        <v>105</v>
      </c>
      <c r="C28" s="262" t="s">
        <v>34</v>
      </c>
      <c r="D28" s="263">
        <v>80</v>
      </c>
      <c r="E28" s="294">
        <v>7</v>
      </c>
      <c r="F28" s="39">
        <v>463</v>
      </c>
      <c r="G28" s="40">
        <v>35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1">
        <v>6</v>
      </c>
      <c r="B29" s="262" t="s">
        <v>107</v>
      </c>
      <c r="C29" s="262" t="s">
        <v>21</v>
      </c>
      <c r="D29" s="263">
        <v>63</v>
      </c>
      <c r="E29" s="294">
        <v>2</v>
      </c>
      <c r="F29" s="39">
        <v>455</v>
      </c>
      <c r="G29" s="40">
        <v>32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1">
        <v>8</v>
      </c>
      <c r="B30" s="262" t="s">
        <v>123</v>
      </c>
      <c r="C30" s="262" t="s">
        <v>23</v>
      </c>
      <c r="D30" s="263">
        <v>76</v>
      </c>
      <c r="E30" s="294">
        <v>6</v>
      </c>
      <c r="F30" s="39">
        <v>452</v>
      </c>
      <c r="G30" s="40">
        <v>29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5">
        <v>5</v>
      </c>
      <c r="B31" s="262" t="s">
        <v>119</v>
      </c>
      <c r="C31" s="262" t="s">
        <v>21</v>
      </c>
      <c r="D31" s="263">
        <v>76</v>
      </c>
      <c r="E31" s="294">
        <v>6</v>
      </c>
      <c r="F31" s="39">
        <v>443</v>
      </c>
      <c r="G31" s="40">
        <v>28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61">
        <v>2</v>
      </c>
      <c r="B32" s="262" t="s">
        <v>117</v>
      </c>
      <c r="C32" s="262" t="s">
        <v>23</v>
      </c>
      <c r="D32" s="263">
        <v>76</v>
      </c>
      <c r="E32" s="294">
        <v>6</v>
      </c>
      <c r="F32" s="39">
        <v>414</v>
      </c>
      <c r="G32" s="40">
        <v>20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5">
        <v>1</v>
      </c>
      <c r="B33" s="262" t="s">
        <v>116</v>
      </c>
      <c r="C33" s="262" t="s">
        <v>77</v>
      </c>
      <c r="D33" s="294">
        <v>69</v>
      </c>
      <c r="E33" s="294">
        <v>3</v>
      </c>
      <c r="F33" s="32">
        <v>427</v>
      </c>
      <c r="G33" s="29">
        <v>18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330">
        <v>7</v>
      </c>
      <c r="B34" s="266" t="s">
        <v>109</v>
      </c>
      <c r="C34" s="266" t="s">
        <v>77</v>
      </c>
      <c r="D34" s="267">
        <v>57</v>
      </c>
      <c r="E34" s="296">
        <v>1</v>
      </c>
      <c r="F34" s="41">
        <v>396</v>
      </c>
      <c r="G34" s="42">
        <v>15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659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660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4422320C-E5E1-413B-BA04-18EAED4375C6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249A-0E99-42A6-B5E5-97EAB5039D87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527</v>
      </c>
      <c r="G4" s="54" t="s">
        <v>130</v>
      </c>
      <c r="H4" s="49" t="s">
        <v>131</v>
      </c>
      <c r="I4" s="50"/>
      <c r="J4" s="51">
        <v>549</v>
      </c>
      <c r="K4" s="50"/>
      <c r="L4" s="52" t="s">
        <v>9</v>
      </c>
      <c r="M4" s="53">
        <f>SUM(M5:M7)</f>
        <v>553</v>
      </c>
    </row>
    <row r="5" spans="1:34" ht="15.75" customHeight="1" x14ac:dyDescent="0.3">
      <c r="A5" s="55" t="s">
        <v>10</v>
      </c>
      <c r="B5" s="56"/>
      <c r="C5" s="57"/>
      <c r="D5" s="58">
        <v>98</v>
      </c>
      <c r="E5" s="58">
        <v>96</v>
      </c>
      <c r="F5" s="59">
        <f>SUM(D5:E5)</f>
        <v>194</v>
      </c>
      <c r="H5" s="55" t="s">
        <v>80</v>
      </c>
      <c r="I5" s="56"/>
      <c r="J5" s="57"/>
      <c r="K5" s="58">
        <v>92</v>
      </c>
      <c r="L5" s="58">
        <v>92</v>
      </c>
      <c r="M5" s="59">
        <f>SUM(K5:L5)</f>
        <v>184</v>
      </c>
    </row>
    <row r="6" spans="1:34" ht="15.75" customHeight="1" x14ac:dyDescent="0.3">
      <c r="A6" s="60" t="s">
        <v>73</v>
      </c>
      <c r="B6" s="61"/>
      <c r="C6" s="62"/>
      <c r="D6" s="30">
        <v>79</v>
      </c>
      <c r="E6" s="30">
        <v>77</v>
      </c>
      <c r="F6" s="31">
        <f>SUM(D6:E6)</f>
        <v>156</v>
      </c>
      <c r="H6" s="60" t="s">
        <v>22</v>
      </c>
      <c r="I6" s="61"/>
      <c r="J6" s="62"/>
      <c r="K6" s="30">
        <v>91</v>
      </c>
      <c r="L6" s="30">
        <v>94</v>
      </c>
      <c r="M6" s="31">
        <f>SUM(K6:L6)</f>
        <v>185</v>
      </c>
    </row>
    <row r="7" spans="1:34" ht="15.75" customHeight="1" x14ac:dyDescent="0.3">
      <c r="A7" s="63" t="s">
        <v>24</v>
      </c>
      <c r="B7" s="64"/>
      <c r="C7" s="65"/>
      <c r="D7" s="66">
        <v>89</v>
      </c>
      <c r="E7" s="66">
        <v>88</v>
      </c>
      <c r="F7" s="67">
        <f>SUM(D7:E7)</f>
        <v>177</v>
      </c>
      <c r="H7" s="63" t="s">
        <v>32</v>
      </c>
      <c r="I7" s="64"/>
      <c r="J7" s="65"/>
      <c r="K7" s="66">
        <v>98</v>
      </c>
      <c r="L7" s="66">
        <v>86</v>
      </c>
      <c r="M7" s="67">
        <f>SUM(K7:L7)</f>
        <v>184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546</v>
      </c>
      <c r="D9" s="50"/>
      <c r="E9" s="52" t="s">
        <v>9</v>
      </c>
      <c r="F9" s="53">
        <f>SUM(F10:F12)</f>
        <v>552</v>
      </c>
      <c r="G9" s="54" t="s">
        <v>130</v>
      </c>
      <c r="H9" s="6" t="s">
        <v>133</v>
      </c>
      <c r="M9" s="6">
        <v>546</v>
      </c>
    </row>
    <row r="10" spans="1:34" ht="15.75" customHeight="1" x14ac:dyDescent="0.3">
      <c r="A10" s="55" t="s">
        <v>42</v>
      </c>
      <c r="B10" s="56"/>
      <c r="C10" s="57"/>
      <c r="D10" s="58">
        <v>97</v>
      </c>
      <c r="E10" s="58">
        <v>95</v>
      </c>
      <c r="F10" s="59">
        <f>SUM(D10:E10)</f>
        <v>192</v>
      </c>
      <c r="AA10" s="69"/>
      <c r="AB10" s="69"/>
      <c r="AC10" s="69"/>
      <c r="AD10" s="69"/>
      <c r="AE10" s="69"/>
      <c r="AF10" s="69"/>
    </row>
    <row r="11" spans="1:34" ht="15.75" customHeight="1" x14ac:dyDescent="0.3">
      <c r="A11" s="60" t="s">
        <v>44</v>
      </c>
      <c r="B11" s="61"/>
      <c r="C11" s="62"/>
      <c r="D11" s="30">
        <v>87</v>
      </c>
      <c r="E11" s="30">
        <v>93</v>
      </c>
      <c r="F11" s="31">
        <f>SUM(D11:E11)</f>
        <v>180</v>
      </c>
      <c r="AA11" s="69"/>
      <c r="AB11" s="69"/>
      <c r="AC11" s="69"/>
      <c r="AD11" s="69"/>
      <c r="AE11" s="69"/>
      <c r="AF11" s="69"/>
    </row>
    <row r="12" spans="1:34" ht="15.75" customHeight="1" x14ac:dyDescent="0.3">
      <c r="A12" s="63" t="s">
        <v>31</v>
      </c>
      <c r="B12" s="64"/>
      <c r="C12" s="65"/>
      <c r="D12" s="66">
        <v>92</v>
      </c>
      <c r="E12" s="66">
        <v>88</v>
      </c>
      <c r="F12" s="67">
        <f>SUM(D12:E12)</f>
        <v>180</v>
      </c>
      <c r="AA12" s="69"/>
      <c r="AB12" s="69"/>
      <c r="AC12" s="69"/>
      <c r="AD12" s="69"/>
      <c r="AE12" s="69"/>
      <c r="AF12" s="69"/>
    </row>
    <row r="13" spans="1:34" ht="15.75" customHeight="1" x14ac:dyDescent="0.3">
      <c r="AA13" s="69"/>
      <c r="AB13" s="69"/>
      <c r="AC13" s="69"/>
      <c r="AD13" s="69"/>
      <c r="AE13" s="69"/>
      <c r="AF13" s="69"/>
    </row>
    <row r="14" spans="1:34" ht="15.75" customHeight="1" x14ac:dyDescent="0.3">
      <c r="A14" s="6" t="s">
        <v>134</v>
      </c>
      <c r="C14" s="70">
        <v>548</v>
      </c>
      <c r="F14" s="300">
        <v>548</v>
      </c>
      <c r="G14" s="54" t="s">
        <v>130</v>
      </c>
      <c r="H14" s="6" t="s">
        <v>133</v>
      </c>
      <c r="M14" s="6">
        <v>548</v>
      </c>
    </row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135</v>
      </c>
      <c r="J19" s="72" t="s">
        <v>136</v>
      </c>
      <c r="K19" s="72" t="s">
        <v>137</v>
      </c>
      <c r="L19" s="72" t="s">
        <v>138</v>
      </c>
      <c r="M19" s="72" t="s">
        <v>8</v>
      </c>
      <c r="N19" s="73" t="s">
        <v>139</v>
      </c>
    </row>
    <row r="20" spans="1:20" ht="15.75" customHeight="1" x14ac:dyDescent="0.3">
      <c r="H20" s="335" t="s">
        <v>132</v>
      </c>
      <c r="I20" s="58">
        <v>6</v>
      </c>
      <c r="J20" s="58">
        <v>5</v>
      </c>
      <c r="K20" s="58"/>
      <c r="L20" s="58">
        <v>1</v>
      </c>
      <c r="M20" s="58">
        <v>3354</v>
      </c>
      <c r="N20" s="59">
        <v>10</v>
      </c>
    </row>
    <row r="21" spans="1:20" ht="15.75" customHeight="1" x14ac:dyDescent="0.3">
      <c r="H21" s="74" t="s">
        <v>131</v>
      </c>
      <c r="I21" s="30">
        <v>6</v>
      </c>
      <c r="J21" s="30">
        <v>4</v>
      </c>
      <c r="K21" s="30"/>
      <c r="L21" s="30">
        <v>2</v>
      </c>
      <c r="M21" s="30">
        <v>3315</v>
      </c>
      <c r="N21" s="31">
        <v>8</v>
      </c>
    </row>
    <row r="22" spans="1:20" ht="15.75" customHeight="1" x14ac:dyDescent="0.3">
      <c r="H22" s="74" t="s">
        <v>134</v>
      </c>
      <c r="I22" s="30">
        <v>6</v>
      </c>
      <c r="J22" s="30">
        <v>2</v>
      </c>
      <c r="K22" s="30">
        <v>1</v>
      </c>
      <c r="L22" s="30">
        <v>3</v>
      </c>
      <c r="M22" s="30">
        <v>3288</v>
      </c>
      <c r="N22" s="31">
        <v>5</v>
      </c>
    </row>
    <row r="23" spans="1:20" ht="15.75" customHeight="1" x14ac:dyDescent="0.3">
      <c r="H23" s="336" t="s">
        <v>129</v>
      </c>
      <c r="I23" s="33">
        <v>6</v>
      </c>
      <c r="J23" s="33"/>
      <c r="K23" s="33"/>
      <c r="L23" s="33">
        <v>6</v>
      </c>
      <c r="M23" s="33">
        <v>3180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140</v>
      </c>
      <c r="B30" s="50"/>
      <c r="C30" s="51">
        <v>513</v>
      </c>
      <c r="D30" s="50"/>
      <c r="E30" s="52" t="s">
        <v>9</v>
      </c>
      <c r="F30" s="53">
        <f>SUM(F31:F33)</f>
        <v>518</v>
      </c>
      <c r="G30" s="54" t="s">
        <v>130</v>
      </c>
      <c r="H30" s="49" t="s">
        <v>141</v>
      </c>
      <c r="I30" s="50"/>
      <c r="J30" s="51">
        <v>455</v>
      </c>
      <c r="K30" s="50"/>
      <c r="L30" s="52" t="s">
        <v>9</v>
      </c>
      <c r="M30" s="53">
        <f>SUM(M31:M33)</f>
        <v>466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80</v>
      </c>
      <c r="E31" s="58">
        <v>84</v>
      </c>
      <c r="F31" s="59">
        <f>SUM(D31:E31)</f>
        <v>164</v>
      </c>
      <c r="H31" s="55" t="s">
        <v>142</v>
      </c>
      <c r="I31" s="56"/>
      <c r="J31" s="57"/>
      <c r="K31" s="58">
        <v>71</v>
      </c>
      <c r="L31" s="58">
        <v>80</v>
      </c>
      <c r="M31" s="59">
        <f>SUM(K31:L31)</f>
        <v>151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87</v>
      </c>
      <c r="E32" s="30">
        <v>95</v>
      </c>
      <c r="F32" s="31">
        <f>SUM(D32:E32)</f>
        <v>182</v>
      </c>
      <c r="H32" s="60" t="s">
        <v>122</v>
      </c>
      <c r="I32" s="61"/>
      <c r="J32" s="62"/>
      <c r="K32" s="30">
        <v>69</v>
      </c>
      <c r="L32" s="30">
        <v>71</v>
      </c>
      <c r="M32" s="31">
        <f>SUM(K32:L32)</f>
        <v>140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82</v>
      </c>
      <c r="E33" s="66">
        <v>90</v>
      </c>
      <c r="F33" s="67">
        <f>SUM(D33:E33)</f>
        <v>172</v>
      </c>
      <c r="H33" s="63" t="s">
        <v>143</v>
      </c>
      <c r="I33" s="64"/>
      <c r="J33" s="65"/>
      <c r="K33" s="66">
        <v>87</v>
      </c>
      <c r="L33" s="66">
        <v>88</v>
      </c>
      <c r="M33" s="67">
        <f>SUM(K33:L33)</f>
        <v>175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144</v>
      </c>
      <c r="B35" s="50"/>
      <c r="C35" s="51">
        <v>510</v>
      </c>
      <c r="D35" s="50"/>
      <c r="E35" s="52" t="s">
        <v>9</v>
      </c>
      <c r="F35" s="53">
        <f>SUM(F36:F38)</f>
        <v>165</v>
      </c>
      <c r="G35" s="54" t="s">
        <v>130</v>
      </c>
      <c r="H35" s="6" t="s">
        <v>133</v>
      </c>
      <c r="M35" s="6">
        <v>510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93</v>
      </c>
      <c r="B36" s="56"/>
      <c r="C36" s="57"/>
      <c r="D36" s="58" t="s">
        <v>64</v>
      </c>
      <c r="E36" s="58" t="s">
        <v>64</v>
      </c>
      <c r="F36" s="59">
        <f>SUM(D36:E36)</f>
        <v>0</v>
      </c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106</v>
      </c>
      <c r="B37" s="61"/>
      <c r="C37" s="62"/>
      <c r="D37" s="30">
        <v>70</v>
      </c>
      <c r="E37" s="30" t="s">
        <v>27</v>
      </c>
      <c r="F37" s="31">
        <f>SUM(D37:E37)</f>
        <v>70</v>
      </c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35</v>
      </c>
      <c r="B38" s="64"/>
      <c r="C38" s="65"/>
      <c r="D38" s="66">
        <v>95</v>
      </c>
      <c r="E38" s="66" t="s">
        <v>27</v>
      </c>
      <c r="F38" s="67">
        <f>SUM(D38:E38)</f>
        <v>95</v>
      </c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A40" s="38" t="s">
        <v>145</v>
      </c>
      <c r="B40" s="38"/>
      <c r="C40" s="77">
        <v>500</v>
      </c>
      <c r="D40" s="38"/>
      <c r="E40" s="38"/>
      <c r="F40" s="301">
        <v>500</v>
      </c>
      <c r="G40" s="54" t="s">
        <v>130</v>
      </c>
      <c r="H40" s="6" t="s">
        <v>133</v>
      </c>
      <c r="M40" s="6">
        <v>500</v>
      </c>
      <c r="O40" s="38"/>
      <c r="P40" s="38"/>
      <c r="Q40" s="38"/>
      <c r="R40" s="38"/>
      <c r="S40" s="38"/>
      <c r="T40" s="38"/>
    </row>
    <row r="41" spans="1:20" ht="15.75" customHeight="1" x14ac:dyDescent="0.3">
      <c r="A41" s="38"/>
      <c r="B41" s="38"/>
      <c r="C41" s="38"/>
      <c r="D41" s="38"/>
      <c r="E41" s="38"/>
      <c r="F41" s="38"/>
      <c r="O41" s="38"/>
      <c r="P41" s="38"/>
      <c r="Q41" s="38"/>
      <c r="R41" s="38"/>
      <c r="S41" s="38"/>
      <c r="T41" s="38"/>
    </row>
    <row r="42" spans="1:20" ht="15.75" customHeight="1" x14ac:dyDescent="0.3">
      <c r="A42" s="38"/>
      <c r="B42" s="38"/>
      <c r="C42" s="38"/>
      <c r="D42" s="38"/>
      <c r="E42" s="38"/>
      <c r="F42" s="38"/>
      <c r="O42" s="38"/>
      <c r="P42" s="38"/>
      <c r="Q42" s="38"/>
      <c r="R42" s="38"/>
      <c r="S42" s="38"/>
      <c r="T42" s="38"/>
    </row>
    <row r="43" spans="1:20" ht="15.75" customHeight="1" x14ac:dyDescent="0.3">
      <c r="A43" s="38"/>
      <c r="B43" s="38"/>
      <c r="C43" s="38"/>
      <c r="D43" s="38"/>
      <c r="E43" s="38"/>
      <c r="F43" s="38"/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135</v>
      </c>
      <c r="J45" s="72" t="s">
        <v>136</v>
      </c>
      <c r="K45" s="72" t="s">
        <v>137</v>
      </c>
      <c r="L45" s="72" t="s">
        <v>138</v>
      </c>
      <c r="M45" s="72" t="s">
        <v>8</v>
      </c>
      <c r="N45" s="73" t="s">
        <v>139</v>
      </c>
    </row>
    <row r="46" spans="1:20" ht="15.75" customHeight="1" x14ac:dyDescent="0.3">
      <c r="H46" s="78" t="s">
        <v>145</v>
      </c>
      <c r="I46" s="79">
        <v>6</v>
      </c>
      <c r="J46" s="79">
        <v>4</v>
      </c>
      <c r="K46" s="79">
        <v>1</v>
      </c>
      <c r="L46" s="79">
        <v>1</v>
      </c>
      <c r="M46" s="79">
        <v>3000</v>
      </c>
      <c r="N46" s="80">
        <v>9</v>
      </c>
      <c r="O46" s="38"/>
      <c r="P46" s="38"/>
    </row>
    <row r="47" spans="1:20" ht="15.75" customHeight="1" x14ac:dyDescent="0.3">
      <c r="H47" s="81" t="s">
        <v>140</v>
      </c>
      <c r="I47" s="39">
        <v>6</v>
      </c>
      <c r="J47" s="39">
        <v>4</v>
      </c>
      <c r="K47" s="39"/>
      <c r="L47" s="39">
        <v>2</v>
      </c>
      <c r="M47" s="39">
        <v>3053</v>
      </c>
      <c r="N47" s="40">
        <v>8</v>
      </c>
      <c r="O47" s="38"/>
      <c r="P47" s="38"/>
    </row>
    <row r="48" spans="1:20" ht="15.75" customHeight="1" x14ac:dyDescent="0.3">
      <c r="H48" s="81" t="s">
        <v>141</v>
      </c>
      <c r="I48" s="39">
        <v>6</v>
      </c>
      <c r="J48" s="39">
        <v>2</v>
      </c>
      <c r="K48" s="39"/>
      <c r="L48" s="39">
        <v>4</v>
      </c>
      <c r="M48" s="39">
        <v>2779</v>
      </c>
      <c r="N48" s="40">
        <v>4</v>
      </c>
      <c r="O48" s="38"/>
      <c r="P48" s="38"/>
    </row>
    <row r="49" spans="1:16" ht="15.75" customHeight="1" x14ac:dyDescent="0.3">
      <c r="H49" s="82" t="s">
        <v>144</v>
      </c>
      <c r="I49" s="41">
        <v>6</v>
      </c>
      <c r="J49" s="41"/>
      <c r="K49" s="41"/>
      <c r="L49" s="41">
        <v>6</v>
      </c>
      <c r="M49" s="41">
        <v>1179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659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2550AA80-23B3-4E76-AA51-BF486062B8C2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6798-52AB-4234-BC72-A3F116F8C7A6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437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441</v>
      </c>
      <c r="C5" s="228" t="s">
        <v>244</v>
      </c>
      <c r="D5" s="269">
        <v>100.002</v>
      </c>
      <c r="E5" s="269">
        <v>98.003</v>
      </c>
      <c r="F5" s="269">
        <f>SUM(D5,E5)</f>
        <v>198.005</v>
      </c>
      <c r="G5" s="229">
        <v>7</v>
      </c>
      <c r="H5" s="269">
        <v>1191.0239999999999</v>
      </c>
      <c r="I5" s="308">
        <v>45</v>
      </c>
      <c r="K5" s="87"/>
    </row>
    <row r="6" spans="1:34" ht="15.75" customHeight="1" x14ac:dyDescent="0.3">
      <c r="A6" s="97">
        <v>3</v>
      </c>
      <c r="B6" s="98" t="s">
        <v>439</v>
      </c>
      <c r="C6" s="98" t="s">
        <v>264</v>
      </c>
      <c r="D6" s="156">
        <v>99.001999999999995</v>
      </c>
      <c r="E6" s="156">
        <v>99.001999999999995</v>
      </c>
      <c r="F6" s="156">
        <f>SUM(D6,E6)</f>
        <v>198.00399999999999</v>
      </c>
      <c r="G6" s="96">
        <v>6</v>
      </c>
      <c r="H6" s="156">
        <v>1190.028</v>
      </c>
      <c r="I6" s="102">
        <v>42</v>
      </c>
      <c r="N6" s="198"/>
      <c r="O6" s="198"/>
      <c r="P6" s="198"/>
      <c r="R6" s="198"/>
      <c r="S6" s="199"/>
    </row>
    <row r="7" spans="1:34" ht="15.75" customHeight="1" x14ac:dyDescent="0.3">
      <c r="A7" s="97">
        <v>1</v>
      </c>
      <c r="B7" s="98" t="s">
        <v>386</v>
      </c>
      <c r="C7" s="98" t="s">
        <v>345</v>
      </c>
      <c r="D7" s="156">
        <v>100.004</v>
      </c>
      <c r="E7" s="156">
        <v>98.001999999999995</v>
      </c>
      <c r="F7" s="156">
        <f>SUM(D7,E7)</f>
        <v>198.006</v>
      </c>
      <c r="G7" s="96">
        <v>8</v>
      </c>
      <c r="H7" s="156">
        <v>1185.027</v>
      </c>
      <c r="I7" s="101">
        <v>38</v>
      </c>
      <c r="J7" s="103"/>
      <c r="K7" s="87"/>
    </row>
    <row r="8" spans="1:34" ht="15.75" customHeight="1" x14ac:dyDescent="0.3">
      <c r="A8" s="97">
        <v>8</v>
      </c>
      <c r="B8" s="98" t="s">
        <v>442</v>
      </c>
      <c r="C8" s="98" t="s">
        <v>244</v>
      </c>
      <c r="D8" s="156">
        <v>98.001999999999995</v>
      </c>
      <c r="E8" s="156">
        <v>98.001000000000005</v>
      </c>
      <c r="F8" s="156">
        <f>SUM(D8,E8)</f>
        <v>196.00299999999999</v>
      </c>
      <c r="G8" s="96">
        <v>5</v>
      </c>
      <c r="H8" s="156">
        <v>1167.02</v>
      </c>
      <c r="I8" s="102">
        <v>27</v>
      </c>
    </row>
    <row r="9" spans="1:34" ht="15.75" customHeight="1" x14ac:dyDescent="0.3">
      <c r="A9" s="97">
        <v>5</v>
      </c>
      <c r="B9" s="98" t="s">
        <v>330</v>
      </c>
      <c r="C9" s="98" t="s">
        <v>17</v>
      </c>
      <c r="D9" s="156">
        <v>97.003</v>
      </c>
      <c r="E9" s="156">
        <v>97.001999999999995</v>
      </c>
      <c r="F9" s="156">
        <f>SUM(D9,E9)</f>
        <v>194.005</v>
      </c>
      <c r="G9" s="96">
        <v>3</v>
      </c>
      <c r="H9" s="156">
        <v>1162.018</v>
      </c>
      <c r="I9" s="102">
        <v>23</v>
      </c>
      <c r="P9" s="160"/>
      <c r="Q9" s="160"/>
      <c r="R9" s="160"/>
      <c r="S9" s="160"/>
    </row>
    <row r="10" spans="1:34" ht="15.75" customHeight="1" x14ac:dyDescent="0.3">
      <c r="A10" s="97">
        <v>7</v>
      </c>
      <c r="B10" s="98" t="s">
        <v>390</v>
      </c>
      <c r="C10" s="98" t="s">
        <v>244</v>
      </c>
      <c r="D10" s="156">
        <v>98</v>
      </c>
      <c r="E10" s="156">
        <v>97.001000000000005</v>
      </c>
      <c r="F10" s="156">
        <f>SUM(D10,E10)</f>
        <v>195.001</v>
      </c>
      <c r="G10" s="96">
        <v>4</v>
      </c>
      <c r="H10" s="156">
        <v>1161.0139999999999</v>
      </c>
      <c r="I10" s="102">
        <v>22</v>
      </c>
    </row>
    <row r="11" spans="1:34" ht="15.75" customHeight="1" x14ac:dyDescent="0.3">
      <c r="A11" s="97">
        <v>4</v>
      </c>
      <c r="B11" s="98" t="s">
        <v>440</v>
      </c>
      <c r="C11" s="98" t="s">
        <v>17</v>
      </c>
      <c r="D11" s="156">
        <v>95</v>
      </c>
      <c r="E11" s="156">
        <v>93.003</v>
      </c>
      <c r="F11" s="156">
        <f>SUM(D11,E11)</f>
        <v>188.00299999999999</v>
      </c>
      <c r="G11" s="96">
        <v>1</v>
      </c>
      <c r="H11" s="156">
        <v>1147.011</v>
      </c>
      <c r="I11" s="102">
        <v>16</v>
      </c>
    </row>
    <row r="12" spans="1:34" ht="15.75" customHeight="1" x14ac:dyDescent="0.3">
      <c r="A12" s="232">
        <v>2</v>
      </c>
      <c r="B12" s="233" t="s">
        <v>438</v>
      </c>
      <c r="C12" s="233" t="s">
        <v>238</v>
      </c>
      <c r="D12" s="270">
        <v>96</v>
      </c>
      <c r="E12" s="270">
        <v>94.001000000000005</v>
      </c>
      <c r="F12" s="270">
        <f>SUM(D12,E12)</f>
        <v>190.001</v>
      </c>
      <c r="G12" s="235">
        <v>2</v>
      </c>
      <c r="H12" s="158">
        <v>1102.0049999999999</v>
      </c>
      <c r="I12" s="309">
        <v>8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6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6</v>
      </c>
      <c r="B16" s="228" t="s">
        <v>446</v>
      </c>
      <c r="C16" s="228" t="s">
        <v>244</v>
      </c>
      <c r="D16" s="269">
        <v>98.001000000000005</v>
      </c>
      <c r="E16" s="269">
        <v>95</v>
      </c>
      <c r="F16" s="269">
        <f>SUM(D16,E16)</f>
        <v>193.001</v>
      </c>
      <c r="G16" s="229">
        <v>7</v>
      </c>
      <c r="H16" s="269">
        <v>1178.018</v>
      </c>
      <c r="I16" s="308">
        <v>46</v>
      </c>
    </row>
    <row r="17" spans="1:9" ht="15.75" customHeight="1" x14ac:dyDescent="0.3">
      <c r="A17" s="97">
        <v>4</v>
      </c>
      <c r="B17" s="98" t="s">
        <v>444</v>
      </c>
      <c r="C17" s="98" t="s">
        <v>57</v>
      </c>
      <c r="D17" s="156">
        <v>100.001</v>
      </c>
      <c r="E17" s="156">
        <v>95.001999999999995</v>
      </c>
      <c r="F17" s="156">
        <f>SUM(D17,E17)</f>
        <v>195.00299999999999</v>
      </c>
      <c r="G17" s="96">
        <v>8</v>
      </c>
      <c r="H17" s="156">
        <v>1156.011</v>
      </c>
      <c r="I17" s="102">
        <v>37</v>
      </c>
    </row>
    <row r="18" spans="1:9" ht="15.75" customHeight="1" x14ac:dyDescent="0.3">
      <c r="A18" s="97">
        <v>3</v>
      </c>
      <c r="B18" s="98" t="s">
        <v>78</v>
      </c>
      <c r="C18" s="98" t="s">
        <v>79</v>
      </c>
      <c r="D18" s="156">
        <v>95.001999999999995</v>
      </c>
      <c r="E18" s="156">
        <v>94.001999999999995</v>
      </c>
      <c r="F18" s="156">
        <f>SUM(D18,E18)</f>
        <v>189.00399999999999</v>
      </c>
      <c r="G18" s="96">
        <v>5</v>
      </c>
      <c r="H18" s="156">
        <v>1146.0119999999999</v>
      </c>
      <c r="I18" s="102">
        <v>34</v>
      </c>
    </row>
    <row r="19" spans="1:9" ht="15.75" customHeight="1" x14ac:dyDescent="0.3">
      <c r="A19" s="97">
        <v>5</v>
      </c>
      <c r="B19" s="98" t="s">
        <v>445</v>
      </c>
      <c r="C19" s="98" t="s">
        <v>345</v>
      </c>
      <c r="D19" s="156">
        <v>97</v>
      </c>
      <c r="E19" s="156">
        <v>92</v>
      </c>
      <c r="F19" s="156">
        <f>SUM(D19,E19)</f>
        <v>189</v>
      </c>
      <c r="G19" s="96">
        <v>4</v>
      </c>
      <c r="H19" s="156">
        <v>1149.009</v>
      </c>
      <c r="I19" s="102">
        <v>32</v>
      </c>
    </row>
    <row r="20" spans="1:9" ht="15.75" customHeight="1" x14ac:dyDescent="0.3">
      <c r="A20" s="97">
        <v>1</v>
      </c>
      <c r="B20" s="98" t="s">
        <v>200</v>
      </c>
      <c r="C20" s="98" t="s">
        <v>79</v>
      </c>
      <c r="D20" s="156">
        <v>96</v>
      </c>
      <c r="E20" s="156">
        <v>95</v>
      </c>
      <c r="F20" s="156">
        <f>SUM(D20,E20)</f>
        <v>191</v>
      </c>
      <c r="G20" s="96">
        <v>6</v>
      </c>
      <c r="H20" s="156">
        <v>1141.0070000000001</v>
      </c>
      <c r="I20" s="101">
        <v>31</v>
      </c>
    </row>
    <row r="21" spans="1:9" ht="15.75" customHeight="1" x14ac:dyDescent="0.3">
      <c r="A21" s="97">
        <v>8</v>
      </c>
      <c r="B21" s="98" t="s">
        <v>448</v>
      </c>
      <c r="C21" s="98" t="s">
        <v>54</v>
      </c>
      <c r="D21" s="156" t="s">
        <v>27</v>
      </c>
      <c r="E21" s="156"/>
      <c r="F21" s="156">
        <f>SUM(D21,E21)</f>
        <v>0</v>
      </c>
      <c r="G21" s="96">
        <v>0</v>
      </c>
      <c r="H21" s="156">
        <v>163</v>
      </c>
      <c r="I21" s="102">
        <v>3</v>
      </c>
    </row>
    <row r="22" spans="1:9" ht="15.75" customHeight="1" x14ac:dyDescent="0.3">
      <c r="A22" s="97">
        <v>2</v>
      </c>
      <c r="B22" s="98" t="s">
        <v>443</v>
      </c>
      <c r="C22" s="98" t="s">
        <v>345</v>
      </c>
      <c r="D22" s="156" t="s">
        <v>64</v>
      </c>
      <c r="E22" s="156"/>
      <c r="F22" s="156">
        <f>SUM(D22,E22)</f>
        <v>0</v>
      </c>
      <c r="G22" s="96">
        <v>0</v>
      </c>
      <c r="H22" s="156">
        <v>0</v>
      </c>
      <c r="I22" s="102">
        <v>0</v>
      </c>
    </row>
    <row r="23" spans="1:9" ht="15.75" customHeight="1" x14ac:dyDescent="0.3">
      <c r="A23" s="232">
        <v>7</v>
      </c>
      <c r="B23" s="233" t="s">
        <v>447</v>
      </c>
      <c r="C23" s="233" t="s">
        <v>79</v>
      </c>
      <c r="D23" s="270" t="s">
        <v>27</v>
      </c>
      <c r="E23" s="270"/>
      <c r="F23" s="270">
        <f>SUM(D23,E23)</f>
        <v>0</v>
      </c>
      <c r="G23" s="235">
        <v>0</v>
      </c>
      <c r="H23" s="158">
        <v>0</v>
      </c>
      <c r="I23" s="105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6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5</v>
      </c>
      <c r="B27" s="228" t="s">
        <v>451</v>
      </c>
      <c r="C27" s="228" t="s">
        <v>345</v>
      </c>
      <c r="D27" s="269">
        <v>96.001000000000005</v>
      </c>
      <c r="E27" s="269">
        <v>95.001000000000005</v>
      </c>
      <c r="F27" s="269">
        <f>SUM(D27,E27)</f>
        <v>191.00200000000001</v>
      </c>
      <c r="G27" s="229">
        <v>6</v>
      </c>
      <c r="H27" s="269">
        <v>1170.0230000000001</v>
      </c>
      <c r="I27" s="308">
        <v>39</v>
      </c>
    </row>
    <row r="28" spans="1:9" ht="15.75" customHeight="1" x14ac:dyDescent="0.3">
      <c r="A28" s="97">
        <v>6</v>
      </c>
      <c r="B28" s="98" t="s">
        <v>452</v>
      </c>
      <c r="C28" s="98" t="s">
        <v>345</v>
      </c>
      <c r="D28" s="156">
        <v>98.001000000000005</v>
      </c>
      <c r="E28" s="200">
        <v>92</v>
      </c>
      <c r="F28" s="156">
        <f>SUM(D28,E28)</f>
        <v>190.001</v>
      </c>
      <c r="G28" s="96">
        <v>5</v>
      </c>
      <c r="H28" s="156">
        <v>1170.0119999999999</v>
      </c>
      <c r="I28" s="102">
        <v>37</v>
      </c>
    </row>
    <row r="29" spans="1:9" ht="15.75" customHeight="1" x14ac:dyDescent="0.3">
      <c r="A29" s="97">
        <v>7</v>
      </c>
      <c r="B29" s="98" t="s">
        <v>258</v>
      </c>
      <c r="C29" s="98" t="s">
        <v>256</v>
      </c>
      <c r="D29" s="156">
        <v>96</v>
      </c>
      <c r="E29" s="156">
        <v>94.001000000000005</v>
      </c>
      <c r="F29" s="156">
        <f>SUM(D29,E29)</f>
        <v>190.001</v>
      </c>
      <c r="G29" s="96">
        <v>5</v>
      </c>
      <c r="H29" s="156">
        <v>1156.0119999999999</v>
      </c>
      <c r="I29" s="102">
        <v>29</v>
      </c>
    </row>
    <row r="30" spans="1:9" ht="15.75" customHeight="1" x14ac:dyDescent="0.3">
      <c r="A30" s="97">
        <v>2</v>
      </c>
      <c r="B30" s="98" t="s">
        <v>449</v>
      </c>
      <c r="C30" s="98" t="s">
        <v>57</v>
      </c>
      <c r="D30" s="156">
        <v>96.001000000000005</v>
      </c>
      <c r="E30" s="156">
        <v>96</v>
      </c>
      <c r="F30" s="156">
        <f>SUM(D30,E30)</f>
        <v>192.001</v>
      </c>
      <c r="G30" s="96">
        <v>7</v>
      </c>
      <c r="H30" s="156">
        <v>1130.0069999999998</v>
      </c>
      <c r="I30" s="102">
        <v>26</v>
      </c>
    </row>
    <row r="31" spans="1:9" ht="15.75" customHeight="1" x14ac:dyDescent="0.3">
      <c r="A31" s="97">
        <v>4</v>
      </c>
      <c r="B31" s="98" t="s">
        <v>450</v>
      </c>
      <c r="C31" s="98" t="s">
        <v>349</v>
      </c>
      <c r="D31" s="156">
        <v>95.001000000000005</v>
      </c>
      <c r="E31" s="156">
        <v>84</v>
      </c>
      <c r="F31" s="156">
        <f>SUM(D31,E31)</f>
        <v>179.001</v>
      </c>
      <c r="G31" s="96">
        <v>2</v>
      </c>
      <c r="H31" s="156">
        <v>1103.0039999999999</v>
      </c>
      <c r="I31" s="102">
        <v>16</v>
      </c>
    </row>
    <row r="32" spans="1:9" ht="15.75" customHeight="1" x14ac:dyDescent="0.3">
      <c r="A32" s="97">
        <v>1</v>
      </c>
      <c r="B32" s="98" t="s">
        <v>69</v>
      </c>
      <c r="C32" s="98" t="s">
        <v>70</v>
      </c>
      <c r="D32" s="156">
        <v>97</v>
      </c>
      <c r="E32" s="156">
        <v>92.001000000000005</v>
      </c>
      <c r="F32" s="156">
        <f>SUM(D32,E32)</f>
        <v>189.001</v>
      </c>
      <c r="G32" s="96">
        <v>3</v>
      </c>
      <c r="H32" s="156">
        <v>1078.0040000000001</v>
      </c>
      <c r="I32" s="101">
        <v>12</v>
      </c>
    </row>
    <row r="33" spans="1:9" ht="15.75" customHeight="1" x14ac:dyDescent="0.3">
      <c r="A33" s="232">
        <v>3</v>
      </c>
      <c r="B33" s="233" t="s">
        <v>75</v>
      </c>
      <c r="C33" s="233" t="s">
        <v>70</v>
      </c>
      <c r="D33" s="270">
        <v>87</v>
      </c>
      <c r="E33" s="270">
        <v>82</v>
      </c>
      <c r="F33" s="270">
        <f>SUM(D33,E33)</f>
        <v>169</v>
      </c>
      <c r="G33" s="235">
        <v>1</v>
      </c>
      <c r="H33" s="158">
        <v>1072.0029999999999</v>
      </c>
      <c r="I33" s="105">
        <v>10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3">
        <v>2</v>
      </c>
      <c r="B36" s="93" t="s">
        <v>4</v>
      </c>
      <c r="C36" s="154" t="s">
        <v>5</v>
      </c>
      <c r="D36" s="116"/>
      <c r="E36" s="155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7">
        <v>5</v>
      </c>
      <c r="B37" s="228" t="s">
        <v>243</v>
      </c>
      <c r="C37" s="228" t="s">
        <v>244</v>
      </c>
      <c r="D37" s="269">
        <v>94.001999999999995</v>
      </c>
      <c r="E37" s="269">
        <v>94.001000000000005</v>
      </c>
      <c r="F37" s="269">
        <f>SUM(D37,E37)</f>
        <v>188.00299999999999</v>
      </c>
      <c r="G37" s="229">
        <v>6</v>
      </c>
      <c r="H37" s="269">
        <v>1135.0102999999999</v>
      </c>
      <c r="I37" s="308">
        <v>40</v>
      </c>
    </row>
    <row r="38" spans="1:9" ht="15.75" customHeight="1" x14ac:dyDescent="0.3">
      <c r="A38" s="97">
        <v>1</v>
      </c>
      <c r="B38" s="98" t="s">
        <v>453</v>
      </c>
      <c r="C38" s="98" t="s">
        <v>152</v>
      </c>
      <c r="D38" s="156">
        <v>96.001999999999995</v>
      </c>
      <c r="E38" s="156">
        <v>95.001999999999995</v>
      </c>
      <c r="F38" s="156">
        <f>SUM(D38,E38)</f>
        <v>191.00399999999999</v>
      </c>
      <c r="G38" s="96">
        <v>7</v>
      </c>
      <c r="H38" s="156">
        <v>1119.0129999999999</v>
      </c>
      <c r="I38" s="101">
        <v>36</v>
      </c>
    </row>
    <row r="39" spans="1:9" ht="15.75" customHeight="1" x14ac:dyDescent="0.3">
      <c r="A39" s="97">
        <v>2</v>
      </c>
      <c r="B39" s="98" t="s">
        <v>454</v>
      </c>
      <c r="C39" s="98" t="s">
        <v>244</v>
      </c>
      <c r="D39" s="156">
        <v>94</v>
      </c>
      <c r="E39" s="156">
        <v>90.001000000000005</v>
      </c>
      <c r="F39" s="156">
        <f>SUM(D39,E39)</f>
        <v>184.001</v>
      </c>
      <c r="G39" s="96">
        <v>5</v>
      </c>
      <c r="H39" s="156">
        <v>1087.0039999999999</v>
      </c>
      <c r="I39" s="102">
        <v>27</v>
      </c>
    </row>
    <row r="40" spans="1:9" ht="15.75" customHeight="1" x14ac:dyDescent="0.3">
      <c r="A40" s="97">
        <v>4</v>
      </c>
      <c r="B40" s="98" t="s">
        <v>456</v>
      </c>
      <c r="C40" s="98" t="s">
        <v>57</v>
      </c>
      <c r="D40" s="156">
        <v>84</v>
      </c>
      <c r="E40" s="156">
        <v>80</v>
      </c>
      <c r="F40" s="156">
        <f>SUM(D40,E40)</f>
        <v>164</v>
      </c>
      <c r="G40" s="96">
        <v>3</v>
      </c>
      <c r="H40" s="156">
        <v>1077.0049999999999</v>
      </c>
      <c r="I40" s="102">
        <v>27</v>
      </c>
    </row>
    <row r="41" spans="1:9" ht="15.75" customHeight="1" x14ac:dyDescent="0.3">
      <c r="A41" s="97">
        <v>6</v>
      </c>
      <c r="B41" s="98" t="s">
        <v>457</v>
      </c>
      <c r="C41" s="98" t="s">
        <v>77</v>
      </c>
      <c r="D41" s="156">
        <v>86</v>
      </c>
      <c r="E41" s="156">
        <v>78</v>
      </c>
      <c r="F41" s="156">
        <f>SUM(D41,E41)</f>
        <v>164</v>
      </c>
      <c r="G41" s="96">
        <v>3</v>
      </c>
      <c r="H41" s="156">
        <v>1023</v>
      </c>
      <c r="I41" s="102">
        <v>17</v>
      </c>
    </row>
    <row r="42" spans="1:9" ht="15.75" customHeight="1" x14ac:dyDescent="0.3">
      <c r="A42" s="97">
        <v>7</v>
      </c>
      <c r="B42" s="98" t="s">
        <v>458</v>
      </c>
      <c r="C42" s="98" t="s">
        <v>57</v>
      </c>
      <c r="D42" s="156">
        <v>85</v>
      </c>
      <c r="E42" s="156">
        <v>82</v>
      </c>
      <c r="F42" s="156">
        <f>SUM(D42,E42)</f>
        <v>167</v>
      </c>
      <c r="G42" s="96">
        <v>4</v>
      </c>
      <c r="H42" s="156">
        <v>1000</v>
      </c>
      <c r="I42" s="102">
        <v>16</v>
      </c>
    </row>
    <row r="43" spans="1:9" ht="15.75" customHeight="1" x14ac:dyDescent="0.3">
      <c r="A43" s="232">
        <v>3</v>
      </c>
      <c r="B43" s="233" t="s">
        <v>455</v>
      </c>
      <c r="C43" s="233" t="s">
        <v>244</v>
      </c>
      <c r="D43" s="270" t="s">
        <v>27</v>
      </c>
      <c r="E43" s="270"/>
      <c r="F43" s="270">
        <f>SUM(D43,E43)</f>
        <v>0</v>
      </c>
      <c r="G43" s="235">
        <v>0</v>
      </c>
      <c r="H43" s="158">
        <v>0</v>
      </c>
      <c r="I43" s="105">
        <v>0</v>
      </c>
    </row>
    <row r="44" spans="1:9" ht="15.75" customHeight="1" x14ac:dyDescent="0.3"/>
    <row r="45" spans="1:9" ht="15.75" customHeight="1" x14ac:dyDescent="0.3">
      <c r="B45" s="87" t="s">
        <v>459</v>
      </c>
      <c r="E45" s="106" t="s">
        <v>659</v>
      </c>
    </row>
    <row r="46" spans="1:9" ht="15.75" customHeight="1" x14ac:dyDescent="0.3">
      <c r="B46" s="87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F355161E-F4A8-451D-AEBE-2FDDA45AFD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1D51-9F8F-4E49-AE11-1480B7626B2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437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3">
        <v>6</v>
      </c>
      <c r="B5" s="238" t="s">
        <v>439</v>
      </c>
      <c r="C5" s="238" t="s">
        <v>264</v>
      </c>
      <c r="D5" s="323">
        <v>99.001999999999995</v>
      </c>
      <c r="E5" s="323">
        <v>99.001999999999995</v>
      </c>
      <c r="F5" s="272">
        <v>198.00399999999999</v>
      </c>
      <c r="G5" s="239">
        <v>9</v>
      </c>
      <c r="H5" s="322">
        <v>1190.028</v>
      </c>
      <c r="I5" s="312">
        <v>52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8</v>
      </c>
      <c r="B6" s="241" t="s">
        <v>446</v>
      </c>
      <c r="C6" s="241" t="s">
        <v>244</v>
      </c>
      <c r="D6" s="273">
        <v>98.001000000000005</v>
      </c>
      <c r="E6" s="273">
        <v>95</v>
      </c>
      <c r="F6" s="274">
        <v>193.001</v>
      </c>
      <c r="G6" s="243">
        <v>8</v>
      </c>
      <c r="H6" s="163">
        <v>1178.018</v>
      </c>
      <c r="I6" s="111">
        <v>48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4">
        <v>9</v>
      </c>
      <c r="B7" s="241" t="s">
        <v>258</v>
      </c>
      <c r="C7" s="241" t="s">
        <v>256</v>
      </c>
      <c r="D7" s="273">
        <v>96</v>
      </c>
      <c r="E7" s="273">
        <v>94.001000000000005</v>
      </c>
      <c r="F7" s="274">
        <v>190.001</v>
      </c>
      <c r="G7" s="243">
        <v>6</v>
      </c>
      <c r="H7" s="163">
        <v>1156.0119999999999</v>
      </c>
      <c r="I7" s="111">
        <v>38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0">
        <v>4</v>
      </c>
      <c r="B8" s="241" t="s">
        <v>78</v>
      </c>
      <c r="C8" s="241" t="s">
        <v>79</v>
      </c>
      <c r="D8" s="273">
        <v>95.001999999999995</v>
      </c>
      <c r="E8" s="273">
        <v>94.001999999999995</v>
      </c>
      <c r="F8" s="274">
        <v>189.00399999999999</v>
      </c>
      <c r="G8" s="243">
        <v>5</v>
      </c>
      <c r="H8" s="163">
        <v>1146.0119999999999</v>
      </c>
      <c r="I8" s="111">
        <v>33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0">
        <v>2</v>
      </c>
      <c r="B9" s="241" t="s">
        <v>200</v>
      </c>
      <c r="C9" s="241" t="s">
        <v>79</v>
      </c>
      <c r="D9" s="273">
        <v>96</v>
      </c>
      <c r="E9" s="273">
        <v>95</v>
      </c>
      <c r="F9" s="274">
        <v>191</v>
      </c>
      <c r="G9" s="243">
        <v>7</v>
      </c>
      <c r="H9" s="163">
        <v>1141.0070000000001</v>
      </c>
      <c r="I9" s="111">
        <v>33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4">
        <v>7</v>
      </c>
      <c r="B10" s="241" t="s">
        <v>243</v>
      </c>
      <c r="C10" s="241" t="s">
        <v>244</v>
      </c>
      <c r="D10" s="273">
        <v>94.001999999999995</v>
      </c>
      <c r="E10" s="273">
        <v>94.001000000000005</v>
      </c>
      <c r="F10" s="274">
        <v>188.00299999999999</v>
      </c>
      <c r="G10" s="243">
        <v>3</v>
      </c>
      <c r="H10" s="163">
        <v>1135.0102999999999</v>
      </c>
      <c r="I10" s="111">
        <v>27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4">
        <v>5</v>
      </c>
      <c r="B11" s="241" t="s">
        <v>454</v>
      </c>
      <c r="C11" s="241" t="s">
        <v>244</v>
      </c>
      <c r="D11" s="273">
        <v>94</v>
      </c>
      <c r="E11" s="273">
        <v>90.001000000000005</v>
      </c>
      <c r="F11" s="274">
        <v>184.001</v>
      </c>
      <c r="G11" s="243">
        <v>2</v>
      </c>
      <c r="H11" s="163">
        <v>1087.0039999999999</v>
      </c>
      <c r="I11" s="111">
        <v>14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4">
        <v>1</v>
      </c>
      <c r="B12" s="241" t="s">
        <v>69</v>
      </c>
      <c r="C12" s="241" t="s">
        <v>70</v>
      </c>
      <c r="D12" s="274">
        <v>97</v>
      </c>
      <c r="E12" s="274">
        <v>92.001000000000005</v>
      </c>
      <c r="F12" s="274">
        <v>189.001</v>
      </c>
      <c r="G12" s="243">
        <v>4</v>
      </c>
      <c r="H12" s="156">
        <v>1078.0040000000001</v>
      </c>
      <c r="I12" s="101">
        <v>14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249">
        <v>3</v>
      </c>
      <c r="B13" s="246" t="s">
        <v>75</v>
      </c>
      <c r="C13" s="246" t="s">
        <v>70</v>
      </c>
      <c r="D13" s="275">
        <v>87</v>
      </c>
      <c r="E13" s="275">
        <v>82</v>
      </c>
      <c r="F13" s="276">
        <v>169</v>
      </c>
      <c r="G13" s="248">
        <v>1</v>
      </c>
      <c r="H13" s="164">
        <v>1072.0029999999999</v>
      </c>
      <c r="I13" s="113">
        <v>11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87" t="s">
        <v>127</v>
      </c>
      <c r="E15" s="106" t="s">
        <v>659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87" t="s">
        <v>660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F15D3492-1608-449A-821F-4B849FD2D4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8421-0725-411C-AFC4-3B939196853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460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2</v>
      </c>
      <c r="B5" s="228" t="s">
        <v>149</v>
      </c>
      <c r="C5" s="228" t="s">
        <v>148</v>
      </c>
      <c r="D5" s="269">
        <v>99.001999999999995</v>
      </c>
      <c r="E5" s="269">
        <v>97.001999999999995</v>
      </c>
      <c r="F5" s="269">
        <f>SUM(D5,E5)</f>
        <v>196.00399999999999</v>
      </c>
      <c r="G5" s="229">
        <v>9</v>
      </c>
      <c r="H5" s="269">
        <v>1184.0159999999998</v>
      </c>
      <c r="I5" s="231">
        <v>50</v>
      </c>
      <c r="K5" s="87"/>
    </row>
    <row r="6" spans="1:34" ht="15.75" customHeight="1" x14ac:dyDescent="0.3">
      <c r="A6" s="97">
        <v>7</v>
      </c>
      <c r="B6" s="98" t="s">
        <v>249</v>
      </c>
      <c r="C6" s="98" t="s">
        <v>250</v>
      </c>
      <c r="D6" s="156" t="s">
        <v>27</v>
      </c>
      <c r="E6" s="156"/>
      <c r="F6" s="156">
        <f>SUM(D6,E6)</f>
        <v>0</v>
      </c>
      <c r="G6" s="96">
        <v>0</v>
      </c>
      <c r="H6" s="156">
        <v>990.01600000000008</v>
      </c>
      <c r="I6" s="102">
        <v>44</v>
      </c>
      <c r="N6" s="198"/>
      <c r="O6" s="198"/>
      <c r="P6" s="198"/>
      <c r="R6" s="198"/>
      <c r="S6" s="199"/>
    </row>
    <row r="7" spans="1:34" ht="15.75" customHeight="1" x14ac:dyDescent="0.3">
      <c r="A7" s="97">
        <v>3</v>
      </c>
      <c r="B7" s="98" t="s">
        <v>14</v>
      </c>
      <c r="C7" s="98" t="s">
        <v>15</v>
      </c>
      <c r="D7" s="156">
        <v>91</v>
      </c>
      <c r="E7" s="156">
        <v>89</v>
      </c>
      <c r="F7" s="156">
        <f>SUM(D7,E7)</f>
        <v>180</v>
      </c>
      <c r="G7" s="96">
        <v>8</v>
      </c>
      <c r="H7" s="156">
        <v>1107.0049999999999</v>
      </c>
      <c r="I7" s="102">
        <v>42</v>
      </c>
      <c r="J7" s="103"/>
      <c r="K7" s="87"/>
    </row>
    <row r="8" spans="1:34" ht="15.75" customHeight="1" x14ac:dyDescent="0.3">
      <c r="A8" s="97">
        <v>9</v>
      </c>
      <c r="B8" s="98" t="s">
        <v>465</v>
      </c>
      <c r="C8" s="98" t="s">
        <v>72</v>
      </c>
      <c r="D8" s="156">
        <v>89</v>
      </c>
      <c r="E8" s="156">
        <v>88</v>
      </c>
      <c r="F8" s="156">
        <f>SUM(D8,E8)</f>
        <v>177</v>
      </c>
      <c r="G8" s="96">
        <v>7</v>
      </c>
      <c r="H8" s="156">
        <v>1070.0070000000001</v>
      </c>
      <c r="I8" s="102">
        <v>35</v>
      </c>
    </row>
    <row r="9" spans="1:34" ht="15.75" customHeight="1" x14ac:dyDescent="0.3">
      <c r="A9" s="97">
        <v>1</v>
      </c>
      <c r="B9" s="98" t="s">
        <v>461</v>
      </c>
      <c r="C9" s="98" t="s">
        <v>72</v>
      </c>
      <c r="D9" s="156" t="s">
        <v>27</v>
      </c>
      <c r="E9" s="156"/>
      <c r="F9" s="156">
        <f>SUM(D9,E9)</f>
        <v>0</v>
      </c>
      <c r="G9" s="96">
        <v>0</v>
      </c>
      <c r="H9" s="156">
        <v>735.00199999999995</v>
      </c>
      <c r="I9" s="101">
        <v>23</v>
      </c>
      <c r="P9" s="160"/>
      <c r="Q9" s="160"/>
      <c r="R9" s="160"/>
      <c r="S9" s="160"/>
    </row>
    <row r="10" spans="1:34" ht="15.75" customHeight="1" x14ac:dyDescent="0.3">
      <c r="A10" s="97">
        <v>4</v>
      </c>
      <c r="B10" s="98" t="s">
        <v>462</v>
      </c>
      <c r="C10" s="98" t="s">
        <v>48</v>
      </c>
      <c r="D10" s="156">
        <v>0</v>
      </c>
      <c r="E10" s="156">
        <v>0</v>
      </c>
      <c r="F10" s="156">
        <f>SUM(D10,E10)</f>
        <v>0</v>
      </c>
      <c r="G10" s="96">
        <v>0</v>
      </c>
      <c r="H10" s="156">
        <v>0</v>
      </c>
      <c r="I10" s="102">
        <v>0</v>
      </c>
    </row>
    <row r="11" spans="1:34" ht="15.75" customHeight="1" x14ac:dyDescent="0.3">
      <c r="A11" s="97">
        <v>5</v>
      </c>
      <c r="B11" s="98" t="s">
        <v>323</v>
      </c>
      <c r="C11" s="98" t="s">
        <v>98</v>
      </c>
      <c r="D11" s="156" t="s">
        <v>27</v>
      </c>
      <c r="E11" s="156"/>
      <c r="F11" s="156">
        <f>SUM(D11,E11)</f>
        <v>0</v>
      </c>
      <c r="G11" s="96">
        <v>0</v>
      </c>
      <c r="H11" s="156">
        <v>0</v>
      </c>
      <c r="I11" s="102">
        <v>0</v>
      </c>
    </row>
    <row r="12" spans="1:34" ht="15.75" customHeight="1" x14ac:dyDescent="0.3">
      <c r="A12" s="97">
        <v>6</v>
      </c>
      <c r="B12" s="98" t="s">
        <v>463</v>
      </c>
      <c r="C12" s="98" t="s">
        <v>48</v>
      </c>
      <c r="D12" s="156" t="s">
        <v>27</v>
      </c>
      <c r="E12" s="156"/>
      <c r="F12" s="156">
        <f>SUM(D12,E12)</f>
        <v>0</v>
      </c>
      <c r="G12" s="96">
        <v>0</v>
      </c>
      <c r="H12" s="156">
        <v>0</v>
      </c>
      <c r="I12" s="102">
        <v>0</v>
      </c>
    </row>
    <row r="13" spans="1:34" ht="15.75" customHeight="1" x14ac:dyDescent="0.3">
      <c r="A13" s="232">
        <v>8</v>
      </c>
      <c r="B13" s="233" t="s">
        <v>464</v>
      </c>
      <c r="C13" s="233" t="s">
        <v>48</v>
      </c>
      <c r="D13" s="270" t="s">
        <v>27</v>
      </c>
      <c r="E13" s="270"/>
      <c r="F13" s="270">
        <f>SUM(D13,E13)</f>
        <v>0</v>
      </c>
      <c r="G13" s="235">
        <v>0</v>
      </c>
      <c r="H13" s="158">
        <v>0</v>
      </c>
      <c r="I13" s="105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6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8</v>
      </c>
      <c r="B17" s="228" t="s">
        <v>470</v>
      </c>
      <c r="C17" s="228" t="s">
        <v>152</v>
      </c>
      <c r="D17" s="269">
        <v>100.005</v>
      </c>
      <c r="E17" s="269">
        <v>99.001999999999995</v>
      </c>
      <c r="F17" s="269">
        <f>SUM(D17,E17)</f>
        <v>199.00700000000001</v>
      </c>
      <c r="G17" s="229">
        <v>9</v>
      </c>
      <c r="H17" s="269">
        <v>1197.039</v>
      </c>
      <c r="I17" s="308">
        <v>53</v>
      </c>
    </row>
    <row r="18" spans="1:9" ht="15.75" customHeight="1" x14ac:dyDescent="0.3">
      <c r="A18" s="97">
        <v>7</v>
      </c>
      <c r="B18" s="98" t="s">
        <v>333</v>
      </c>
      <c r="C18" s="98" t="s">
        <v>26</v>
      </c>
      <c r="D18" s="156">
        <v>100.001</v>
      </c>
      <c r="E18" s="156">
        <v>99.001000000000005</v>
      </c>
      <c r="F18" s="156">
        <f>SUM(D18,E18)</f>
        <v>199.00200000000001</v>
      </c>
      <c r="G18" s="96">
        <v>7</v>
      </c>
      <c r="H18" s="156">
        <v>1194.0259999999998</v>
      </c>
      <c r="I18" s="102">
        <v>46</v>
      </c>
    </row>
    <row r="19" spans="1:9" ht="15.75" customHeight="1" x14ac:dyDescent="0.3">
      <c r="A19" s="97">
        <v>1</v>
      </c>
      <c r="B19" s="98" t="s">
        <v>179</v>
      </c>
      <c r="C19" s="98" t="s">
        <v>162</v>
      </c>
      <c r="D19" s="156">
        <v>100.002</v>
      </c>
      <c r="E19" s="156">
        <v>99</v>
      </c>
      <c r="F19" s="156">
        <f>SUM(D19,E19)</f>
        <v>199.00200000000001</v>
      </c>
      <c r="G19" s="96">
        <v>7</v>
      </c>
      <c r="H19" s="156">
        <v>1190.0260000000001</v>
      </c>
      <c r="I19" s="101">
        <v>43</v>
      </c>
    </row>
    <row r="20" spans="1:9" ht="15.75" customHeight="1" x14ac:dyDescent="0.3">
      <c r="A20" s="97">
        <v>4</v>
      </c>
      <c r="B20" s="98" t="s">
        <v>468</v>
      </c>
      <c r="C20" s="98" t="s">
        <v>349</v>
      </c>
      <c r="D20" s="156">
        <v>100.004</v>
      </c>
      <c r="E20" s="156">
        <v>99</v>
      </c>
      <c r="F20" s="156">
        <f>SUM(D20,E20)</f>
        <v>199.00400000000002</v>
      </c>
      <c r="G20" s="96">
        <v>8</v>
      </c>
      <c r="H20" s="156">
        <v>1183.03</v>
      </c>
      <c r="I20" s="102">
        <v>36</v>
      </c>
    </row>
    <row r="21" spans="1:9" ht="15.75" customHeight="1" x14ac:dyDescent="0.3">
      <c r="A21" s="97">
        <v>6</v>
      </c>
      <c r="B21" s="98" t="s">
        <v>469</v>
      </c>
      <c r="C21" s="98" t="s">
        <v>234</v>
      </c>
      <c r="D21" s="156">
        <v>99.003</v>
      </c>
      <c r="E21" s="156">
        <v>98.001999999999995</v>
      </c>
      <c r="F21" s="156">
        <f>SUM(D21,E21)</f>
        <v>197.005</v>
      </c>
      <c r="G21" s="96">
        <v>5</v>
      </c>
      <c r="H21" s="156">
        <v>1178.0219999999999</v>
      </c>
      <c r="I21" s="102">
        <v>30</v>
      </c>
    </row>
    <row r="22" spans="1:9" ht="15.75" customHeight="1" x14ac:dyDescent="0.3">
      <c r="A22" s="97">
        <v>9</v>
      </c>
      <c r="B22" s="98" t="s">
        <v>471</v>
      </c>
      <c r="C22" s="98" t="s">
        <v>57</v>
      </c>
      <c r="D22" s="156">
        <v>99</v>
      </c>
      <c r="E22" s="156">
        <v>97</v>
      </c>
      <c r="F22" s="156">
        <f>SUM(D22,E22)</f>
        <v>196</v>
      </c>
      <c r="G22" s="96">
        <v>4</v>
      </c>
      <c r="H22" s="156">
        <v>1158.011</v>
      </c>
      <c r="I22" s="102">
        <v>28</v>
      </c>
    </row>
    <row r="23" spans="1:9" ht="15.75" customHeight="1" x14ac:dyDescent="0.3">
      <c r="A23" s="97">
        <v>2</v>
      </c>
      <c r="B23" s="98" t="s">
        <v>466</v>
      </c>
      <c r="C23" s="98" t="s">
        <v>152</v>
      </c>
      <c r="D23" s="156" t="s">
        <v>27</v>
      </c>
      <c r="E23" s="156"/>
      <c r="F23" s="156">
        <f>SUM(D23,E23)</f>
        <v>0</v>
      </c>
      <c r="G23" s="96">
        <v>0</v>
      </c>
      <c r="H23" s="156">
        <v>0</v>
      </c>
      <c r="I23" s="102">
        <v>0</v>
      </c>
    </row>
    <row r="24" spans="1:9" ht="15.75" customHeight="1" x14ac:dyDescent="0.3">
      <c r="A24" s="97">
        <v>3</v>
      </c>
      <c r="B24" s="98" t="s">
        <v>467</v>
      </c>
      <c r="C24" s="98" t="s">
        <v>72</v>
      </c>
      <c r="D24" s="156" t="s">
        <v>64</v>
      </c>
      <c r="E24" s="156"/>
      <c r="F24" s="156">
        <f>SUM(D24,E24)</f>
        <v>0</v>
      </c>
      <c r="G24" s="96">
        <v>0</v>
      </c>
      <c r="H24" s="156">
        <v>0</v>
      </c>
      <c r="I24" s="102">
        <v>0</v>
      </c>
    </row>
    <row r="25" spans="1:9" ht="15.75" customHeight="1" x14ac:dyDescent="0.3">
      <c r="A25" s="232">
        <v>5</v>
      </c>
      <c r="B25" s="233" t="s">
        <v>332</v>
      </c>
      <c r="C25" s="233" t="s">
        <v>98</v>
      </c>
      <c r="D25" s="270" t="s">
        <v>27</v>
      </c>
      <c r="E25" s="270"/>
      <c r="F25" s="270">
        <f>SUM(D25,E25)</f>
        <v>0</v>
      </c>
      <c r="G25" s="235">
        <v>0</v>
      </c>
      <c r="H25" s="158">
        <v>0</v>
      </c>
      <c r="I25" s="105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6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5</v>
      </c>
      <c r="B29" s="228" t="s">
        <v>324</v>
      </c>
      <c r="C29" s="228" t="s">
        <v>26</v>
      </c>
      <c r="D29" s="269">
        <v>100.002</v>
      </c>
      <c r="E29" s="269">
        <v>97.001000000000005</v>
      </c>
      <c r="F29" s="269">
        <f>SUM(D29,E29)</f>
        <v>197.00299999999999</v>
      </c>
      <c r="G29" s="229">
        <v>3</v>
      </c>
      <c r="H29" s="269">
        <v>1187.0179999999998</v>
      </c>
      <c r="I29" s="308">
        <v>39</v>
      </c>
    </row>
    <row r="30" spans="1:9" ht="15.75" customHeight="1" x14ac:dyDescent="0.3">
      <c r="A30" s="97">
        <v>1</v>
      </c>
      <c r="B30" s="98" t="s">
        <v>472</v>
      </c>
      <c r="C30" s="98" t="s">
        <v>349</v>
      </c>
      <c r="D30" s="156">
        <v>100.003</v>
      </c>
      <c r="E30" s="156">
        <v>98.001000000000005</v>
      </c>
      <c r="F30" s="156">
        <f>SUM(D30,E30)</f>
        <v>198.00400000000002</v>
      </c>
      <c r="G30" s="96">
        <v>5</v>
      </c>
      <c r="H30" s="156">
        <v>1188.0259999999998</v>
      </c>
      <c r="I30" s="101">
        <v>38</v>
      </c>
    </row>
    <row r="31" spans="1:9" ht="15.75" customHeight="1" x14ac:dyDescent="0.3">
      <c r="A31" s="97">
        <v>2</v>
      </c>
      <c r="B31" s="98" t="s">
        <v>348</v>
      </c>
      <c r="C31" s="98" t="s">
        <v>349</v>
      </c>
      <c r="D31" s="156">
        <v>100.001</v>
      </c>
      <c r="E31" s="156">
        <v>99.001000000000005</v>
      </c>
      <c r="F31" s="156">
        <f>SUM(D31,E31)</f>
        <v>199.00200000000001</v>
      </c>
      <c r="G31" s="96">
        <v>7</v>
      </c>
      <c r="H31" s="156">
        <v>1183.011</v>
      </c>
      <c r="I31" s="102">
        <v>34</v>
      </c>
    </row>
    <row r="32" spans="1:9" ht="15.75" customHeight="1" x14ac:dyDescent="0.3">
      <c r="A32" s="97">
        <v>7</v>
      </c>
      <c r="B32" s="98" t="s">
        <v>474</v>
      </c>
      <c r="C32" s="98" t="s">
        <v>26</v>
      </c>
      <c r="D32" s="156">
        <v>100.004</v>
      </c>
      <c r="E32" s="156">
        <v>98.003</v>
      </c>
      <c r="F32" s="156">
        <f>SUM(D32,E32)</f>
        <v>198.00700000000001</v>
      </c>
      <c r="G32" s="96">
        <v>6</v>
      </c>
      <c r="H32" s="156">
        <v>1181.02</v>
      </c>
      <c r="I32" s="102">
        <v>32</v>
      </c>
    </row>
    <row r="33" spans="1:9" ht="15.75" customHeight="1" x14ac:dyDescent="0.3">
      <c r="A33" s="97">
        <v>3</v>
      </c>
      <c r="B33" s="98" t="s">
        <v>242</v>
      </c>
      <c r="C33" s="98" t="s">
        <v>238</v>
      </c>
      <c r="D33" s="156">
        <v>100.002</v>
      </c>
      <c r="E33" s="156">
        <v>99.003</v>
      </c>
      <c r="F33" s="156">
        <f>SUM(D33,E33)</f>
        <v>199.005</v>
      </c>
      <c r="G33" s="96">
        <v>9</v>
      </c>
      <c r="H33" s="156">
        <v>1179.018</v>
      </c>
      <c r="I33" s="102">
        <v>30</v>
      </c>
    </row>
    <row r="34" spans="1:9" ht="15.75" customHeight="1" x14ac:dyDescent="0.3">
      <c r="A34" s="97">
        <v>4</v>
      </c>
      <c r="B34" s="98" t="s">
        <v>473</v>
      </c>
      <c r="C34" s="98" t="s">
        <v>192</v>
      </c>
      <c r="D34" s="156">
        <v>100.002</v>
      </c>
      <c r="E34" s="156">
        <v>97.001999999999995</v>
      </c>
      <c r="F34" s="156">
        <f>SUM(D34,E34)</f>
        <v>197.00399999999999</v>
      </c>
      <c r="G34" s="96">
        <v>4</v>
      </c>
      <c r="H34" s="156">
        <v>1162.018</v>
      </c>
      <c r="I34" s="102">
        <v>26</v>
      </c>
    </row>
    <row r="35" spans="1:9" ht="15.75" customHeight="1" x14ac:dyDescent="0.3">
      <c r="A35" s="97">
        <v>6</v>
      </c>
      <c r="B35" s="98" t="s">
        <v>339</v>
      </c>
      <c r="C35" s="98" t="s">
        <v>192</v>
      </c>
      <c r="D35" s="156">
        <v>99</v>
      </c>
      <c r="E35" s="156">
        <v>98.001999999999995</v>
      </c>
      <c r="F35" s="156">
        <f>SUM(D35,E35)</f>
        <v>197.00200000000001</v>
      </c>
      <c r="G35" s="96">
        <v>2</v>
      </c>
      <c r="H35" s="156">
        <v>1180.011</v>
      </c>
      <c r="I35" s="102">
        <v>25</v>
      </c>
    </row>
    <row r="36" spans="1:9" ht="15.75" customHeight="1" x14ac:dyDescent="0.3">
      <c r="A36" s="97">
        <v>8</v>
      </c>
      <c r="B36" s="98" t="s">
        <v>475</v>
      </c>
      <c r="C36" s="98" t="s">
        <v>57</v>
      </c>
      <c r="D36" s="156">
        <v>97.003</v>
      </c>
      <c r="E36" s="156">
        <v>97.001999999999995</v>
      </c>
      <c r="F36" s="156">
        <f>SUM(D36,E36)</f>
        <v>194.005</v>
      </c>
      <c r="G36" s="96">
        <v>1</v>
      </c>
      <c r="H36" s="156">
        <v>1173.0149999999999</v>
      </c>
      <c r="I36" s="102">
        <v>24</v>
      </c>
    </row>
    <row r="37" spans="1:9" ht="15.75" customHeight="1" x14ac:dyDescent="0.3">
      <c r="A37" s="232">
        <v>9</v>
      </c>
      <c r="B37" s="233" t="s">
        <v>476</v>
      </c>
      <c r="C37" s="233" t="s">
        <v>26</v>
      </c>
      <c r="D37" s="270">
        <v>100.001</v>
      </c>
      <c r="E37" s="270">
        <v>99.001999999999995</v>
      </c>
      <c r="F37" s="270">
        <f>SUM(D37,E37)</f>
        <v>199.00299999999999</v>
      </c>
      <c r="G37" s="235">
        <v>8</v>
      </c>
      <c r="H37" s="158">
        <v>791.01600000000008</v>
      </c>
      <c r="I37" s="105">
        <v>22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6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3</v>
      </c>
      <c r="B41" s="228" t="s">
        <v>43</v>
      </c>
      <c r="C41" s="228" t="s">
        <v>26</v>
      </c>
      <c r="D41" s="269">
        <v>98.003</v>
      </c>
      <c r="E41" s="269">
        <v>97.001999999999995</v>
      </c>
      <c r="F41" s="269">
        <f>SUM(D41,E41)</f>
        <v>195.005</v>
      </c>
      <c r="G41" s="229">
        <v>7</v>
      </c>
      <c r="H41" s="269">
        <v>1185.0250000000001</v>
      </c>
      <c r="I41" s="308">
        <v>47</v>
      </c>
    </row>
    <row r="42" spans="1:9" ht="15.75" customHeight="1" x14ac:dyDescent="0.3">
      <c r="A42" s="97">
        <v>5</v>
      </c>
      <c r="B42" s="98" t="s">
        <v>103</v>
      </c>
      <c r="C42" s="98" t="s">
        <v>104</v>
      </c>
      <c r="D42" s="156">
        <v>99.004000000000005</v>
      </c>
      <c r="E42" s="156">
        <v>99.004000000000005</v>
      </c>
      <c r="F42" s="156">
        <f>SUM(D42,E42)</f>
        <v>198.00800000000001</v>
      </c>
      <c r="G42" s="96">
        <v>8</v>
      </c>
      <c r="H42" s="156">
        <v>1183.0260000000001</v>
      </c>
      <c r="I42" s="102">
        <v>44</v>
      </c>
    </row>
    <row r="43" spans="1:9" ht="15.75" customHeight="1" x14ac:dyDescent="0.3">
      <c r="A43" s="97">
        <v>6</v>
      </c>
      <c r="B43" s="98" t="s">
        <v>360</v>
      </c>
      <c r="C43" s="98" t="s">
        <v>349</v>
      </c>
      <c r="D43" s="156">
        <v>97.001000000000005</v>
      </c>
      <c r="E43" s="156">
        <v>97</v>
      </c>
      <c r="F43" s="156">
        <f>SUM(D43,E43)</f>
        <v>194.001</v>
      </c>
      <c r="G43" s="96">
        <v>4</v>
      </c>
      <c r="H43" s="156">
        <v>1182.0140000000001</v>
      </c>
      <c r="I43" s="102">
        <v>42</v>
      </c>
    </row>
    <row r="44" spans="1:9" ht="15.75" customHeight="1" x14ac:dyDescent="0.3">
      <c r="A44" s="97">
        <v>7</v>
      </c>
      <c r="B44" s="98" t="s">
        <v>480</v>
      </c>
      <c r="C44" s="98" t="s">
        <v>26</v>
      </c>
      <c r="D44" s="156">
        <v>100.001</v>
      </c>
      <c r="E44" s="156">
        <v>99.001999999999995</v>
      </c>
      <c r="F44" s="156">
        <f>SUM(D44,E44)</f>
        <v>199.00299999999999</v>
      </c>
      <c r="G44" s="96">
        <v>9</v>
      </c>
      <c r="H44" s="156">
        <v>1176.0139999999999</v>
      </c>
      <c r="I44" s="102">
        <v>37</v>
      </c>
    </row>
    <row r="45" spans="1:9" ht="15.75" customHeight="1" x14ac:dyDescent="0.3">
      <c r="A45" s="97">
        <v>2</v>
      </c>
      <c r="B45" s="98" t="s">
        <v>478</v>
      </c>
      <c r="C45" s="98" t="s">
        <v>148</v>
      </c>
      <c r="D45" s="156">
        <v>98.001999999999995</v>
      </c>
      <c r="E45" s="156">
        <v>97.001000000000005</v>
      </c>
      <c r="F45" s="156">
        <f>SUM(D45,E45)</f>
        <v>195.00299999999999</v>
      </c>
      <c r="G45" s="96">
        <v>5</v>
      </c>
      <c r="H45" s="156">
        <v>1174.0149999999999</v>
      </c>
      <c r="I45" s="102">
        <v>32</v>
      </c>
    </row>
    <row r="46" spans="1:9" ht="15.75" customHeight="1" x14ac:dyDescent="0.3">
      <c r="A46" s="97">
        <v>9</v>
      </c>
      <c r="B46" s="98" t="s">
        <v>482</v>
      </c>
      <c r="C46" s="98" t="s">
        <v>11</v>
      </c>
      <c r="D46" s="156">
        <v>99.004000000000005</v>
      </c>
      <c r="E46" s="156">
        <v>96</v>
      </c>
      <c r="F46" s="156">
        <f>SUM(D46,E46)</f>
        <v>195.00400000000002</v>
      </c>
      <c r="G46" s="96">
        <v>6</v>
      </c>
      <c r="H46" s="156">
        <v>1162.0129999999999</v>
      </c>
      <c r="I46" s="102">
        <v>28</v>
      </c>
    </row>
    <row r="47" spans="1:9" ht="15.75" customHeight="1" x14ac:dyDescent="0.3">
      <c r="A47" s="97">
        <v>8</v>
      </c>
      <c r="B47" s="98" t="s">
        <v>481</v>
      </c>
      <c r="C47" s="98" t="s">
        <v>274</v>
      </c>
      <c r="D47" s="156">
        <v>97.001000000000005</v>
      </c>
      <c r="E47" s="156">
        <v>93.001000000000005</v>
      </c>
      <c r="F47" s="156">
        <f>SUM(D47,E47)</f>
        <v>190.00200000000001</v>
      </c>
      <c r="G47" s="96">
        <v>3</v>
      </c>
      <c r="H47" s="156">
        <v>1146.0059999999999</v>
      </c>
      <c r="I47" s="102">
        <v>19</v>
      </c>
    </row>
    <row r="48" spans="1:9" ht="15.75" customHeight="1" x14ac:dyDescent="0.3">
      <c r="A48" s="97">
        <v>1</v>
      </c>
      <c r="B48" s="98" t="s">
        <v>477</v>
      </c>
      <c r="C48" s="98" t="s">
        <v>57</v>
      </c>
      <c r="D48" s="156">
        <v>94</v>
      </c>
      <c r="E48" s="156">
        <v>92.001000000000005</v>
      </c>
      <c r="F48" s="156">
        <f>SUM(D48,E48)</f>
        <v>186.001</v>
      </c>
      <c r="G48" s="96">
        <v>2</v>
      </c>
      <c r="H48" s="156">
        <v>1139.008</v>
      </c>
      <c r="I48" s="101">
        <v>19</v>
      </c>
    </row>
    <row r="49" spans="1:9" ht="15.75" customHeight="1" x14ac:dyDescent="0.3">
      <c r="A49" s="232">
        <v>4</v>
      </c>
      <c r="B49" s="233" t="s">
        <v>479</v>
      </c>
      <c r="C49" s="233" t="s">
        <v>29</v>
      </c>
      <c r="D49" s="270" t="s">
        <v>64</v>
      </c>
      <c r="E49" s="270"/>
      <c r="F49" s="270">
        <f>SUM(D49,E49)</f>
        <v>0</v>
      </c>
      <c r="G49" s="235">
        <v>0</v>
      </c>
      <c r="H49" s="158">
        <v>0</v>
      </c>
      <c r="I49" s="105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6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9</v>
      </c>
      <c r="B53" s="228" t="s">
        <v>488</v>
      </c>
      <c r="C53" s="228" t="s">
        <v>77</v>
      </c>
      <c r="D53" s="269">
        <v>96</v>
      </c>
      <c r="E53" s="269">
        <v>94.001000000000005</v>
      </c>
      <c r="F53" s="269">
        <f>SUM(D53,E53)</f>
        <v>190.001</v>
      </c>
      <c r="G53" s="229">
        <v>5</v>
      </c>
      <c r="H53" s="269">
        <v>1175.0150000000001</v>
      </c>
      <c r="I53" s="308">
        <v>47</v>
      </c>
    </row>
    <row r="54" spans="1:9" ht="15.75" customHeight="1" x14ac:dyDescent="0.3">
      <c r="A54" s="97">
        <v>1</v>
      </c>
      <c r="B54" s="98" t="s">
        <v>483</v>
      </c>
      <c r="C54" s="98" t="s">
        <v>192</v>
      </c>
      <c r="D54" s="156">
        <v>99.001000000000005</v>
      </c>
      <c r="E54" s="156">
        <v>96</v>
      </c>
      <c r="F54" s="156">
        <f>SUM(D54,E54)</f>
        <v>195.001</v>
      </c>
      <c r="G54" s="96">
        <v>7</v>
      </c>
      <c r="H54" s="156">
        <v>1172.0170000000001</v>
      </c>
      <c r="I54" s="101">
        <v>45</v>
      </c>
    </row>
    <row r="55" spans="1:9" ht="15.75" customHeight="1" x14ac:dyDescent="0.3">
      <c r="A55" s="97">
        <v>3</v>
      </c>
      <c r="B55" s="98" t="s">
        <v>44</v>
      </c>
      <c r="C55" s="98" t="s">
        <v>26</v>
      </c>
      <c r="D55" s="156">
        <v>99.001000000000005</v>
      </c>
      <c r="E55" s="156">
        <v>96.001000000000005</v>
      </c>
      <c r="F55" s="156">
        <f>SUM(D55,E55)</f>
        <v>195.00200000000001</v>
      </c>
      <c r="G55" s="96">
        <v>8</v>
      </c>
      <c r="H55" s="156">
        <v>1166.0119999999999</v>
      </c>
      <c r="I55" s="102">
        <v>43</v>
      </c>
    </row>
    <row r="56" spans="1:9" ht="15.75" customHeight="1" x14ac:dyDescent="0.3">
      <c r="A56" s="97">
        <v>8</v>
      </c>
      <c r="B56" s="98" t="s">
        <v>102</v>
      </c>
      <c r="C56" s="98" t="s">
        <v>77</v>
      </c>
      <c r="D56" s="331">
        <v>100.001</v>
      </c>
      <c r="E56" s="156">
        <v>99.001000000000005</v>
      </c>
      <c r="F56" s="156">
        <f>SUM(D56,E56)</f>
        <v>199.00200000000001</v>
      </c>
      <c r="G56" s="96">
        <v>9</v>
      </c>
      <c r="H56" s="156">
        <v>1174.01</v>
      </c>
      <c r="I56" s="102">
        <v>42</v>
      </c>
    </row>
    <row r="57" spans="1:9" ht="15.75" customHeight="1" x14ac:dyDescent="0.3">
      <c r="A57" s="97">
        <v>7</v>
      </c>
      <c r="B57" s="98" t="s">
        <v>487</v>
      </c>
      <c r="C57" s="98" t="s">
        <v>192</v>
      </c>
      <c r="D57" s="156">
        <v>96.003</v>
      </c>
      <c r="E57" s="156">
        <v>95.001000000000005</v>
      </c>
      <c r="F57" s="156">
        <f>SUM(D57,E57)</f>
        <v>191.00400000000002</v>
      </c>
      <c r="G57" s="96">
        <v>6</v>
      </c>
      <c r="H57" s="156">
        <v>1151.011</v>
      </c>
      <c r="I57" s="102">
        <v>34</v>
      </c>
    </row>
    <row r="58" spans="1:9" ht="15.75" customHeight="1" x14ac:dyDescent="0.3">
      <c r="A58" s="97">
        <v>2</v>
      </c>
      <c r="B58" s="98" t="s">
        <v>484</v>
      </c>
      <c r="C58" s="98" t="s">
        <v>104</v>
      </c>
      <c r="D58" s="156" t="s">
        <v>27</v>
      </c>
      <c r="E58" s="156"/>
      <c r="F58" s="156">
        <f>SUM(D58,E58)</f>
        <v>0</v>
      </c>
      <c r="G58" s="96">
        <v>0</v>
      </c>
      <c r="H58" s="156">
        <v>0</v>
      </c>
      <c r="I58" s="102">
        <v>0</v>
      </c>
    </row>
    <row r="59" spans="1:9" ht="15.75" customHeight="1" x14ac:dyDescent="0.3">
      <c r="A59" s="97">
        <v>4</v>
      </c>
      <c r="B59" s="98" t="s">
        <v>386</v>
      </c>
      <c r="C59" s="98" t="s">
        <v>345</v>
      </c>
      <c r="D59" s="332" t="s">
        <v>64</v>
      </c>
      <c r="E59" s="156"/>
      <c r="F59" s="156">
        <f>SUM(D59,E59)</f>
        <v>0</v>
      </c>
      <c r="G59" s="96">
        <v>0</v>
      </c>
      <c r="H59" s="156">
        <v>0</v>
      </c>
      <c r="I59" s="102">
        <v>0</v>
      </c>
    </row>
    <row r="60" spans="1:9" ht="15.75" customHeight="1" x14ac:dyDescent="0.3">
      <c r="A60" s="97">
        <v>5</v>
      </c>
      <c r="B60" s="98" t="s">
        <v>485</v>
      </c>
      <c r="C60" s="98" t="s">
        <v>72</v>
      </c>
      <c r="D60" s="156" t="s">
        <v>64</v>
      </c>
      <c r="E60" s="156"/>
      <c r="F60" s="156">
        <f>SUM(D60,E60)</f>
        <v>0</v>
      </c>
      <c r="G60" s="96">
        <v>0</v>
      </c>
      <c r="H60" s="156">
        <v>0</v>
      </c>
      <c r="I60" s="102">
        <v>0</v>
      </c>
    </row>
    <row r="61" spans="1:9" ht="15.75" customHeight="1" x14ac:dyDescent="0.3">
      <c r="A61" s="232">
        <v>6</v>
      </c>
      <c r="B61" s="233" t="s">
        <v>486</v>
      </c>
      <c r="C61" s="233" t="s">
        <v>17</v>
      </c>
      <c r="D61" s="270" t="s">
        <v>27</v>
      </c>
      <c r="E61" s="270"/>
      <c r="F61" s="270">
        <f>SUM(D61,E61)</f>
        <v>0</v>
      </c>
      <c r="G61" s="235">
        <v>0</v>
      </c>
      <c r="H61" s="158">
        <v>0</v>
      </c>
      <c r="I61" s="105">
        <v>0</v>
      </c>
    </row>
    <row r="62" spans="1:9" ht="15.75" customHeight="1" x14ac:dyDescent="0.3"/>
    <row r="63" spans="1:9" ht="15.75" customHeight="1" x14ac:dyDescent="0.3">
      <c r="B63" s="87" t="s">
        <v>459</v>
      </c>
      <c r="E63" s="106" t="s">
        <v>659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A58AAC8F-90D0-4C13-92DE-165CBC0BA1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2206-D2CD-4B50-B308-FDEAF5471297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460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27">
        <v>5</v>
      </c>
      <c r="B5" s="228" t="s">
        <v>206</v>
      </c>
      <c r="C5" s="228" t="s">
        <v>77</v>
      </c>
      <c r="D5" s="322">
        <v>97</v>
      </c>
      <c r="E5" s="322">
        <v>95</v>
      </c>
      <c r="F5" s="269">
        <f>SUM(D5,E5)</f>
        <v>192</v>
      </c>
      <c r="G5" s="229">
        <v>9</v>
      </c>
      <c r="H5" s="322">
        <v>1174.0169999999998</v>
      </c>
      <c r="I5" s="312">
        <v>53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109">
        <v>6</v>
      </c>
      <c r="B6" s="98" t="s">
        <v>491</v>
      </c>
      <c r="C6" s="98" t="s">
        <v>192</v>
      </c>
      <c r="D6" s="163">
        <v>96</v>
      </c>
      <c r="E6" s="163">
        <v>95.001000000000005</v>
      </c>
      <c r="F6" s="156">
        <f>SUM(D6,E6)</f>
        <v>191.001</v>
      </c>
      <c r="G6" s="96">
        <v>8</v>
      </c>
      <c r="H6" s="163">
        <v>1159.011</v>
      </c>
      <c r="I6" s="111">
        <v>45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97">
        <v>1</v>
      </c>
      <c r="B7" s="98" t="s">
        <v>147</v>
      </c>
      <c r="C7" s="98" t="s">
        <v>148</v>
      </c>
      <c r="D7" s="156">
        <v>92.001000000000005</v>
      </c>
      <c r="E7" s="156">
        <v>88</v>
      </c>
      <c r="F7" s="156">
        <f>SUM(D7,E7)</f>
        <v>180.001</v>
      </c>
      <c r="G7" s="96">
        <v>4</v>
      </c>
      <c r="H7" s="156">
        <v>1141.01</v>
      </c>
      <c r="I7" s="101">
        <v>37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109">
        <v>2</v>
      </c>
      <c r="B8" s="98" t="s">
        <v>489</v>
      </c>
      <c r="C8" s="98" t="s">
        <v>46</v>
      </c>
      <c r="D8" s="163">
        <v>95.001000000000005</v>
      </c>
      <c r="E8" s="163">
        <v>93.001000000000005</v>
      </c>
      <c r="F8" s="156">
        <f>SUM(D8,E8)</f>
        <v>188.00200000000001</v>
      </c>
      <c r="G8" s="96">
        <v>7</v>
      </c>
      <c r="H8" s="163">
        <v>1128.011</v>
      </c>
      <c r="I8" s="111">
        <v>30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109">
        <v>8</v>
      </c>
      <c r="B9" s="98" t="s">
        <v>31</v>
      </c>
      <c r="C9" s="98" t="s">
        <v>26</v>
      </c>
      <c r="D9" s="163">
        <v>93.001000000000005</v>
      </c>
      <c r="E9" s="163">
        <v>85</v>
      </c>
      <c r="F9" s="156">
        <f>SUM(D9,E9)</f>
        <v>178.001</v>
      </c>
      <c r="G9" s="96">
        <v>3</v>
      </c>
      <c r="H9" s="163">
        <v>1123.009</v>
      </c>
      <c r="I9" s="111">
        <v>30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9">
        <v>4</v>
      </c>
      <c r="B10" s="98" t="s">
        <v>490</v>
      </c>
      <c r="C10" s="98" t="s">
        <v>98</v>
      </c>
      <c r="D10" s="163">
        <v>94.001000000000005</v>
      </c>
      <c r="E10" s="163">
        <v>94</v>
      </c>
      <c r="F10" s="156">
        <f>SUM(D10,E10)</f>
        <v>188.001</v>
      </c>
      <c r="G10" s="96">
        <v>6</v>
      </c>
      <c r="H10" s="163">
        <v>1114.0059999999999</v>
      </c>
      <c r="I10" s="111">
        <v>25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97">
        <v>9</v>
      </c>
      <c r="B11" s="98" t="s">
        <v>493</v>
      </c>
      <c r="C11" s="98" t="s">
        <v>26</v>
      </c>
      <c r="D11" s="163">
        <v>95.001000000000005</v>
      </c>
      <c r="E11" s="163">
        <v>92.001000000000005</v>
      </c>
      <c r="F11" s="156">
        <f>SUM(D11,E11)</f>
        <v>187.00200000000001</v>
      </c>
      <c r="G11" s="96">
        <v>5</v>
      </c>
      <c r="H11" s="163">
        <v>770.00800000000004</v>
      </c>
      <c r="I11" s="111">
        <v>21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7">
        <v>7</v>
      </c>
      <c r="B12" s="98" t="s">
        <v>492</v>
      </c>
      <c r="C12" s="98" t="s">
        <v>234</v>
      </c>
      <c r="D12" s="163" t="s">
        <v>27</v>
      </c>
      <c r="E12" s="163"/>
      <c r="F12" s="156">
        <f>SUM(D12,E12)</f>
        <v>0</v>
      </c>
      <c r="G12" s="96">
        <v>0</v>
      </c>
      <c r="H12" s="163">
        <v>390.00900000000001</v>
      </c>
      <c r="I12" s="111">
        <v>17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232">
        <v>3</v>
      </c>
      <c r="B13" s="233" t="s">
        <v>329</v>
      </c>
      <c r="C13" s="233" t="s">
        <v>17</v>
      </c>
      <c r="D13" s="271" t="s">
        <v>64</v>
      </c>
      <c r="E13" s="271"/>
      <c r="F13" s="270">
        <f>SUM(D13,E13)</f>
        <v>0</v>
      </c>
      <c r="G13" s="235">
        <v>0</v>
      </c>
      <c r="H13" s="164">
        <v>0</v>
      </c>
      <c r="I13" s="113">
        <v>0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6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321">
        <v>8</v>
      </c>
      <c r="B17" s="228" t="s">
        <v>498</v>
      </c>
      <c r="C17" s="228" t="s">
        <v>17</v>
      </c>
      <c r="D17" s="322">
        <v>100.003</v>
      </c>
      <c r="E17" s="322">
        <v>100.002</v>
      </c>
      <c r="F17" s="269">
        <f>SUM(D17,E17)</f>
        <v>200.005</v>
      </c>
      <c r="G17" s="229">
        <v>8</v>
      </c>
      <c r="H17" s="322">
        <v>1195.0250000000001</v>
      </c>
      <c r="I17" s="312">
        <v>48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97">
        <v>1</v>
      </c>
      <c r="B18" s="98" t="s">
        <v>42</v>
      </c>
      <c r="C18" s="98" t="s">
        <v>26</v>
      </c>
      <c r="D18" s="156">
        <v>99.004000000000005</v>
      </c>
      <c r="E18" s="156">
        <v>99.003</v>
      </c>
      <c r="F18" s="156">
        <f>SUM(D18,E18)</f>
        <v>198.00700000000001</v>
      </c>
      <c r="G18" s="96">
        <v>7</v>
      </c>
      <c r="H18" s="156">
        <v>1173.0240000000001</v>
      </c>
      <c r="I18" s="101">
        <v>40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97">
        <v>5</v>
      </c>
      <c r="B19" s="98" t="s">
        <v>496</v>
      </c>
      <c r="C19" s="98" t="s">
        <v>57</v>
      </c>
      <c r="D19" s="163">
        <v>99.001000000000005</v>
      </c>
      <c r="E19" s="163">
        <v>94.001000000000005</v>
      </c>
      <c r="F19" s="156">
        <f>SUM(D19,E19)</f>
        <v>193.00200000000001</v>
      </c>
      <c r="G19" s="96">
        <v>6</v>
      </c>
      <c r="H19" s="163">
        <v>1158.0119999999999</v>
      </c>
      <c r="I19" s="111">
        <v>34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97">
        <v>7</v>
      </c>
      <c r="B20" s="98" t="s">
        <v>497</v>
      </c>
      <c r="C20" s="98" t="s">
        <v>11</v>
      </c>
      <c r="D20" s="163">
        <v>93.001000000000005</v>
      </c>
      <c r="E20" s="163">
        <v>90.001000000000005</v>
      </c>
      <c r="F20" s="156">
        <f>SUM(D20,E20)</f>
        <v>183.00200000000001</v>
      </c>
      <c r="G20" s="96">
        <v>3</v>
      </c>
      <c r="H20" s="163">
        <v>1135.01</v>
      </c>
      <c r="I20" s="111">
        <v>27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9">
        <v>6</v>
      </c>
      <c r="B21" s="98" t="s">
        <v>392</v>
      </c>
      <c r="C21" s="98" t="s">
        <v>54</v>
      </c>
      <c r="D21" s="163">
        <v>96</v>
      </c>
      <c r="E21" s="163">
        <v>95</v>
      </c>
      <c r="F21" s="156">
        <f>SUM(D21,E21)</f>
        <v>191</v>
      </c>
      <c r="G21" s="96">
        <v>5</v>
      </c>
      <c r="H21" s="163">
        <v>1123.0070000000001</v>
      </c>
      <c r="I21" s="111">
        <v>27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9">
        <v>4</v>
      </c>
      <c r="B22" s="98" t="s">
        <v>495</v>
      </c>
      <c r="C22" s="98" t="s">
        <v>57</v>
      </c>
      <c r="D22" s="163">
        <v>94.001000000000005</v>
      </c>
      <c r="E22" s="163">
        <v>90</v>
      </c>
      <c r="F22" s="156">
        <f>SUM(D22,E22)</f>
        <v>184.001</v>
      </c>
      <c r="G22" s="96">
        <v>4</v>
      </c>
      <c r="H22" s="163">
        <v>1096.0029999999999</v>
      </c>
      <c r="I22" s="111">
        <v>18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97">
        <v>3</v>
      </c>
      <c r="B23" s="98" t="s">
        <v>388</v>
      </c>
      <c r="C23" s="98" t="s">
        <v>54</v>
      </c>
      <c r="D23" s="163" t="s">
        <v>27</v>
      </c>
      <c r="E23" s="163"/>
      <c r="F23" s="156">
        <f>SUM(D23,E23)</f>
        <v>0</v>
      </c>
      <c r="G23" s="96">
        <v>0</v>
      </c>
      <c r="H23" s="163">
        <v>378</v>
      </c>
      <c r="I23" s="111">
        <v>8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236">
        <v>2</v>
      </c>
      <c r="B24" s="233" t="s">
        <v>494</v>
      </c>
      <c r="C24" s="233" t="s">
        <v>26</v>
      </c>
      <c r="D24" s="271" t="s">
        <v>27</v>
      </c>
      <c r="E24" s="271"/>
      <c r="F24" s="270">
        <f>SUM(D24,E24)</f>
        <v>0</v>
      </c>
      <c r="G24" s="235">
        <v>0</v>
      </c>
      <c r="H24" s="164">
        <v>0</v>
      </c>
      <c r="I24" s="113">
        <v>0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53">
        <v>2</v>
      </c>
      <c r="B27" s="93" t="s">
        <v>4</v>
      </c>
      <c r="C27" s="154" t="s">
        <v>5</v>
      </c>
      <c r="D27" s="116"/>
      <c r="E27" s="155"/>
      <c r="F27" s="94" t="s">
        <v>6</v>
      </c>
      <c r="G27" s="94" t="s">
        <v>7</v>
      </c>
      <c r="H27" s="94" t="s">
        <v>8</v>
      </c>
      <c r="I27" s="95" t="s">
        <v>9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227">
        <v>5</v>
      </c>
      <c r="B28" s="228" t="s">
        <v>502</v>
      </c>
      <c r="C28" s="228" t="s">
        <v>77</v>
      </c>
      <c r="D28" s="322">
        <v>94.001000000000005</v>
      </c>
      <c r="E28" s="322">
        <v>93.001000000000005</v>
      </c>
      <c r="F28" s="269">
        <f>SUM(D28,E28)</f>
        <v>187.00200000000001</v>
      </c>
      <c r="G28" s="229">
        <v>7</v>
      </c>
      <c r="H28" s="322">
        <v>1126.0070000000001</v>
      </c>
      <c r="I28" s="312">
        <v>41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9">
        <v>4</v>
      </c>
      <c r="B29" s="98" t="s">
        <v>24</v>
      </c>
      <c r="C29" s="98" t="s">
        <v>11</v>
      </c>
      <c r="D29" s="163">
        <v>92.001000000000005</v>
      </c>
      <c r="E29" s="163">
        <v>90</v>
      </c>
      <c r="F29" s="156">
        <f>SUM(D29,E29)</f>
        <v>182.001</v>
      </c>
      <c r="G29" s="96">
        <v>6</v>
      </c>
      <c r="H29" s="163">
        <v>1081.0039999999999</v>
      </c>
      <c r="I29" s="111">
        <v>36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97">
        <v>7</v>
      </c>
      <c r="B30" s="98" t="s">
        <v>391</v>
      </c>
      <c r="C30" s="98" t="s">
        <v>54</v>
      </c>
      <c r="D30" s="163">
        <v>79</v>
      </c>
      <c r="E30" s="163">
        <v>79</v>
      </c>
      <c r="F30" s="156">
        <f>SUM(D30,E30)</f>
        <v>158</v>
      </c>
      <c r="G30" s="96">
        <v>5</v>
      </c>
      <c r="H30" s="163">
        <v>1016.004</v>
      </c>
      <c r="I30" s="111">
        <v>31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97">
        <v>1</v>
      </c>
      <c r="B31" s="98" t="s">
        <v>499</v>
      </c>
      <c r="C31" s="98" t="s">
        <v>26</v>
      </c>
      <c r="D31" s="156" t="s">
        <v>27</v>
      </c>
      <c r="E31" s="156"/>
      <c r="F31" s="156">
        <f>SUM(D31,E31)</f>
        <v>0</v>
      </c>
      <c r="G31" s="96">
        <v>0</v>
      </c>
      <c r="H31" s="156">
        <v>0</v>
      </c>
      <c r="I31" s="101">
        <v>0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9">
        <v>2</v>
      </c>
      <c r="B32" s="98" t="s">
        <v>500</v>
      </c>
      <c r="C32" s="98" t="s">
        <v>196</v>
      </c>
      <c r="D32" s="163" t="s">
        <v>27</v>
      </c>
      <c r="E32" s="163"/>
      <c r="F32" s="156">
        <f>SUM(D32,E32)</f>
        <v>0</v>
      </c>
      <c r="G32" s="96">
        <v>0</v>
      </c>
      <c r="H32" s="163">
        <v>0</v>
      </c>
      <c r="I32" s="111">
        <v>0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97">
        <v>3</v>
      </c>
      <c r="B33" s="98" t="s">
        <v>501</v>
      </c>
      <c r="C33" s="98" t="s">
        <v>77</v>
      </c>
      <c r="D33" s="163" t="s">
        <v>27</v>
      </c>
      <c r="E33" s="163"/>
      <c r="F33" s="156">
        <f>SUM(D33,E33)</f>
        <v>0</v>
      </c>
      <c r="G33" s="96">
        <v>0</v>
      </c>
      <c r="H33" s="163">
        <v>0</v>
      </c>
      <c r="I33" s="111">
        <v>0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236">
        <v>6</v>
      </c>
      <c r="B34" s="233" t="s">
        <v>503</v>
      </c>
      <c r="C34" s="233" t="s">
        <v>54</v>
      </c>
      <c r="D34" s="271" t="s">
        <v>27</v>
      </c>
      <c r="E34" s="271"/>
      <c r="F34" s="270">
        <f>SUM(D34,E34)</f>
        <v>0</v>
      </c>
      <c r="G34" s="235">
        <v>0</v>
      </c>
      <c r="H34" s="164">
        <v>0</v>
      </c>
      <c r="I34" s="113">
        <v>0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6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227">
        <v>7</v>
      </c>
      <c r="B38" s="228" t="s">
        <v>393</v>
      </c>
      <c r="C38" s="228" t="s">
        <v>46</v>
      </c>
      <c r="D38" s="322">
        <v>93</v>
      </c>
      <c r="E38" s="322">
        <v>93</v>
      </c>
      <c r="F38" s="269">
        <f>SUM(D38,E38)</f>
        <v>186</v>
      </c>
      <c r="G38" s="229">
        <v>5</v>
      </c>
      <c r="H38" s="322">
        <v>1135.0060000000001</v>
      </c>
      <c r="I38" s="312">
        <v>38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9">
        <v>6</v>
      </c>
      <c r="B39" s="98" t="s">
        <v>507</v>
      </c>
      <c r="C39" s="98" t="s">
        <v>54</v>
      </c>
      <c r="D39" s="163">
        <v>91.001000000000005</v>
      </c>
      <c r="E39" s="163">
        <v>87</v>
      </c>
      <c r="F39" s="156">
        <f>SUM(D39,E39)</f>
        <v>178.001</v>
      </c>
      <c r="G39" s="96">
        <v>4</v>
      </c>
      <c r="H39" s="163">
        <v>1108.0070000000001</v>
      </c>
      <c r="I39" s="111">
        <v>33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97">
        <v>1</v>
      </c>
      <c r="B40" s="98" t="s">
        <v>379</v>
      </c>
      <c r="C40" s="98" t="s">
        <v>46</v>
      </c>
      <c r="D40" s="333">
        <v>99.001000000000005</v>
      </c>
      <c r="E40" s="333">
        <v>97.001000000000005</v>
      </c>
      <c r="F40" s="156">
        <f>SUM(D40,E40)</f>
        <v>196.00200000000001</v>
      </c>
      <c r="G40" s="96">
        <v>7</v>
      </c>
      <c r="H40" s="156">
        <v>1045.009</v>
      </c>
      <c r="I40" s="101">
        <v>33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97">
        <v>5</v>
      </c>
      <c r="B41" s="98" t="s">
        <v>506</v>
      </c>
      <c r="C41" s="98" t="s">
        <v>77</v>
      </c>
      <c r="D41" s="163">
        <v>97.001999999999995</v>
      </c>
      <c r="E41" s="163">
        <v>90.001000000000005</v>
      </c>
      <c r="F41" s="156">
        <f>SUM(D41,E41)</f>
        <v>187.00299999999999</v>
      </c>
      <c r="G41" s="96">
        <v>6</v>
      </c>
      <c r="H41" s="163">
        <v>1085.0069999999998</v>
      </c>
      <c r="I41" s="111">
        <v>28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97">
        <v>3</v>
      </c>
      <c r="B42" s="98" t="s">
        <v>504</v>
      </c>
      <c r="C42" s="98" t="s">
        <v>54</v>
      </c>
      <c r="D42" s="163">
        <v>82</v>
      </c>
      <c r="E42" s="163">
        <v>82</v>
      </c>
      <c r="F42" s="156">
        <f>SUM(D42,E42)</f>
        <v>164</v>
      </c>
      <c r="G42" s="96">
        <v>3</v>
      </c>
      <c r="H42" s="163">
        <v>989.00199999999995</v>
      </c>
      <c r="I42" s="111">
        <v>19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9">
        <v>2</v>
      </c>
      <c r="B43" s="98" t="s">
        <v>96</v>
      </c>
      <c r="C43" s="98" t="s">
        <v>54</v>
      </c>
      <c r="D43" s="163" t="s">
        <v>27</v>
      </c>
      <c r="E43" s="163"/>
      <c r="F43" s="156">
        <f>SUM(D43,E43)</f>
        <v>0</v>
      </c>
      <c r="G43" s="96">
        <v>0</v>
      </c>
      <c r="H43" s="163">
        <v>0</v>
      </c>
      <c r="I43" s="111">
        <v>0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236">
        <v>4</v>
      </c>
      <c r="B44" s="233" t="s">
        <v>505</v>
      </c>
      <c r="C44" s="233" t="s">
        <v>77</v>
      </c>
      <c r="D44" s="271" t="s">
        <v>27</v>
      </c>
      <c r="E44" s="271"/>
      <c r="F44" s="270">
        <f>SUM(D44,E44)</f>
        <v>0</v>
      </c>
      <c r="G44" s="235">
        <v>0</v>
      </c>
      <c r="H44" s="164">
        <v>0</v>
      </c>
      <c r="I44" s="113">
        <v>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87" t="s">
        <v>459</v>
      </c>
      <c r="E46" s="106" t="s">
        <v>659</v>
      </c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87" t="s">
        <v>660</v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7F901851-CCEB-47DE-929C-CC72884884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E4AF-DA62-4945-BE6E-15C18F10F5B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460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8"/>
      <c r="AH1" s="108"/>
    </row>
    <row r="2" spans="1:34" ht="15.75" customHeight="1" x14ac:dyDescent="0.3">
      <c r="B2" s="89" t="s">
        <v>1</v>
      </c>
      <c r="AG2" s="108"/>
      <c r="AH2" s="108"/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7">
        <v>7</v>
      </c>
      <c r="B5" s="238" t="s">
        <v>470</v>
      </c>
      <c r="C5" s="238" t="s">
        <v>152</v>
      </c>
      <c r="D5" s="323">
        <v>100.005</v>
      </c>
      <c r="E5" s="323">
        <v>99.001999999999995</v>
      </c>
      <c r="F5" s="272">
        <v>199.00700000000001</v>
      </c>
      <c r="G5" s="239">
        <v>7</v>
      </c>
      <c r="H5" s="322">
        <v>1197.039</v>
      </c>
      <c r="I5" s="312">
        <v>41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4">
        <v>5</v>
      </c>
      <c r="B6" s="241" t="s">
        <v>333</v>
      </c>
      <c r="C6" s="241" t="s">
        <v>26</v>
      </c>
      <c r="D6" s="273">
        <v>100.001</v>
      </c>
      <c r="E6" s="273">
        <v>99.001000000000005</v>
      </c>
      <c r="F6" s="274">
        <v>199.00200000000001</v>
      </c>
      <c r="G6" s="243">
        <v>6</v>
      </c>
      <c r="H6" s="163">
        <v>1194.0259999999998</v>
      </c>
      <c r="I6" s="111">
        <v>34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4">
        <v>1</v>
      </c>
      <c r="B7" s="241" t="s">
        <v>179</v>
      </c>
      <c r="C7" s="241" t="s">
        <v>162</v>
      </c>
      <c r="D7" s="274">
        <v>100.002</v>
      </c>
      <c r="E7" s="274">
        <v>99</v>
      </c>
      <c r="F7" s="274">
        <v>199.00200000000001</v>
      </c>
      <c r="G7" s="243">
        <v>6</v>
      </c>
      <c r="H7" s="156">
        <v>1190.0260000000001</v>
      </c>
      <c r="I7" s="101">
        <v>32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0">
        <v>6</v>
      </c>
      <c r="B8" s="241" t="s">
        <v>249</v>
      </c>
      <c r="C8" s="241" t="s">
        <v>250</v>
      </c>
      <c r="D8" s="273" t="s">
        <v>27</v>
      </c>
      <c r="E8" s="273" t="s">
        <v>394</v>
      </c>
      <c r="F8" s="274">
        <v>0</v>
      </c>
      <c r="G8" s="243">
        <v>0</v>
      </c>
      <c r="H8" s="163">
        <v>990.01600000000008</v>
      </c>
      <c r="I8" s="111">
        <v>22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0">
        <v>2</v>
      </c>
      <c r="B9" s="241" t="s">
        <v>466</v>
      </c>
      <c r="C9" s="241" t="s">
        <v>152</v>
      </c>
      <c r="D9" s="273" t="s">
        <v>27</v>
      </c>
      <c r="E9" s="273" t="s">
        <v>394</v>
      </c>
      <c r="F9" s="274">
        <v>0</v>
      </c>
      <c r="G9" s="243">
        <v>0</v>
      </c>
      <c r="H9" s="163">
        <v>0</v>
      </c>
      <c r="I9" s="111">
        <v>0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4">
        <v>3</v>
      </c>
      <c r="B10" s="241" t="s">
        <v>323</v>
      </c>
      <c r="C10" s="241" t="s">
        <v>98</v>
      </c>
      <c r="D10" s="273" t="s">
        <v>27</v>
      </c>
      <c r="E10" s="273" t="s">
        <v>394</v>
      </c>
      <c r="F10" s="274">
        <v>0</v>
      </c>
      <c r="G10" s="243">
        <v>0</v>
      </c>
      <c r="H10" s="163">
        <v>0</v>
      </c>
      <c r="I10" s="111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5">
        <v>4</v>
      </c>
      <c r="B11" s="246" t="s">
        <v>332</v>
      </c>
      <c r="C11" s="246" t="s">
        <v>98</v>
      </c>
      <c r="D11" s="275" t="s">
        <v>27</v>
      </c>
      <c r="E11" s="275" t="s">
        <v>394</v>
      </c>
      <c r="F11" s="276">
        <v>0</v>
      </c>
      <c r="G11" s="248">
        <v>0</v>
      </c>
      <c r="H11" s="164">
        <v>0</v>
      </c>
      <c r="I11" s="113">
        <v>0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6" t="s">
        <v>394</v>
      </c>
      <c r="E14" s="155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313">
        <v>4</v>
      </c>
      <c r="B15" s="238" t="s">
        <v>324</v>
      </c>
      <c r="C15" s="238" t="s">
        <v>26</v>
      </c>
      <c r="D15" s="323">
        <v>100.002</v>
      </c>
      <c r="E15" s="323">
        <v>97.001000000000005</v>
      </c>
      <c r="F15" s="272">
        <v>197.00299999999999</v>
      </c>
      <c r="G15" s="239">
        <v>5</v>
      </c>
      <c r="H15" s="322">
        <v>1187.0179999999998</v>
      </c>
      <c r="I15" s="312">
        <v>35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4">
        <v>5</v>
      </c>
      <c r="B16" s="241" t="s">
        <v>339</v>
      </c>
      <c r="C16" s="241" t="s">
        <v>192</v>
      </c>
      <c r="D16" s="273">
        <v>99</v>
      </c>
      <c r="E16" s="273">
        <v>98.001999999999995</v>
      </c>
      <c r="F16" s="274">
        <v>197.00200000000001</v>
      </c>
      <c r="G16" s="243">
        <v>4</v>
      </c>
      <c r="H16" s="163">
        <v>1180.011</v>
      </c>
      <c r="I16" s="111">
        <v>29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4">
        <v>3</v>
      </c>
      <c r="B17" s="241" t="s">
        <v>102</v>
      </c>
      <c r="C17" s="241" t="s">
        <v>77</v>
      </c>
      <c r="D17" s="273">
        <v>100.001</v>
      </c>
      <c r="E17" s="273">
        <v>99.001000000000005</v>
      </c>
      <c r="F17" s="274">
        <v>199.00200000000001</v>
      </c>
      <c r="G17" s="243">
        <v>6</v>
      </c>
      <c r="H17" s="163">
        <v>1174.01</v>
      </c>
      <c r="I17" s="111">
        <v>26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40">
        <v>6</v>
      </c>
      <c r="B18" s="241" t="s">
        <v>481</v>
      </c>
      <c r="C18" s="241" t="s">
        <v>274</v>
      </c>
      <c r="D18" s="273">
        <v>97.001000000000005</v>
      </c>
      <c r="E18" s="273">
        <v>93.001000000000005</v>
      </c>
      <c r="F18" s="274">
        <v>190.00200000000001</v>
      </c>
      <c r="G18" s="243">
        <v>3</v>
      </c>
      <c r="H18" s="163">
        <v>1146.0059999999999</v>
      </c>
      <c r="I18" s="111">
        <v>18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0">
        <v>2</v>
      </c>
      <c r="B19" s="241" t="s">
        <v>490</v>
      </c>
      <c r="C19" s="241" t="s">
        <v>98</v>
      </c>
      <c r="D19" s="273">
        <v>94.001000000000005</v>
      </c>
      <c r="E19" s="273">
        <v>94</v>
      </c>
      <c r="F19" s="274">
        <v>188.001</v>
      </c>
      <c r="G19" s="243">
        <v>2</v>
      </c>
      <c r="H19" s="163">
        <v>1114.0059999999999</v>
      </c>
      <c r="I19" s="111">
        <v>12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249">
        <v>1</v>
      </c>
      <c r="B20" s="246" t="s">
        <v>479</v>
      </c>
      <c r="C20" s="246" t="s">
        <v>29</v>
      </c>
      <c r="D20" s="276" t="s">
        <v>64</v>
      </c>
      <c r="E20" s="276" t="s">
        <v>394</v>
      </c>
      <c r="F20" s="276">
        <v>0</v>
      </c>
      <c r="G20" s="248">
        <v>0</v>
      </c>
      <c r="H20" s="158">
        <v>0</v>
      </c>
      <c r="I20" s="309">
        <v>0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87" t="s">
        <v>127</v>
      </c>
      <c r="E22" s="106" t="s">
        <v>659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87" t="s">
        <v>660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54BBE358-7EB3-4886-92AD-33C821D9F7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394F-EE28-41B5-BAAC-DDF477992585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508</v>
      </c>
      <c r="D1" s="86"/>
      <c r="E1" s="86"/>
      <c r="F1" s="86"/>
      <c r="G1" s="114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304</v>
      </c>
      <c r="B4" s="116"/>
      <c r="C4" s="117">
        <v>587</v>
      </c>
      <c r="D4" s="116"/>
      <c r="E4" s="118" t="s">
        <v>9</v>
      </c>
      <c r="F4" s="201">
        <f>SUM(F5:F7)</f>
        <v>589.00700000000006</v>
      </c>
      <c r="G4" s="120" t="s">
        <v>130</v>
      </c>
      <c r="H4" t="s">
        <v>133</v>
      </c>
      <c r="I4"/>
      <c r="J4"/>
      <c r="K4"/>
      <c r="L4"/>
      <c r="M4">
        <v>587</v>
      </c>
      <c r="N4"/>
    </row>
    <row r="5" spans="1:34" ht="15.75" customHeight="1" x14ac:dyDescent="0.3">
      <c r="A5" s="121" t="s">
        <v>509</v>
      </c>
      <c r="B5" s="122"/>
      <c r="C5" s="123"/>
      <c r="D5" s="202">
        <v>100.003</v>
      </c>
      <c r="E5" s="202">
        <v>99.001000000000005</v>
      </c>
      <c r="F5" s="203">
        <f>SUM(D5:E5)</f>
        <v>199.00400000000002</v>
      </c>
      <c r="G5"/>
      <c r="H5"/>
      <c r="I5"/>
      <c r="J5"/>
      <c r="K5"/>
      <c r="L5"/>
      <c r="M5"/>
      <c r="N5"/>
    </row>
    <row r="6" spans="1:34" ht="15.75" customHeight="1" x14ac:dyDescent="0.3">
      <c r="A6" s="125" t="s">
        <v>510</v>
      </c>
      <c r="B6" s="126"/>
      <c r="C6" s="127"/>
      <c r="D6" s="202">
        <v>99.003</v>
      </c>
      <c r="E6" s="202">
        <v>96</v>
      </c>
      <c r="F6" s="204">
        <f>SUM(D6:E6)</f>
        <v>195.00299999999999</v>
      </c>
      <c r="G6"/>
      <c r="H6"/>
      <c r="I6"/>
      <c r="J6"/>
      <c r="K6"/>
      <c r="L6"/>
      <c r="M6"/>
      <c r="N6"/>
    </row>
    <row r="7" spans="1:34" ht="15.75" customHeight="1" x14ac:dyDescent="0.3">
      <c r="A7" s="128" t="s">
        <v>224</v>
      </c>
      <c r="B7" s="129"/>
      <c r="C7" s="130"/>
      <c r="D7" s="205">
        <v>99</v>
      </c>
      <c r="E7" s="205">
        <v>96</v>
      </c>
      <c r="F7" s="206">
        <f>SUM(D7:E7)</f>
        <v>195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5" t="s">
        <v>511</v>
      </c>
      <c r="B9" s="116"/>
      <c r="C9" s="117">
        <v>579</v>
      </c>
      <c r="D9" s="116"/>
      <c r="E9" s="118" t="s">
        <v>9</v>
      </c>
      <c r="F9" s="201">
        <f>SUM(F10:F12)</f>
        <v>490.00900000000001</v>
      </c>
      <c r="G9" s="120" t="s">
        <v>130</v>
      </c>
      <c r="H9" s="149" t="s">
        <v>512</v>
      </c>
      <c r="I9" s="149"/>
      <c r="J9" s="207">
        <v>584</v>
      </c>
      <c r="K9" s="149"/>
      <c r="L9" s="149"/>
      <c r="M9" s="297">
        <v>584</v>
      </c>
      <c r="N9"/>
    </row>
    <row r="10" spans="1:34" ht="15.75" customHeight="1" x14ac:dyDescent="0.3">
      <c r="A10" s="121" t="s">
        <v>513</v>
      </c>
      <c r="B10" s="122"/>
      <c r="C10" s="123"/>
      <c r="D10" s="202">
        <v>99.001999999999995</v>
      </c>
      <c r="E10" s="202">
        <v>96</v>
      </c>
      <c r="F10" s="203">
        <f>SUM(D10:E10)</f>
        <v>195.00200000000001</v>
      </c>
      <c r="G10"/>
      <c r="H10" s="149"/>
      <c r="I10" s="149"/>
      <c r="J10" s="149"/>
      <c r="K10" s="149"/>
      <c r="L10" s="149"/>
      <c r="M10" s="149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25" t="s">
        <v>514</v>
      </c>
      <c r="B11" s="126" t="s">
        <v>515</v>
      </c>
      <c r="C11" s="127"/>
      <c r="D11" s="202">
        <v>100.003</v>
      </c>
      <c r="E11" s="202">
        <v>0</v>
      </c>
      <c r="F11" s="204">
        <f>SUM(D11:E11)</f>
        <v>100.003</v>
      </c>
      <c r="G11"/>
      <c r="H11" s="149"/>
      <c r="I11" s="149"/>
      <c r="J11" s="149"/>
      <c r="K11" s="149"/>
      <c r="L11" s="149"/>
      <c r="M11" s="149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28" t="s">
        <v>516</v>
      </c>
      <c r="B12" s="129"/>
      <c r="C12" s="130"/>
      <c r="D12" s="205">
        <v>98.004000000000005</v>
      </c>
      <c r="E12" s="205">
        <v>97</v>
      </c>
      <c r="F12" s="206">
        <f>SUM(D12:E12)</f>
        <v>195.00400000000002</v>
      </c>
      <c r="G12"/>
      <c r="H12" s="149"/>
      <c r="I12" s="149"/>
      <c r="J12" s="149"/>
      <c r="K12" s="149"/>
      <c r="L12" s="149"/>
      <c r="M12" s="149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517</v>
      </c>
      <c r="B14" s="116"/>
      <c r="C14" s="117">
        <v>592</v>
      </c>
      <c r="D14" s="116"/>
      <c r="E14" s="118" t="s">
        <v>9</v>
      </c>
      <c r="F14" s="201">
        <f>SUM(F15:F17)</f>
        <v>596.01</v>
      </c>
      <c r="G14" s="120" t="s">
        <v>130</v>
      </c>
      <c r="H14" s="115" t="s">
        <v>518</v>
      </c>
      <c r="I14" s="116"/>
      <c r="J14" s="117">
        <v>587</v>
      </c>
      <c r="K14" s="116"/>
      <c r="L14" s="118" t="s">
        <v>9</v>
      </c>
      <c r="M14" s="201">
        <f>SUM(M15:M17)</f>
        <v>593.01099999999997</v>
      </c>
      <c r="N14"/>
    </row>
    <row r="15" spans="1:34" ht="15.75" customHeight="1" x14ac:dyDescent="0.3">
      <c r="A15" s="121" t="s">
        <v>472</v>
      </c>
      <c r="B15" s="122"/>
      <c r="C15" s="123"/>
      <c r="D15" s="202">
        <v>100.003</v>
      </c>
      <c r="E15" s="202">
        <v>98.001000000000005</v>
      </c>
      <c r="F15" s="203">
        <f>SUM(D15:E15)</f>
        <v>198.00400000000002</v>
      </c>
      <c r="G15"/>
      <c r="H15" s="121" t="s">
        <v>43</v>
      </c>
      <c r="I15" s="122"/>
      <c r="J15" s="123"/>
      <c r="K15" s="202">
        <v>98.003</v>
      </c>
      <c r="L15" s="202">
        <v>97.001999999999995</v>
      </c>
      <c r="M15" s="203">
        <f>SUM(K15:L15)</f>
        <v>195.005</v>
      </c>
      <c r="N15"/>
    </row>
    <row r="16" spans="1:34" ht="15.75" customHeight="1" x14ac:dyDescent="0.3">
      <c r="A16" s="125" t="s">
        <v>348</v>
      </c>
      <c r="B16" s="126"/>
      <c r="C16" s="127"/>
      <c r="D16" s="202">
        <v>100.001</v>
      </c>
      <c r="E16" s="202">
        <v>99.001000000000005</v>
      </c>
      <c r="F16" s="204">
        <f>SUM(D16:E16)</f>
        <v>199.00200000000001</v>
      </c>
      <c r="G16"/>
      <c r="H16" s="125" t="s">
        <v>476</v>
      </c>
      <c r="I16" s="126"/>
      <c r="J16" s="127"/>
      <c r="K16" s="202">
        <v>100.001</v>
      </c>
      <c r="L16" s="202">
        <v>99.001999999999995</v>
      </c>
      <c r="M16" s="204">
        <f>SUM(K16:L16)</f>
        <v>199.00299999999999</v>
      </c>
      <c r="N16"/>
    </row>
    <row r="17" spans="1:20" ht="15.75" customHeight="1" x14ac:dyDescent="0.3">
      <c r="A17" s="128" t="s">
        <v>468</v>
      </c>
      <c r="B17" s="129"/>
      <c r="C17" s="130"/>
      <c r="D17" s="205">
        <v>100.004</v>
      </c>
      <c r="E17" s="205">
        <v>99</v>
      </c>
      <c r="F17" s="206">
        <f>SUM(D17:E17)</f>
        <v>199.00400000000002</v>
      </c>
      <c r="G17"/>
      <c r="H17" s="128" t="s">
        <v>480</v>
      </c>
      <c r="I17" s="129"/>
      <c r="J17" s="130"/>
      <c r="K17" s="205">
        <v>100.001</v>
      </c>
      <c r="L17" s="205">
        <v>99.001999999999995</v>
      </c>
      <c r="M17" s="206">
        <f>SUM(K17:L17)</f>
        <v>199.00299999999999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E20" s="87"/>
      <c r="H20" s="334" t="s">
        <v>517</v>
      </c>
      <c r="I20" s="96">
        <v>6</v>
      </c>
      <c r="J20" s="96">
        <v>5</v>
      </c>
      <c r="K20" s="96"/>
      <c r="L20" s="96">
        <v>1</v>
      </c>
      <c r="M20" s="337">
        <v>3554.0659999999998</v>
      </c>
      <c r="N20" s="124">
        <v>10</v>
      </c>
    </row>
    <row r="21" spans="1:20" ht="15.75" customHeight="1" x14ac:dyDescent="0.3">
      <c r="E21" s="87"/>
      <c r="H21" s="208" t="s">
        <v>304</v>
      </c>
      <c r="I21" s="100">
        <v>6</v>
      </c>
      <c r="J21" s="100">
        <v>5</v>
      </c>
      <c r="K21" s="100"/>
      <c r="L21" s="100">
        <v>1</v>
      </c>
      <c r="M21" s="338">
        <v>3545.0420000000004</v>
      </c>
      <c r="N21" s="101">
        <v>10</v>
      </c>
    </row>
    <row r="22" spans="1:20" ht="15.75" customHeight="1" x14ac:dyDescent="0.3">
      <c r="E22" s="87"/>
      <c r="H22" s="135" t="s">
        <v>512</v>
      </c>
      <c r="I22" s="99">
        <v>6</v>
      </c>
      <c r="J22" s="99">
        <v>3</v>
      </c>
      <c r="K22" s="99">
        <v>1</v>
      </c>
      <c r="L22" s="99">
        <v>2</v>
      </c>
      <c r="M22" s="302">
        <v>3504</v>
      </c>
      <c r="N22" s="102">
        <v>7</v>
      </c>
    </row>
    <row r="23" spans="1:20" ht="15.75" customHeight="1" x14ac:dyDescent="0.3">
      <c r="H23" s="208" t="s">
        <v>518</v>
      </c>
      <c r="I23" s="99">
        <v>6</v>
      </c>
      <c r="J23" s="99">
        <v>2</v>
      </c>
      <c r="K23" s="99"/>
      <c r="L23" s="99">
        <v>4</v>
      </c>
      <c r="M23" s="302">
        <v>3152.0550000000003</v>
      </c>
      <c r="N23" s="102">
        <v>4</v>
      </c>
    </row>
    <row r="24" spans="1:20" ht="15.75" customHeight="1" x14ac:dyDescent="0.3">
      <c r="H24" s="137" t="s">
        <v>511</v>
      </c>
      <c r="I24" s="104">
        <v>6</v>
      </c>
      <c r="J24" s="104">
        <v>1</v>
      </c>
      <c r="K24" s="104"/>
      <c r="L24" s="104">
        <v>5</v>
      </c>
      <c r="M24" s="303">
        <v>3218.0499999999997</v>
      </c>
      <c r="N24" s="105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5" t="s">
        <v>519</v>
      </c>
      <c r="B30" s="116"/>
      <c r="C30" s="117">
        <v>559</v>
      </c>
      <c r="D30" s="116"/>
      <c r="E30" s="118" t="s">
        <v>9</v>
      </c>
      <c r="F30" s="201">
        <f>SUM(F31:F33)-17</f>
        <v>563.01</v>
      </c>
      <c r="G30" s="120" t="s">
        <v>130</v>
      </c>
      <c r="H30" t="s">
        <v>133</v>
      </c>
      <c r="I30"/>
      <c r="J30"/>
      <c r="K30"/>
      <c r="L30"/>
      <c r="M30">
        <v>559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21" t="s">
        <v>520</v>
      </c>
      <c r="B31" s="122"/>
      <c r="C31" s="123"/>
      <c r="D31" s="202">
        <v>99.004000000000005</v>
      </c>
      <c r="E31" s="202">
        <v>98.001999999999995</v>
      </c>
      <c r="F31" s="203">
        <f>SUM(D31:E31)</f>
        <v>197.006</v>
      </c>
      <c r="G31"/>
      <c r="H31"/>
      <c r="I31"/>
      <c r="J31"/>
      <c r="K31"/>
      <c r="L31"/>
      <c r="M31"/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08" t="s">
        <v>521</v>
      </c>
      <c r="B32" s="126"/>
      <c r="C32" s="127"/>
      <c r="D32" s="202">
        <v>100.001</v>
      </c>
      <c r="E32" s="202">
        <v>97.001999999999995</v>
      </c>
      <c r="F32" s="204">
        <f>SUM(D32:E32)</f>
        <v>197.00299999999999</v>
      </c>
      <c r="G32"/>
      <c r="H32"/>
      <c r="I32"/>
      <c r="J32"/>
      <c r="K32"/>
      <c r="L32"/>
      <c r="M32"/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28" t="s">
        <v>522</v>
      </c>
      <c r="B33" s="129"/>
      <c r="C33" s="130"/>
      <c r="D33" s="205">
        <v>96.001000000000005</v>
      </c>
      <c r="E33" s="205">
        <v>90</v>
      </c>
      <c r="F33" s="206">
        <f>SUM(D33:E33)</f>
        <v>186.001</v>
      </c>
      <c r="G33"/>
      <c r="H33"/>
      <c r="I33"/>
      <c r="J33"/>
      <c r="K33"/>
      <c r="L33"/>
      <c r="M33"/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523</v>
      </c>
      <c r="B35" s="116"/>
      <c r="C35" s="117">
        <v>572</v>
      </c>
      <c r="D35" s="116"/>
      <c r="E35" s="118" t="s">
        <v>9</v>
      </c>
      <c r="F35" s="201">
        <f>SUM(F36:F38)</f>
        <v>569.00500000000011</v>
      </c>
      <c r="G35" s="120" t="s">
        <v>130</v>
      </c>
      <c r="H35" s="108" t="s">
        <v>524</v>
      </c>
      <c r="I35" s="108"/>
      <c r="J35" s="142">
        <v>564</v>
      </c>
      <c r="K35" s="108"/>
      <c r="L35" s="108"/>
      <c r="M35" s="299">
        <v>564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21" t="s">
        <v>525</v>
      </c>
      <c r="B36" s="122"/>
      <c r="C36" s="123"/>
      <c r="D36" s="202">
        <v>96.001999999999995</v>
      </c>
      <c r="E36" s="202">
        <v>94</v>
      </c>
      <c r="F36" s="203">
        <f>SUM(D36:E36)</f>
        <v>190.00200000000001</v>
      </c>
      <c r="G36"/>
      <c r="H36" s="108"/>
      <c r="I36" s="108"/>
      <c r="J36" s="108"/>
      <c r="K36" s="108"/>
      <c r="L36" s="108"/>
      <c r="M36" s="108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25" t="s">
        <v>526</v>
      </c>
      <c r="B37" s="126"/>
      <c r="C37" s="127"/>
      <c r="D37" s="202">
        <v>94.001000000000005</v>
      </c>
      <c r="E37" s="202">
        <v>94</v>
      </c>
      <c r="F37" s="204">
        <f>SUM(D37:E37)</f>
        <v>188.001</v>
      </c>
      <c r="G37"/>
      <c r="H37" s="108"/>
      <c r="I37" s="108"/>
      <c r="J37" s="108"/>
      <c r="K37" s="108"/>
      <c r="L37" s="108"/>
      <c r="M37" s="108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28" t="s">
        <v>527</v>
      </c>
      <c r="B38" s="129"/>
      <c r="C38" s="130"/>
      <c r="D38" s="205">
        <v>96.001999999999995</v>
      </c>
      <c r="E38" s="205">
        <v>95</v>
      </c>
      <c r="F38" s="206">
        <f>SUM(D38:E38)</f>
        <v>191.00200000000001</v>
      </c>
      <c r="G38"/>
      <c r="H38" s="108"/>
      <c r="I38" s="108"/>
      <c r="J38" s="108"/>
      <c r="K38" s="108"/>
      <c r="L38" s="108"/>
      <c r="M38" s="10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15" t="s">
        <v>528</v>
      </c>
      <c r="B40" s="116"/>
      <c r="C40" s="117">
        <v>567</v>
      </c>
      <c r="D40" s="116"/>
      <c r="E40" s="118" t="s">
        <v>9</v>
      </c>
      <c r="F40" s="201">
        <f>SUM(F41:F43)</f>
        <v>560.00700000000006</v>
      </c>
      <c r="G40" s="120" t="s">
        <v>130</v>
      </c>
      <c r="H40" s="115" t="s">
        <v>529</v>
      </c>
      <c r="I40" s="116"/>
      <c r="J40" s="117">
        <v>576</v>
      </c>
      <c r="K40" s="116"/>
      <c r="L40" s="118" t="s">
        <v>9</v>
      </c>
      <c r="M40" s="201">
        <f>SUM(M41:M43)</f>
        <v>580.01099999999997</v>
      </c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21" t="s">
        <v>24</v>
      </c>
      <c r="B41" s="122"/>
      <c r="C41" s="123"/>
      <c r="D41" s="202">
        <v>92.001000000000005</v>
      </c>
      <c r="E41" s="202">
        <v>90</v>
      </c>
      <c r="F41" s="203">
        <f>SUM(D41:E41)</f>
        <v>182.001</v>
      </c>
      <c r="G41"/>
      <c r="H41" s="121" t="s">
        <v>42</v>
      </c>
      <c r="I41" s="122"/>
      <c r="J41" s="123"/>
      <c r="K41" s="202">
        <v>99.004000000000005</v>
      </c>
      <c r="L41" s="202">
        <v>99.003</v>
      </c>
      <c r="M41" s="203">
        <f>SUM(K41:L41)</f>
        <v>198.00700000000001</v>
      </c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25" t="s">
        <v>482</v>
      </c>
      <c r="B42" s="126"/>
      <c r="C42" s="127"/>
      <c r="D42" s="202">
        <v>99.004000000000005</v>
      </c>
      <c r="E42" s="202">
        <v>96</v>
      </c>
      <c r="F42" s="204">
        <f>SUM(D42:E42)</f>
        <v>195.00400000000002</v>
      </c>
      <c r="G42"/>
      <c r="H42" s="125" t="s">
        <v>44</v>
      </c>
      <c r="I42" s="126"/>
      <c r="J42" s="127"/>
      <c r="K42" s="202">
        <v>99.001000000000005</v>
      </c>
      <c r="L42" s="202">
        <v>96.001000000000005</v>
      </c>
      <c r="M42" s="204">
        <f>SUM(K42:L42)</f>
        <v>195.00200000000001</v>
      </c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28" t="s">
        <v>497</v>
      </c>
      <c r="B43" s="129"/>
      <c r="C43" s="130"/>
      <c r="D43" s="205">
        <v>93.001000000000005</v>
      </c>
      <c r="E43" s="205">
        <v>90.001000000000005</v>
      </c>
      <c r="F43" s="206">
        <f>SUM(D43:E43)</f>
        <v>183.00200000000001</v>
      </c>
      <c r="G43"/>
      <c r="H43" s="128" t="s">
        <v>493</v>
      </c>
      <c r="I43" s="129"/>
      <c r="J43" s="130"/>
      <c r="K43" s="205">
        <v>95.001000000000005</v>
      </c>
      <c r="L43" s="205">
        <v>92.001000000000005</v>
      </c>
      <c r="M43" s="206">
        <f>SUM(K43:L43)</f>
        <v>187.00200000000001</v>
      </c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E45" s="87"/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E46" s="87"/>
      <c r="H46" s="143" t="s">
        <v>519</v>
      </c>
      <c r="I46" s="144">
        <v>6</v>
      </c>
      <c r="J46" s="144">
        <v>5</v>
      </c>
      <c r="K46" s="144"/>
      <c r="L46" s="144">
        <v>1</v>
      </c>
      <c r="M46" s="304">
        <v>3341.0349999999999</v>
      </c>
      <c r="N46" s="145">
        <v>10</v>
      </c>
      <c r="O46" s="108"/>
      <c r="P46" s="108"/>
    </row>
    <row r="47" spans="1:20" ht="15.75" customHeight="1" x14ac:dyDescent="0.3">
      <c r="E47" s="87"/>
      <c r="H47" s="146" t="s">
        <v>524</v>
      </c>
      <c r="I47" s="110">
        <v>6</v>
      </c>
      <c r="J47" s="110">
        <v>3</v>
      </c>
      <c r="K47" s="110">
        <v>1</v>
      </c>
      <c r="L47" s="110">
        <v>2</v>
      </c>
      <c r="M47" s="305">
        <v>3384</v>
      </c>
      <c r="N47" s="111">
        <v>7</v>
      </c>
      <c r="O47" s="108"/>
      <c r="P47" s="108"/>
    </row>
    <row r="48" spans="1:20" ht="15.75" customHeight="1" x14ac:dyDescent="0.3">
      <c r="E48" s="87"/>
      <c r="H48" s="146" t="s">
        <v>523</v>
      </c>
      <c r="I48" s="110">
        <v>6</v>
      </c>
      <c r="J48" s="110">
        <v>3</v>
      </c>
      <c r="K48" s="110"/>
      <c r="L48" s="110">
        <v>3</v>
      </c>
      <c r="M48" s="305">
        <v>3248.0309999999999</v>
      </c>
      <c r="N48" s="111">
        <v>6</v>
      </c>
      <c r="O48" s="108"/>
      <c r="P48" s="108"/>
    </row>
    <row r="49" spans="1:16" ht="15.75" customHeight="1" x14ac:dyDescent="0.3">
      <c r="H49" s="146" t="s">
        <v>528</v>
      </c>
      <c r="I49" s="110">
        <v>6</v>
      </c>
      <c r="J49" s="110">
        <v>2</v>
      </c>
      <c r="K49" s="110"/>
      <c r="L49" s="110">
        <v>4</v>
      </c>
      <c r="M49" s="305">
        <v>3378.027</v>
      </c>
      <c r="N49" s="111">
        <v>4</v>
      </c>
      <c r="O49" s="108"/>
      <c r="P49" s="108"/>
    </row>
    <row r="50" spans="1:16" ht="15.75" customHeight="1" x14ac:dyDescent="0.3">
      <c r="H50" s="147" t="s">
        <v>529</v>
      </c>
      <c r="I50" s="112">
        <v>6</v>
      </c>
      <c r="J50" s="112">
        <v>2</v>
      </c>
      <c r="K50" s="112"/>
      <c r="L50" s="112">
        <v>4</v>
      </c>
      <c r="M50" s="306">
        <v>3109.0430000000001</v>
      </c>
      <c r="N50" s="113">
        <v>4</v>
      </c>
      <c r="O50" s="108"/>
      <c r="P50" s="108"/>
    </row>
    <row r="51" spans="1:16" ht="15.75" customHeight="1" x14ac:dyDescent="0.3"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459</v>
      </c>
      <c r="E52" s="103" t="s">
        <v>659</v>
      </c>
      <c r="G52" s="87"/>
      <c r="H52" s="149"/>
      <c r="I52" s="149"/>
      <c r="J52" s="149"/>
      <c r="K52" s="149"/>
      <c r="L52" s="149"/>
      <c r="M52" s="149"/>
      <c r="N52" s="149"/>
    </row>
    <row r="53" spans="1:16" ht="15.75" customHeight="1" x14ac:dyDescent="0.3">
      <c r="A53" s="87" t="s">
        <v>660</v>
      </c>
      <c r="E53" s="87"/>
      <c r="H53" s="149"/>
      <c r="I53" s="149"/>
      <c r="J53" s="149"/>
      <c r="K53" s="149"/>
      <c r="L53" s="149"/>
      <c r="M53" s="149"/>
      <c r="N53" s="149"/>
    </row>
    <row r="54" spans="1:16" ht="15.75" customHeight="1" x14ac:dyDescent="0.3">
      <c r="A54" s="149"/>
      <c r="B54" s="149"/>
      <c r="C54" s="149"/>
      <c r="D54" s="149"/>
      <c r="E54" s="149"/>
      <c r="F54" s="149"/>
      <c r="G54" s="209"/>
      <c r="H54" s="149"/>
      <c r="I54" s="149"/>
      <c r="J54" s="149"/>
      <c r="K54" s="149"/>
      <c r="L54" s="149"/>
      <c r="M54" s="149"/>
      <c r="N54" s="149"/>
    </row>
    <row r="55" spans="1:16" ht="15.75" customHeight="1" x14ac:dyDescent="0.3">
      <c r="A55" s="149"/>
      <c r="B55" s="149"/>
      <c r="C55" s="149"/>
      <c r="D55" s="149"/>
      <c r="E55" s="149"/>
      <c r="F55" s="149"/>
      <c r="G55" s="209"/>
      <c r="H55" s="149"/>
      <c r="I55" s="149"/>
      <c r="J55" s="149"/>
      <c r="K55" s="149"/>
      <c r="L55" s="149"/>
      <c r="M55" s="149"/>
      <c r="N55" s="149"/>
    </row>
    <row r="56" spans="1:16" ht="15.75" customHeight="1" x14ac:dyDescent="0.3">
      <c r="A56" s="149"/>
      <c r="B56" s="149"/>
      <c r="C56" s="149"/>
      <c r="D56" s="149"/>
      <c r="E56" s="149"/>
      <c r="F56" s="149"/>
      <c r="G56" s="209"/>
      <c r="H56" s="149"/>
      <c r="I56" s="149"/>
      <c r="J56" s="149"/>
      <c r="K56" s="149"/>
      <c r="L56" s="149"/>
      <c r="M56" s="149"/>
      <c r="N56" s="149"/>
    </row>
    <row r="57" spans="1:16" ht="15.75" customHeight="1" x14ac:dyDescent="0.3">
      <c r="A57" s="149"/>
      <c r="B57" s="149"/>
      <c r="C57" s="149"/>
      <c r="D57" s="149"/>
      <c r="E57" s="149"/>
      <c r="F57" s="149"/>
      <c r="G57" s="209"/>
      <c r="H57" s="149"/>
      <c r="I57" s="149"/>
      <c r="J57" s="149"/>
      <c r="K57" s="149"/>
      <c r="L57" s="149"/>
      <c r="M57" s="149"/>
      <c r="N57" s="149"/>
    </row>
    <row r="58" spans="1:16" ht="15.75" customHeight="1" x14ac:dyDescent="0.3">
      <c r="A58" s="149"/>
      <c r="B58" s="149"/>
      <c r="C58" s="149"/>
      <c r="D58" s="149"/>
      <c r="E58" s="149"/>
      <c r="F58" s="149"/>
      <c r="G58" s="209"/>
      <c r="H58" s="149"/>
      <c r="I58" s="149"/>
      <c r="J58" s="149"/>
      <c r="K58" s="149"/>
      <c r="L58" s="149"/>
      <c r="M58" s="149"/>
      <c r="N58" s="149"/>
    </row>
    <row r="59" spans="1:16" ht="15.75" customHeight="1" x14ac:dyDescent="0.3">
      <c r="A59" s="149"/>
      <c r="B59" s="149"/>
      <c r="C59" s="149"/>
      <c r="D59" s="149"/>
      <c r="E59" s="149"/>
      <c r="F59" s="149"/>
      <c r="G59" s="209"/>
      <c r="H59" s="149"/>
      <c r="I59" s="149"/>
      <c r="J59" s="149"/>
      <c r="K59" s="149"/>
      <c r="L59" s="149"/>
      <c r="M59" s="149"/>
      <c r="N59" s="149"/>
    </row>
    <row r="60" spans="1:16" ht="15.75" customHeight="1" x14ac:dyDescent="0.3">
      <c r="A60" s="149"/>
      <c r="B60" s="149"/>
      <c r="C60" s="149"/>
      <c r="D60" s="149"/>
      <c r="E60" s="149"/>
      <c r="F60" s="149"/>
      <c r="G60" s="209"/>
      <c r="H60" s="149"/>
      <c r="I60" s="149"/>
      <c r="J60" s="149"/>
      <c r="K60" s="149"/>
      <c r="L60" s="149"/>
      <c r="M60" s="149"/>
      <c r="N60" s="149"/>
    </row>
    <row r="61" spans="1:16" ht="15.75" customHeight="1" x14ac:dyDescent="0.3">
      <c r="A61" s="149"/>
      <c r="B61" s="149"/>
      <c r="C61" s="149"/>
      <c r="D61" s="149"/>
      <c r="E61" s="149"/>
      <c r="F61" s="149"/>
      <c r="G61" s="209"/>
      <c r="H61" s="149"/>
      <c r="I61" s="149"/>
      <c r="J61" s="149"/>
      <c r="K61" s="149"/>
      <c r="L61" s="149"/>
      <c r="M61" s="149"/>
      <c r="N61" s="149"/>
    </row>
    <row r="62" spans="1:16" ht="15.75" customHeight="1" x14ac:dyDescent="0.3">
      <c r="A62" s="149"/>
      <c r="B62" s="149"/>
      <c r="C62" s="149"/>
      <c r="D62" s="149"/>
      <c r="E62" s="149"/>
      <c r="F62" s="149"/>
      <c r="G62" s="209"/>
      <c r="H62" s="149"/>
      <c r="I62" s="149"/>
      <c r="J62" s="149"/>
      <c r="K62" s="149"/>
      <c r="L62" s="149"/>
      <c r="M62" s="149"/>
      <c r="N62" s="149"/>
    </row>
    <row r="63" spans="1:16" ht="15.75" customHeight="1" x14ac:dyDescent="0.3">
      <c r="A63" s="149"/>
      <c r="B63" s="149"/>
      <c r="C63" s="149"/>
      <c r="D63" s="149"/>
      <c r="E63" s="149"/>
      <c r="F63" s="149"/>
      <c r="G63" s="209"/>
      <c r="H63" s="149"/>
      <c r="I63" s="149"/>
      <c r="J63" s="149"/>
      <c r="K63" s="149"/>
      <c r="L63" s="149"/>
      <c r="M63" s="149"/>
      <c r="N63" s="149"/>
    </row>
    <row r="64" spans="1:16" ht="15.75" customHeight="1" x14ac:dyDescent="0.3">
      <c r="A64" s="149"/>
      <c r="B64" s="149"/>
      <c r="C64" s="149"/>
      <c r="D64" s="149"/>
      <c r="E64" s="149"/>
      <c r="F64" s="149"/>
      <c r="G64" s="209"/>
      <c r="H64" s="149"/>
      <c r="I64" s="149"/>
      <c r="J64" s="149"/>
      <c r="K64" s="149"/>
      <c r="L64" s="149"/>
      <c r="M64" s="149"/>
      <c r="N64" s="149"/>
    </row>
    <row r="65" spans="1:14" ht="15.75" customHeight="1" x14ac:dyDescent="0.3">
      <c r="A65" s="149"/>
      <c r="B65" s="149"/>
      <c r="C65" s="149"/>
      <c r="D65" s="149"/>
      <c r="E65" s="149"/>
      <c r="F65" s="149"/>
      <c r="G65" s="209"/>
      <c r="H65" s="149"/>
      <c r="I65" s="149"/>
      <c r="J65" s="149"/>
      <c r="K65" s="149"/>
      <c r="L65" s="149"/>
      <c r="M65" s="149"/>
      <c r="N65" s="149"/>
    </row>
    <row r="66" spans="1:14" ht="15.75" customHeight="1" x14ac:dyDescent="0.3">
      <c r="A66" s="149"/>
      <c r="B66" s="149"/>
      <c r="C66" s="149"/>
      <c r="D66" s="149"/>
      <c r="E66" s="149"/>
      <c r="F66" s="149"/>
      <c r="G66" s="209"/>
      <c r="H66" s="149"/>
      <c r="I66" s="149"/>
      <c r="J66" s="149"/>
      <c r="K66" s="149"/>
      <c r="L66" s="149"/>
      <c r="M66" s="149"/>
      <c r="N66" s="149"/>
    </row>
    <row r="67" spans="1:14" ht="15.75" customHeight="1" x14ac:dyDescent="0.3">
      <c r="A67" s="149"/>
      <c r="B67" s="149"/>
      <c r="C67" s="149"/>
      <c r="D67" s="149"/>
      <c r="E67" s="149"/>
      <c r="F67" s="149"/>
      <c r="G67" s="209"/>
      <c r="H67" s="149"/>
      <c r="I67" s="149"/>
      <c r="J67" s="149"/>
      <c r="K67" s="149"/>
      <c r="L67" s="149"/>
      <c r="M67" s="149"/>
      <c r="N67" s="149"/>
    </row>
    <row r="68" spans="1:14" ht="15.75" customHeight="1" x14ac:dyDescent="0.3">
      <c r="A68" s="149"/>
      <c r="B68" s="149"/>
      <c r="C68" s="149"/>
      <c r="D68" s="149"/>
      <c r="E68" s="149"/>
      <c r="F68" s="149"/>
      <c r="G68" s="209"/>
      <c r="H68" s="149"/>
      <c r="I68" s="149"/>
      <c r="J68" s="149"/>
      <c r="K68" s="149"/>
      <c r="L68" s="149"/>
      <c r="M68" s="149"/>
      <c r="N68" s="149"/>
    </row>
    <row r="69" spans="1:14" ht="15.75" customHeight="1" x14ac:dyDescent="0.3">
      <c r="A69" s="149"/>
      <c r="B69" s="149"/>
      <c r="C69" s="149"/>
      <c r="D69" s="149"/>
      <c r="E69" s="149"/>
      <c r="F69" s="149"/>
      <c r="G69" s="209"/>
      <c r="H69" s="149"/>
      <c r="I69" s="149"/>
      <c r="J69" s="149"/>
      <c r="K69" s="149"/>
      <c r="L69" s="149"/>
      <c r="M69" s="149"/>
      <c r="N69" s="149"/>
    </row>
    <row r="70" spans="1:14" ht="15.75" customHeight="1" x14ac:dyDescent="0.3">
      <c r="A70" s="149"/>
      <c r="B70" s="149"/>
      <c r="C70" s="149"/>
      <c r="D70" s="149"/>
      <c r="E70" s="149"/>
      <c r="F70" s="149"/>
      <c r="G70" s="209"/>
      <c r="H70" s="149"/>
      <c r="I70" s="149"/>
      <c r="J70" s="149"/>
      <c r="K70" s="149"/>
      <c r="L70" s="149"/>
      <c r="M70" s="149"/>
      <c r="N70" s="149"/>
    </row>
    <row r="71" spans="1:14" ht="15.75" customHeight="1" x14ac:dyDescent="0.3">
      <c r="A71" s="149"/>
      <c r="B71" s="149"/>
      <c r="C71" s="149"/>
      <c r="D71" s="149"/>
      <c r="E71" s="149"/>
      <c r="F71" s="149"/>
      <c r="G71" s="209"/>
      <c r="H71" s="149"/>
      <c r="I71" s="149"/>
      <c r="J71" s="149"/>
      <c r="K71" s="149"/>
      <c r="L71" s="149"/>
      <c r="M71" s="149"/>
      <c r="N71" s="149"/>
    </row>
    <row r="72" spans="1:14" ht="15.75" customHeight="1" x14ac:dyDescent="0.3">
      <c r="A72" s="149"/>
      <c r="B72" s="149"/>
      <c r="C72" s="149"/>
      <c r="D72" s="149"/>
      <c r="E72" s="149"/>
      <c r="F72" s="149"/>
      <c r="G72" s="209"/>
      <c r="H72" s="149"/>
      <c r="I72" s="149"/>
      <c r="J72" s="149"/>
      <c r="K72" s="149"/>
      <c r="L72" s="149"/>
      <c r="M72" s="149"/>
      <c r="N72" s="149"/>
    </row>
    <row r="73" spans="1:14" ht="15.75" customHeight="1" x14ac:dyDescent="0.3">
      <c r="A73" s="149"/>
      <c r="B73" s="149"/>
      <c r="C73" s="149"/>
      <c r="D73" s="149"/>
      <c r="E73" s="149"/>
      <c r="F73" s="149"/>
      <c r="G73" s="209"/>
      <c r="H73" s="149"/>
      <c r="I73" s="149"/>
      <c r="J73" s="149"/>
      <c r="K73" s="149"/>
      <c r="L73" s="149"/>
      <c r="M73" s="149"/>
      <c r="N73" s="149"/>
    </row>
    <row r="74" spans="1:14" ht="15.75" customHeight="1" x14ac:dyDescent="0.3">
      <c r="A74" s="149"/>
      <c r="B74" s="149"/>
      <c r="C74" s="149"/>
      <c r="D74" s="149"/>
      <c r="E74" s="149"/>
      <c r="F74" s="149"/>
      <c r="G74" s="209"/>
      <c r="H74" s="149"/>
      <c r="I74" s="149"/>
      <c r="J74" s="149"/>
      <c r="K74" s="149"/>
      <c r="L74" s="149"/>
      <c r="M74" s="149"/>
      <c r="N74" s="149"/>
    </row>
    <row r="75" spans="1:14" ht="15.75" customHeight="1" x14ac:dyDescent="0.3">
      <c r="A75" s="149"/>
      <c r="B75" s="149"/>
      <c r="C75" s="149"/>
      <c r="D75" s="149"/>
      <c r="E75" s="149"/>
      <c r="F75" s="149"/>
      <c r="G75" s="209"/>
      <c r="H75" s="149"/>
      <c r="I75" s="149"/>
      <c r="J75" s="149"/>
      <c r="K75" s="149"/>
      <c r="L75" s="149"/>
      <c r="M75" s="149"/>
      <c r="N75" s="149"/>
    </row>
    <row r="76" spans="1:14" ht="15.75" customHeight="1" x14ac:dyDescent="0.3">
      <c r="A76" s="149"/>
      <c r="B76" s="149"/>
      <c r="C76" s="149"/>
      <c r="D76" s="149"/>
      <c r="E76" s="149"/>
      <c r="F76" s="149"/>
      <c r="G76" s="209"/>
      <c r="H76" s="149"/>
      <c r="I76" s="149"/>
      <c r="J76" s="149"/>
      <c r="K76" s="149"/>
      <c r="L76" s="149"/>
      <c r="M76" s="149"/>
      <c r="N76" s="149"/>
    </row>
    <row r="77" spans="1:14" ht="15.75" customHeight="1" x14ac:dyDescent="0.3">
      <c r="A77" s="149"/>
      <c r="B77" s="149"/>
      <c r="C77" s="149"/>
      <c r="D77" s="149"/>
      <c r="E77" s="149"/>
      <c r="F77" s="149"/>
      <c r="G77" s="209"/>
      <c r="H77" s="149"/>
      <c r="I77" s="149"/>
      <c r="J77" s="149"/>
      <c r="K77" s="149"/>
      <c r="L77" s="149"/>
      <c r="M77" s="149"/>
      <c r="N77" s="149"/>
    </row>
    <row r="78" spans="1:14" ht="15.75" customHeight="1" x14ac:dyDescent="0.3">
      <c r="A78" s="149"/>
      <c r="B78" s="149"/>
      <c r="C78" s="149"/>
      <c r="D78" s="149"/>
      <c r="E78" s="149"/>
      <c r="F78" s="149"/>
      <c r="G78" s="209"/>
      <c r="H78" s="149"/>
      <c r="I78" s="149"/>
      <c r="J78" s="149"/>
      <c r="K78" s="149"/>
      <c r="L78" s="149"/>
      <c r="M78" s="149"/>
      <c r="N78" s="149"/>
    </row>
    <row r="79" spans="1:14" ht="15.75" customHeight="1" x14ac:dyDescent="0.3">
      <c r="A79" s="149"/>
      <c r="B79" s="149"/>
      <c r="C79" s="149"/>
      <c r="D79" s="149"/>
      <c r="E79" s="149"/>
      <c r="F79" s="149"/>
      <c r="G79" s="209"/>
      <c r="H79" s="149"/>
      <c r="I79" s="149"/>
      <c r="J79" s="149"/>
      <c r="K79" s="149"/>
      <c r="L79" s="149"/>
      <c r="M79" s="149"/>
      <c r="N79" s="149"/>
    </row>
    <row r="80" spans="1:14" ht="15.75" customHeight="1" x14ac:dyDescent="0.3">
      <c r="A80" s="149"/>
      <c r="B80" s="149"/>
      <c r="C80" s="149"/>
      <c r="D80" s="149"/>
      <c r="E80" s="149"/>
      <c r="F80" s="149"/>
      <c r="G80" s="209"/>
      <c r="H80" s="149"/>
      <c r="I80" s="149"/>
      <c r="J80" s="149"/>
      <c r="K80" s="149"/>
      <c r="L80" s="149"/>
      <c r="M80" s="149"/>
      <c r="N80" s="149"/>
    </row>
    <row r="81" spans="1:14" ht="15.75" customHeight="1" x14ac:dyDescent="0.3">
      <c r="A81" s="149"/>
      <c r="B81" s="149"/>
      <c r="C81" s="149"/>
      <c r="D81" s="149"/>
      <c r="E81" s="149"/>
      <c r="F81" s="149"/>
      <c r="G81" s="209"/>
      <c r="H81" s="149"/>
      <c r="I81" s="149"/>
      <c r="J81" s="149"/>
      <c r="K81" s="149"/>
      <c r="L81" s="149"/>
      <c r="M81" s="149"/>
      <c r="N81" s="149"/>
    </row>
    <row r="82" spans="1:14" ht="15.75" customHeight="1" x14ac:dyDescent="0.3">
      <c r="A82" s="149"/>
      <c r="B82" s="149"/>
      <c r="C82" s="149"/>
      <c r="D82" s="149"/>
      <c r="E82" s="149"/>
      <c r="F82" s="149"/>
      <c r="G82" s="209"/>
      <c r="H82" s="149"/>
      <c r="I82" s="149"/>
      <c r="J82" s="149"/>
      <c r="K82" s="149"/>
      <c r="L82" s="149"/>
      <c r="M82" s="149"/>
      <c r="N82" s="149"/>
    </row>
    <row r="83" spans="1:14" ht="15.75" customHeight="1" x14ac:dyDescent="0.3">
      <c r="A83" s="149"/>
      <c r="B83" s="149"/>
      <c r="C83" s="149"/>
      <c r="D83" s="149"/>
      <c r="E83" s="149"/>
      <c r="F83" s="149"/>
      <c r="G83" s="209"/>
      <c r="H83" s="149"/>
      <c r="I83" s="149"/>
      <c r="J83" s="149"/>
      <c r="K83" s="149"/>
      <c r="L83" s="149"/>
      <c r="M83" s="149"/>
      <c r="N83" s="149"/>
    </row>
    <row r="84" spans="1:14" ht="15.75" customHeight="1" x14ac:dyDescent="0.3">
      <c r="A84" s="149"/>
      <c r="B84" s="149"/>
      <c r="C84" s="149"/>
      <c r="D84" s="149"/>
      <c r="E84" s="149"/>
      <c r="F84" s="149"/>
      <c r="G84" s="209"/>
      <c r="H84" s="149"/>
      <c r="I84" s="149"/>
      <c r="J84" s="149"/>
      <c r="K84" s="149"/>
      <c r="L84" s="149"/>
      <c r="M84" s="149"/>
      <c r="N84" s="149"/>
    </row>
    <row r="85" spans="1:14" ht="15.75" customHeight="1" x14ac:dyDescent="0.3">
      <c r="A85" s="149"/>
      <c r="B85" s="149"/>
      <c r="C85" s="149"/>
      <c r="D85" s="149"/>
      <c r="E85" s="149"/>
      <c r="F85" s="149"/>
      <c r="G85" s="209"/>
      <c r="H85" s="149"/>
      <c r="I85" s="149"/>
      <c r="J85" s="149"/>
      <c r="K85" s="149"/>
      <c r="L85" s="149"/>
      <c r="M85" s="149"/>
      <c r="N85" s="149"/>
    </row>
    <row r="86" spans="1:14" ht="15.75" customHeight="1" x14ac:dyDescent="0.3">
      <c r="A86" s="149"/>
      <c r="B86" s="149"/>
      <c r="C86" s="149"/>
      <c r="D86" s="149"/>
      <c r="E86" s="149"/>
      <c r="F86" s="149"/>
      <c r="G86" s="209"/>
      <c r="H86" s="149"/>
      <c r="I86" s="149"/>
      <c r="J86" s="149"/>
      <c r="K86" s="149"/>
      <c r="L86" s="149"/>
      <c r="M86" s="149"/>
      <c r="N86" s="149"/>
    </row>
    <row r="87" spans="1:14" ht="15.75" customHeight="1" x14ac:dyDescent="0.3">
      <c r="A87" s="149"/>
      <c r="B87" s="149"/>
      <c r="C87" s="149"/>
      <c r="D87" s="149"/>
      <c r="E87" s="149"/>
      <c r="F87" s="149"/>
      <c r="G87" s="209"/>
      <c r="H87" s="149"/>
      <c r="I87" s="149"/>
      <c r="J87" s="149"/>
      <c r="K87" s="149"/>
      <c r="L87" s="149"/>
      <c r="M87" s="149"/>
      <c r="N87" s="149"/>
    </row>
    <row r="88" spans="1:14" ht="15.75" customHeight="1" x14ac:dyDescent="0.3">
      <c r="A88" s="149"/>
      <c r="B88" s="149"/>
      <c r="C88" s="149"/>
      <c r="D88" s="149"/>
      <c r="E88" s="149"/>
      <c r="F88" s="149"/>
      <c r="G88" s="209"/>
      <c r="H88" s="149"/>
      <c r="I88" s="149"/>
      <c r="J88" s="149"/>
      <c r="K88" s="149"/>
      <c r="L88" s="149"/>
      <c r="M88" s="149"/>
      <c r="N88" s="149"/>
    </row>
    <row r="89" spans="1:14" ht="15.75" customHeight="1" x14ac:dyDescent="0.3">
      <c r="A89" s="149"/>
      <c r="B89" s="149"/>
      <c r="C89" s="149"/>
      <c r="D89" s="149"/>
      <c r="E89" s="149"/>
      <c r="F89" s="149"/>
      <c r="G89" s="209"/>
      <c r="H89" s="149"/>
      <c r="I89" s="149"/>
      <c r="J89" s="149"/>
      <c r="K89" s="149"/>
      <c r="L89" s="149"/>
      <c r="M89" s="149"/>
      <c r="N89" s="149"/>
    </row>
    <row r="90" spans="1:14" ht="15.75" customHeight="1" x14ac:dyDescent="0.3">
      <c r="A90" s="149"/>
      <c r="B90" s="149"/>
      <c r="C90" s="149"/>
      <c r="D90" s="149"/>
      <c r="E90" s="149"/>
      <c r="F90" s="149"/>
      <c r="G90" s="209"/>
      <c r="H90" s="149"/>
      <c r="I90" s="149"/>
      <c r="J90" s="149"/>
      <c r="K90" s="149"/>
      <c r="L90" s="149"/>
      <c r="M90" s="149"/>
      <c r="N90" s="149"/>
    </row>
    <row r="91" spans="1:14" ht="15.75" customHeight="1" x14ac:dyDescent="0.3">
      <c r="A91" s="149"/>
      <c r="B91" s="149"/>
      <c r="C91" s="149"/>
      <c r="D91" s="149"/>
      <c r="E91" s="149"/>
      <c r="F91" s="149"/>
      <c r="G91" s="209"/>
      <c r="H91" s="149"/>
      <c r="I91" s="149"/>
      <c r="J91" s="149"/>
      <c r="K91" s="149"/>
      <c r="L91" s="149"/>
      <c r="M91" s="149"/>
      <c r="N91" s="149"/>
    </row>
    <row r="92" spans="1:14" ht="15.75" customHeight="1" x14ac:dyDescent="0.3">
      <c r="A92" s="149"/>
      <c r="B92" s="149"/>
      <c r="C92" s="149"/>
      <c r="D92" s="149"/>
      <c r="E92" s="149"/>
      <c r="F92" s="149"/>
      <c r="G92" s="209"/>
      <c r="H92" s="149"/>
      <c r="I92" s="149"/>
      <c r="J92" s="149"/>
      <c r="K92" s="149"/>
      <c r="L92" s="149"/>
      <c r="M92" s="149"/>
      <c r="N92" s="149"/>
    </row>
    <row r="93" spans="1:14" ht="15.75" customHeight="1" x14ac:dyDescent="0.3">
      <c r="A93" s="149"/>
      <c r="B93" s="149"/>
      <c r="C93" s="149"/>
      <c r="D93" s="149"/>
      <c r="E93" s="149"/>
      <c r="F93" s="149"/>
      <c r="G93" s="209"/>
      <c r="H93" s="149"/>
      <c r="I93" s="149"/>
      <c r="J93" s="149"/>
      <c r="K93" s="149"/>
      <c r="L93" s="149"/>
      <c r="M93" s="149"/>
      <c r="N93" s="149"/>
    </row>
    <row r="94" spans="1:14" ht="15.75" customHeight="1" x14ac:dyDescent="0.3">
      <c r="A94" s="149"/>
      <c r="B94" s="149"/>
      <c r="C94" s="149"/>
      <c r="D94" s="149"/>
      <c r="E94" s="149"/>
      <c r="F94" s="149"/>
      <c r="G94" s="209"/>
      <c r="H94" s="149"/>
      <c r="I94" s="149"/>
      <c r="J94" s="149"/>
      <c r="K94" s="149"/>
      <c r="L94" s="149"/>
      <c r="M94" s="149"/>
      <c r="N94" s="149"/>
    </row>
    <row r="95" spans="1:14" ht="15.75" customHeight="1" x14ac:dyDescent="0.3">
      <c r="A95" s="149"/>
      <c r="B95" s="149"/>
      <c r="C95" s="149"/>
      <c r="D95" s="149"/>
      <c r="E95" s="149"/>
      <c r="F95" s="149"/>
      <c r="G95" s="209"/>
      <c r="H95" s="149"/>
      <c r="I95" s="149"/>
      <c r="J95" s="149"/>
      <c r="K95" s="149"/>
      <c r="L95" s="149"/>
      <c r="M95" s="149"/>
      <c r="N95" s="149"/>
    </row>
    <row r="96" spans="1:14" ht="15.75" customHeight="1" x14ac:dyDescent="0.3">
      <c r="A96" s="149"/>
      <c r="B96" s="149"/>
      <c r="C96" s="149"/>
      <c r="D96" s="149"/>
      <c r="E96" s="149"/>
      <c r="F96" s="149"/>
      <c r="G96" s="209"/>
      <c r="H96" s="149"/>
      <c r="I96" s="149"/>
      <c r="J96" s="149"/>
      <c r="K96" s="149"/>
      <c r="L96" s="149"/>
      <c r="M96" s="149"/>
      <c r="N96" s="149"/>
    </row>
    <row r="97" spans="1:14" ht="15.75" customHeight="1" x14ac:dyDescent="0.3">
      <c r="A97" s="149"/>
      <c r="B97" s="149"/>
      <c r="C97" s="149"/>
      <c r="D97" s="149"/>
      <c r="E97" s="149"/>
      <c r="F97" s="149"/>
      <c r="G97" s="209"/>
      <c r="H97" s="149"/>
      <c r="I97" s="149"/>
      <c r="J97" s="149"/>
      <c r="K97" s="149"/>
      <c r="L97" s="149"/>
      <c r="M97" s="149"/>
      <c r="N97" s="149"/>
    </row>
    <row r="98" spans="1:14" ht="15.75" customHeight="1" x14ac:dyDescent="0.3">
      <c r="A98" s="149"/>
      <c r="B98" s="149"/>
      <c r="C98" s="149"/>
      <c r="D98" s="149"/>
      <c r="E98" s="149"/>
      <c r="F98" s="149"/>
      <c r="G98" s="209"/>
      <c r="H98" s="149"/>
      <c r="I98" s="149"/>
      <c r="J98" s="149"/>
      <c r="K98" s="149"/>
      <c r="L98" s="149"/>
      <c r="M98" s="149"/>
      <c r="N98" s="149"/>
    </row>
    <row r="99" spans="1:14" ht="15.75" customHeight="1" x14ac:dyDescent="0.3">
      <c r="A99" s="149"/>
      <c r="B99" s="149"/>
      <c r="C99" s="149"/>
      <c r="D99" s="149"/>
      <c r="E99" s="149"/>
      <c r="F99" s="149"/>
      <c r="G99" s="209"/>
      <c r="H99" s="149"/>
      <c r="I99" s="149"/>
      <c r="J99" s="149"/>
      <c r="K99" s="149"/>
      <c r="L99" s="149"/>
      <c r="M99" s="149"/>
      <c r="N99" s="149"/>
    </row>
    <row r="100" spans="1:14" ht="15.75" customHeight="1" x14ac:dyDescent="0.3">
      <c r="A100" s="149"/>
      <c r="B100" s="149"/>
      <c r="C100" s="149"/>
      <c r="D100" s="149"/>
      <c r="E100" s="149"/>
      <c r="F100" s="149"/>
      <c r="G100" s="209"/>
      <c r="H100" s="149"/>
      <c r="I100" s="149"/>
      <c r="J100" s="149"/>
      <c r="K100" s="149"/>
      <c r="L100" s="149"/>
      <c r="M100" s="149"/>
      <c r="N100" s="149"/>
    </row>
    <row r="101" spans="1:14" ht="15.75" customHeight="1" x14ac:dyDescent="0.3">
      <c r="A101" s="149"/>
      <c r="B101" s="149"/>
      <c r="C101" s="149"/>
      <c r="D101" s="149"/>
      <c r="E101" s="149"/>
      <c r="F101" s="149"/>
      <c r="G101" s="209"/>
      <c r="H101" s="149"/>
      <c r="I101" s="149"/>
      <c r="J101" s="149"/>
      <c r="K101" s="149"/>
      <c r="L101" s="149"/>
      <c r="M101" s="149"/>
      <c r="N101" s="149"/>
    </row>
    <row r="102" spans="1:14" ht="15.75" customHeight="1" x14ac:dyDescent="0.3">
      <c r="A102" s="149"/>
      <c r="B102" s="149"/>
      <c r="C102" s="149"/>
      <c r="D102" s="149"/>
      <c r="E102" s="149"/>
      <c r="F102" s="149"/>
      <c r="G102" s="209"/>
      <c r="H102" s="149"/>
      <c r="I102" s="149"/>
      <c r="J102" s="149"/>
      <c r="K102" s="149"/>
      <c r="L102" s="149"/>
      <c r="M102" s="149"/>
      <c r="N102" s="149"/>
    </row>
    <row r="103" spans="1:14" ht="15.75" customHeight="1" x14ac:dyDescent="0.3">
      <c r="A103" s="149"/>
      <c r="B103" s="149"/>
      <c r="C103" s="149"/>
      <c r="D103" s="149"/>
      <c r="E103" s="149"/>
      <c r="F103" s="149"/>
      <c r="G103" s="209"/>
      <c r="H103" s="149"/>
      <c r="I103" s="149"/>
      <c r="J103" s="149"/>
      <c r="K103" s="149"/>
      <c r="L103" s="149"/>
      <c r="M103" s="149"/>
      <c r="N103" s="149"/>
    </row>
    <row r="104" spans="1:14" ht="15.75" customHeight="1" x14ac:dyDescent="0.3">
      <c r="A104" s="149"/>
      <c r="B104" s="149"/>
      <c r="C104" s="149"/>
      <c r="D104" s="149"/>
      <c r="E104" s="149"/>
      <c r="F104" s="149"/>
      <c r="G104" s="209"/>
      <c r="H104" s="149"/>
      <c r="I104" s="149"/>
      <c r="J104" s="149"/>
      <c r="K104" s="149"/>
      <c r="L104" s="149"/>
      <c r="M104" s="149"/>
      <c r="N104" s="149"/>
    </row>
    <row r="105" spans="1:14" ht="15.75" customHeight="1" x14ac:dyDescent="0.3">
      <c r="A105" s="149"/>
      <c r="B105" s="149"/>
      <c r="C105" s="149"/>
      <c r="D105" s="149"/>
      <c r="E105" s="149"/>
      <c r="F105" s="149"/>
      <c r="G105" s="209"/>
      <c r="H105" s="149"/>
      <c r="I105" s="149"/>
      <c r="J105" s="149"/>
      <c r="K105" s="149"/>
      <c r="L105" s="149"/>
      <c r="M105" s="149"/>
      <c r="N105" s="149"/>
    </row>
    <row r="106" spans="1:14" ht="15.75" customHeight="1" x14ac:dyDescent="0.3">
      <c r="A106" s="149"/>
      <c r="B106" s="149"/>
      <c r="C106" s="149"/>
      <c r="D106" s="149"/>
      <c r="E106" s="149"/>
      <c r="F106" s="149"/>
      <c r="G106" s="209"/>
      <c r="H106" s="149"/>
      <c r="I106" s="149"/>
      <c r="J106" s="149"/>
      <c r="K106" s="149"/>
      <c r="L106" s="149"/>
      <c r="M106" s="149"/>
      <c r="N106" s="149"/>
    </row>
    <row r="107" spans="1:14" ht="15.75" customHeight="1" x14ac:dyDescent="0.3">
      <c r="A107" s="149"/>
      <c r="B107" s="149"/>
      <c r="C107" s="149"/>
      <c r="D107" s="149"/>
      <c r="E107" s="149"/>
      <c r="F107" s="149"/>
      <c r="G107" s="209"/>
      <c r="H107" s="149"/>
      <c r="I107" s="149"/>
      <c r="J107" s="149"/>
      <c r="K107" s="149"/>
      <c r="L107" s="149"/>
      <c r="M107" s="149"/>
      <c r="N107" s="149"/>
    </row>
    <row r="108" spans="1:14" ht="15.75" customHeight="1" x14ac:dyDescent="0.3">
      <c r="A108" s="149"/>
      <c r="B108" s="149"/>
      <c r="C108" s="149"/>
      <c r="D108" s="149"/>
      <c r="E108" s="149"/>
      <c r="F108" s="149"/>
      <c r="G108" s="209"/>
      <c r="H108" s="149"/>
      <c r="I108" s="149"/>
      <c r="J108" s="149"/>
      <c r="K108" s="149"/>
      <c r="L108" s="149"/>
      <c r="M108" s="149"/>
      <c r="N108" s="149"/>
    </row>
    <row r="109" spans="1:14" ht="15.75" customHeight="1" x14ac:dyDescent="0.3">
      <c r="A109" s="149"/>
      <c r="B109" s="149"/>
      <c r="C109" s="149"/>
      <c r="D109" s="149"/>
      <c r="E109" s="149"/>
      <c r="F109" s="149"/>
      <c r="G109" s="209"/>
      <c r="H109" s="149"/>
      <c r="I109" s="149"/>
      <c r="J109" s="149"/>
      <c r="K109" s="149"/>
      <c r="L109" s="149"/>
      <c r="M109" s="149"/>
      <c r="N109" s="149"/>
    </row>
    <row r="110" spans="1:14" ht="15.75" customHeight="1" x14ac:dyDescent="0.3">
      <c r="A110" s="149"/>
      <c r="B110" s="149"/>
      <c r="C110" s="149"/>
      <c r="D110" s="149"/>
      <c r="E110" s="149"/>
      <c r="F110" s="149"/>
      <c r="G110" s="209"/>
      <c r="H110" s="149"/>
      <c r="I110" s="149"/>
      <c r="J110" s="149"/>
      <c r="K110" s="149"/>
      <c r="L110" s="149"/>
      <c r="M110" s="149"/>
      <c r="N110" s="149"/>
    </row>
    <row r="111" spans="1:14" ht="15.75" customHeight="1" x14ac:dyDescent="0.3">
      <c r="A111" s="149"/>
      <c r="B111" s="149"/>
      <c r="C111" s="149"/>
      <c r="D111" s="149"/>
      <c r="E111" s="149"/>
      <c r="F111" s="149"/>
      <c r="G111" s="209"/>
      <c r="H111" s="149"/>
      <c r="I111" s="149"/>
      <c r="J111" s="149"/>
      <c r="K111" s="149"/>
      <c r="L111" s="149"/>
      <c r="M111" s="149"/>
      <c r="N111" s="149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4C0A610C-CFD9-47AD-B1BC-8C51E285F6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F926-ECE9-4F83-BAEC-574EDAE326C4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303</v>
      </c>
      <c r="D1" s="86"/>
      <c r="E1" s="86"/>
      <c r="F1" s="86"/>
      <c r="G1" s="114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304</v>
      </c>
      <c r="B4" s="116"/>
      <c r="C4" s="117">
        <v>527</v>
      </c>
      <c r="D4" s="116"/>
      <c r="E4" s="118" t="s">
        <v>9</v>
      </c>
      <c r="F4" s="119">
        <f>SUM(F5:F7)</f>
        <v>522</v>
      </c>
      <c r="G4" s="120" t="s">
        <v>130</v>
      </c>
      <c r="H4" t="s">
        <v>133</v>
      </c>
      <c r="I4"/>
      <c r="J4"/>
      <c r="K4"/>
      <c r="L4"/>
      <c r="M4">
        <v>527</v>
      </c>
      <c r="N4"/>
    </row>
    <row r="5" spans="1:34" ht="15.75" customHeight="1" x14ac:dyDescent="0.3">
      <c r="A5" s="134" t="s">
        <v>305</v>
      </c>
      <c r="B5" s="96">
        <v>45</v>
      </c>
      <c r="C5" s="96">
        <v>46</v>
      </c>
      <c r="D5" s="96">
        <v>47</v>
      </c>
      <c r="E5" s="96">
        <v>48</v>
      </c>
      <c r="F5" s="124">
        <f>SUM(B5:E5)</f>
        <v>186</v>
      </c>
      <c r="G5"/>
      <c r="H5"/>
      <c r="I5"/>
      <c r="J5"/>
      <c r="K5"/>
      <c r="L5"/>
      <c r="M5"/>
      <c r="N5"/>
    </row>
    <row r="6" spans="1:34" ht="15.75" customHeight="1" x14ac:dyDescent="0.3">
      <c r="A6" s="135" t="s">
        <v>306</v>
      </c>
      <c r="B6" s="99">
        <v>47</v>
      </c>
      <c r="C6" s="99">
        <v>43</v>
      </c>
      <c r="D6" s="99">
        <v>44</v>
      </c>
      <c r="E6" s="99">
        <v>43</v>
      </c>
      <c r="F6" s="102">
        <f>SUM(B6:E6)</f>
        <v>177</v>
      </c>
      <c r="G6"/>
      <c r="H6"/>
      <c r="I6"/>
      <c r="J6"/>
      <c r="K6"/>
      <c r="L6"/>
      <c r="M6"/>
      <c r="N6"/>
    </row>
    <row r="7" spans="1:34" ht="15.75" customHeight="1" x14ac:dyDescent="0.3">
      <c r="A7" s="137" t="s">
        <v>224</v>
      </c>
      <c r="B7" s="104">
        <v>42</v>
      </c>
      <c r="C7" s="104">
        <v>35</v>
      </c>
      <c r="D7" s="104">
        <v>45</v>
      </c>
      <c r="E7" s="104">
        <v>37</v>
      </c>
      <c r="F7" s="105">
        <f>SUM(B7:E7)</f>
        <v>159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5" t="s">
        <v>307</v>
      </c>
      <c r="B9" s="116"/>
      <c r="C9" s="117">
        <v>537</v>
      </c>
      <c r="D9" s="116"/>
      <c r="E9" s="118" t="s">
        <v>9</v>
      </c>
      <c r="F9" s="119">
        <f>SUM(F10:F12)</f>
        <v>353</v>
      </c>
      <c r="G9" s="120" t="s">
        <v>130</v>
      </c>
      <c r="H9" s="87" t="s">
        <v>308</v>
      </c>
      <c r="J9" s="150">
        <v>514</v>
      </c>
      <c r="M9" s="297">
        <v>514</v>
      </c>
      <c r="N9"/>
    </row>
    <row r="10" spans="1:34" ht="15.75" customHeight="1" x14ac:dyDescent="0.3">
      <c r="A10" s="134" t="s">
        <v>235</v>
      </c>
      <c r="B10" s="96">
        <v>43</v>
      </c>
      <c r="C10" s="96">
        <v>42</v>
      </c>
      <c r="D10" s="96">
        <v>44</v>
      </c>
      <c r="E10" s="96">
        <v>44</v>
      </c>
      <c r="F10" s="124">
        <f>SUM(B10:E10)</f>
        <v>173</v>
      </c>
      <c r="G10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35" t="s">
        <v>239</v>
      </c>
      <c r="B11" s="99">
        <v>44</v>
      </c>
      <c r="C11" s="99">
        <v>44</v>
      </c>
      <c r="D11" s="99">
        <v>47</v>
      </c>
      <c r="E11" s="99">
        <v>45</v>
      </c>
      <c r="F11" s="102">
        <f>SUM(B11:E11)</f>
        <v>180</v>
      </c>
      <c r="G11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37" t="s">
        <v>248</v>
      </c>
      <c r="B12" s="104" t="s">
        <v>27</v>
      </c>
      <c r="C12" s="104"/>
      <c r="D12" s="104"/>
      <c r="E12" s="104"/>
      <c r="F12" s="105">
        <f>SUM(B12:E12)</f>
        <v>0</v>
      </c>
      <c r="G12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309</v>
      </c>
      <c r="B14" s="116"/>
      <c r="C14" s="117">
        <v>509</v>
      </c>
      <c r="D14" s="116"/>
      <c r="E14" s="118" t="s">
        <v>9</v>
      </c>
      <c r="F14" s="119">
        <f>SUM(F15:F17)</f>
        <v>489</v>
      </c>
      <c r="G14" s="120" t="s">
        <v>130</v>
      </c>
      <c r="H14" s="115" t="s">
        <v>310</v>
      </c>
      <c r="I14" s="116"/>
      <c r="J14" s="117">
        <v>519</v>
      </c>
      <c r="K14" s="116"/>
      <c r="L14" s="118" t="s">
        <v>9</v>
      </c>
      <c r="M14" s="119">
        <f>SUM(M15:M17)</f>
        <v>502</v>
      </c>
      <c r="N14"/>
    </row>
    <row r="15" spans="1:34" ht="15.75" customHeight="1" x14ac:dyDescent="0.3">
      <c r="A15" s="134" t="s">
        <v>233</v>
      </c>
      <c r="B15" s="96">
        <v>42</v>
      </c>
      <c r="C15" s="96">
        <v>44</v>
      </c>
      <c r="D15" s="96">
        <v>42</v>
      </c>
      <c r="E15" s="96">
        <v>41</v>
      </c>
      <c r="F15" s="124">
        <f>SUM(B15:E15)</f>
        <v>169</v>
      </c>
      <c r="G15"/>
      <c r="H15" s="134" t="s">
        <v>276</v>
      </c>
      <c r="I15" s="96">
        <v>41</v>
      </c>
      <c r="J15" s="96">
        <v>42</v>
      </c>
      <c r="K15" s="96">
        <v>39</v>
      </c>
      <c r="L15" s="96">
        <v>44</v>
      </c>
      <c r="M15" s="124">
        <f>SUM(I15:L15)</f>
        <v>166</v>
      </c>
      <c r="N15"/>
    </row>
    <row r="16" spans="1:34" ht="15.75" customHeight="1" x14ac:dyDescent="0.3">
      <c r="A16" s="135" t="s">
        <v>266</v>
      </c>
      <c r="B16" s="99">
        <v>44</v>
      </c>
      <c r="C16" s="99">
        <v>41</v>
      </c>
      <c r="D16" s="99">
        <v>44</v>
      </c>
      <c r="E16" s="99">
        <v>41</v>
      </c>
      <c r="F16" s="102">
        <f>SUM(B16:E16)</f>
        <v>170</v>
      </c>
      <c r="G16"/>
      <c r="H16" s="135" t="s">
        <v>247</v>
      </c>
      <c r="I16" s="99">
        <v>45</v>
      </c>
      <c r="J16" s="99">
        <v>41</v>
      </c>
      <c r="K16" s="99">
        <v>41</v>
      </c>
      <c r="L16" s="99">
        <v>41</v>
      </c>
      <c r="M16" s="102">
        <f>SUM(I16:L16)</f>
        <v>168</v>
      </c>
      <c r="N16"/>
    </row>
    <row r="17" spans="1:20" ht="15.75" customHeight="1" x14ac:dyDescent="0.3">
      <c r="A17" s="137" t="s">
        <v>283</v>
      </c>
      <c r="B17" s="104">
        <v>39</v>
      </c>
      <c r="C17" s="104">
        <v>36</v>
      </c>
      <c r="D17" s="104">
        <v>38</v>
      </c>
      <c r="E17" s="104">
        <v>37</v>
      </c>
      <c r="F17" s="105">
        <f>SUM(B17:E17)</f>
        <v>150</v>
      </c>
      <c r="G17"/>
      <c r="H17" s="137" t="s">
        <v>253</v>
      </c>
      <c r="I17" s="104">
        <v>41</v>
      </c>
      <c r="J17" s="104">
        <v>43</v>
      </c>
      <c r="K17" s="104">
        <v>38</v>
      </c>
      <c r="L17" s="104">
        <v>46</v>
      </c>
      <c r="M17" s="105">
        <f>SUM(I17:L17)</f>
        <v>168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H20" s="134" t="s">
        <v>308</v>
      </c>
      <c r="I20" s="96">
        <v>6</v>
      </c>
      <c r="J20" s="96">
        <v>3</v>
      </c>
      <c r="K20" s="96">
        <v>1</v>
      </c>
      <c r="L20" s="96">
        <v>2</v>
      </c>
      <c r="M20" s="96">
        <v>3084</v>
      </c>
      <c r="N20" s="124">
        <v>7</v>
      </c>
    </row>
    <row r="21" spans="1:20" ht="15.75" customHeight="1" x14ac:dyDescent="0.3">
      <c r="H21" s="135" t="s">
        <v>310</v>
      </c>
      <c r="I21" s="99">
        <v>6</v>
      </c>
      <c r="J21" s="99">
        <v>3</v>
      </c>
      <c r="K21" s="99"/>
      <c r="L21" s="99">
        <v>3</v>
      </c>
      <c r="M21" s="99">
        <v>3055</v>
      </c>
      <c r="N21" s="102">
        <v>6</v>
      </c>
    </row>
    <row r="22" spans="1:20" ht="15.75" customHeight="1" x14ac:dyDescent="0.3">
      <c r="H22" s="135" t="s">
        <v>304</v>
      </c>
      <c r="I22" s="100">
        <v>6</v>
      </c>
      <c r="J22" s="100">
        <v>3</v>
      </c>
      <c r="K22" s="100"/>
      <c r="L22" s="100">
        <v>3</v>
      </c>
      <c r="M22" s="100">
        <v>2964</v>
      </c>
      <c r="N22" s="101">
        <v>6</v>
      </c>
    </row>
    <row r="23" spans="1:20" ht="15.75" customHeight="1" x14ac:dyDescent="0.3">
      <c r="H23" s="136" t="s">
        <v>307</v>
      </c>
      <c r="I23" s="99">
        <v>6</v>
      </c>
      <c r="J23" s="99">
        <v>2</v>
      </c>
      <c r="K23" s="99"/>
      <c r="L23" s="99">
        <v>4</v>
      </c>
      <c r="M23" s="99">
        <v>2506</v>
      </c>
      <c r="N23" s="102">
        <v>4</v>
      </c>
    </row>
    <row r="24" spans="1:20" ht="15.75" customHeight="1" x14ac:dyDescent="0.3">
      <c r="H24" s="137" t="s">
        <v>309</v>
      </c>
      <c r="I24" s="104">
        <v>6</v>
      </c>
      <c r="J24" s="104">
        <v>1</v>
      </c>
      <c r="K24" s="104"/>
      <c r="L24" s="104">
        <v>5</v>
      </c>
      <c r="M24" s="104">
        <v>2944</v>
      </c>
      <c r="N24" s="105">
        <v>2</v>
      </c>
    </row>
    <row r="25" spans="1:20" ht="15.75" customHeight="1" x14ac:dyDescent="0.3"/>
    <row r="26" spans="1:20" ht="15.75" customHeight="1" x14ac:dyDescent="0.3">
      <c r="H26" s="151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5" t="s">
        <v>220</v>
      </c>
      <c r="B30" s="116"/>
      <c r="C30" s="117">
        <v>506</v>
      </c>
      <c r="D30" s="116"/>
      <c r="E30" s="118" t="s">
        <v>9</v>
      </c>
      <c r="F30" s="119">
        <f>SUM(F31:F33)</f>
        <v>507</v>
      </c>
      <c r="G30" s="120" t="s">
        <v>130</v>
      </c>
      <c r="H30" s="115" t="s">
        <v>311</v>
      </c>
      <c r="I30" s="116"/>
      <c r="J30" s="117">
        <v>451</v>
      </c>
      <c r="K30" s="116"/>
      <c r="L30" s="118" t="s">
        <v>9</v>
      </c>
      <c r="M30" s="119">
        <f>SUM(M31:M33)</f>
        <v>455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34" t="s">
        <v>179</v>
      </c>
      <c r="B31" s="96">
        <v>36</v>
      </c>
      <c r="C31" s="96">
        <v>31</v>
      </c>
      <c r="D31" s="96">
        <v>39</v>
      </c>
      <c r="E31" s="96">
        <v>43</v>
      </c>
      <c r="F31" s="124">
        <f>SUM(B31:E31)</f>
        <v>149</v>
      </c>
      <c r="G31"/>
      <c r="H31" s="134" t="s">
        <v>223</v>
      </c>
      <c r="I31" s="96">
        <v>36</v>
      </c>
      <c r="J31" s="96">
        <v>37</v>
      </c>
      <c r="K31" s="96">
        <v>41</v>
      </c>
      <c r="L31" s="96">
        <v>42</v>
      </c>
      <c r="M31" s="124">
        <f>SUM(I31:L31)</f>
        <v>156</v>
      </c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35" t="s">
        <v>265</v>
      </c>
      <c r="B32" s="99">
        <v>48</v>
      </c>
      <c r="C32" s="99">
        <v>46</v>
      </c>
      <c r="D32" s="99">
        <v>45</v>
      </c>
      <c r="E32" s="99">
        <v>43</v>
      </c>
      <c r="F32" s="102">
        <f>SUM(B32:E32)</f>
        <v>182</v>
      </c>
      <c r="G32"/>
      <c r="H32" s="135" t="s">
        <v>312</v>
      </c>
      <c r="I32" s="99">
        <v>39</v>
      </c>
      <c r="J32" s="99">
        <v>30</v>
      </c>
      <c r="K32" s="99">
        <v>38</v>
      </c>
      <c r="L32" s="99">
        <v>39</v>
      </c>
      <c r="M32" s="102">
        <f>SUM(I32:L32)</f>
        <v>146</v>
      </c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37" t="s">
        <v>254</v>
      </c>
      <c r="B33" s="104">
        <v>40</v>
      </c>
      <c r="C33" s="104">
        <v>46</v>
      </c>
      <c r="D33" s="104">
        <v>47</v>
      </c>
      <c r="E33" s="104">
        <v>43</v>
      </c>
      <c r="F33" s="105">
        <f>SUM(B33:E33)</f>
        <v>176</v>
      </c>
      <c r="G33"/>
      <c r="H33" s="137" t="s">
        <v>313</v>
      </c>
      <c r="I33" s="104">
        <v>44</v>
      </c>
      <c r="J33" s="104">
        <v>35</v>
      </c>
      <c r="K33" s="104">
        <v>36</v>
      </c>
      <c r="L33" s="104">
        <v>38</v>
      </c>
      <c r="M33" s="105">
        <f>SUM(I33:L33)</f>
        <v>153</v>
      </c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314</v>
      </c>
      <c r="B35" s="116"/>
      <c r="C35" s="117">
        <v>475</v>
      </c>
      <c r="D35" s="116"/>
      <c r="E35" s="118" t="s">
        <v>9</v>
      </c>
      <c r="F35" s="119">
        <f>SUM(F36:F38)</f>
        <v>483</v>
      </c>
      <c r="G35" s="120" t="s">
        <v>130</v>
      </c>
      <c r="H35" t="s">
        <v>133</v>
      </c>
      <c r="I35"/>
      <c r="J35"/>
      <c r="K35"/>
      <c r="L35"/>
      <c r="M35">
        <v>475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34" t="s">
        <v>279</v>
      </c>
      <c r="B36" s="96">
        <v>43</v>
      </c>
      <c r="C36" s="96">
        <v>42</v>
      </c>
      <c r="D36" s="96">
        <v>43</v>
      </c>
      <c r="E36" s="96">
        <v>40</v>
      </c>
      <c r="F36" s="124">
        <f>SUM(B36:E36)</f>
        <v>168</v>
      </c>
      <c r="G36"/>
      <c r="H36"/>
      <c r="I36"/>
      <c r="J36"/>
      <c r="K36"/>
      <c r="L36"/>
      <c r="M36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35" t="s">
        <v>105</v>
      </c>
      <c r="B37" s="99">
        <v>38</v>
      </c>
      <c r="C37" s="99">
        <v>39</v>
      </c>
      <c r="D37" s="99">
        <v>39</v>
      </c>
      <c r="E37" s="99">
        <v>43</v>
      </c>
      <c r="F37" s="102">
        <f>SUM(B37:E37)</f>
        <v>159</v>
      </c>
      <c r="G37"/>
      <c r="H37"/>
      <c r="I37"/>
      <c r="J37"/>
      <c r="K37"/>
      <c r="L37"/>
      <c r="M37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37" t="s">
        <v>58</v>
      </c>
      <c r="B38" s="104">
        <v>36</v>
      </c>
      <c r="C38" s="104">
        <v>42</v>
      </c>
      <c r="D38" s="104">
        <v>40</v>
      </c>
      <c r="E38" s="104">
        <v>38</v>
      </c>
      <c r="F38" s="105">
        <f>SUM(B38:E38)</f>
        <v>156</v>
      </c>
      <c r="G38"/>
      <c r="H38"/>
      <c r="I38"/>
      <c r="J38"/>
      <c r="K38"/>
      <c r="L38"/>
      <c r="M3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08" t="s">
        <v>315</v>
      </c>
      <c r="B40" s="108"/>
      <c r="C40" s="108"/>
      <c r="D40" s="108"/>
      <c r="E40" s="108"/>
      <c r="F40" s="108"/>
      <c r="G40" s="120" t="s">
        <v>130</v>
      </c>
      <c r="H40" t="s">
        <v>133</v>
      </c>
      <c r="I40"/>
      <c r="J40"/>
      <c r="K40"/>
      <c r="L40"/>
      <c r="M40"/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08"/>
      <c r="B41" s="108"/>
      <c r="C41" s="108"/>
      <c r="D41" s="108"/>
      <c r="E41" s="108"/>
      <c r="F41" s="108"/>
      <c r="G41"/>
      <c r="H41"/>
      <c r="I41"/>
      <c r="J41"/>
      <c r="K41"/>
      <c r="L41"/>
      <c r="M41"/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08"/>
      <c r="B42" s="108"/>
      <c r="C42" s="108"/>
      <c r="D42" s="108"/>
      <c r="E42" s="108"/>
      <c r="F42" s="108"/>
      <c r="G42"/>
      <c r="H42"/>
      <c r="I42"/>
      <c r="J42"/>
      <c r="K42"/>
      <c r="L42"/>
      <c r="M42"/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08"/>
      <c r="B43" s="108"/>
      <c r="C43" s="108"/>
      <c r="D43" s="108"/>
      <c r="E43" s="108"/>
      <c r="F43" s="108"/>
      <c r="G43"/>
      <c r="H43"/>
      <c r="I43"/>
      <c r="J43"/>
      <c r="K43"/>
      <c r="L43"/>
      <c r="M43"/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H46" s="143" t="s">
        <v>220</v>
      </c>
      <c r="I46" s="144">
        <v>6</v>
      </c>
      <c r="J46" s="144">
        <v>5</v>
      </c>
      <c r="K46" s="144"/>
      <c r="L46" s="144">
        <v>1</v>
      </c>
      <c r="M46" s="144">
        <v>3008</v>
      </c>
      <c r="N46" s="145">
        <v>10</v>
      </c>
      <c r="O46" s="108"/>
      <c r="P46" s="108"/>
    </row>
    <row r="47" spans="1:20" ht="15.75" customHeight="1" x14ac:dyDescent="0.3">
      <c r="H47" s="146" t="s">
        <v>314</v>
      </c>
      <c r="I47" s="110">
        <v>6</v>
      </c>
      <c r="J47" s="110">
        <v>5</v>
      </c>
      <c r="K47" s="110"/>
      <c r="L47" s="110">
        <v>1</v>
      </c>
      <c r="M47" s="110">
        <v>2855</v>
      </c>
      <c r="N47" s="111">
        <v>10</v>
      </c>
      <c r="O47" s="108"/>
      <c r="P47" s="108"/>
    </row>
    <row r="48" spans="1:20" ht="15.75" customHeight="1" x14ac:dyDescent="0.3">
      <c r="H48" s="146" t="s">
        <v>311</v>
      </c>
      <c r="I48" s="110">
        <v>6</v>
      </c>
      <c r="J48" s="110">
        <v>1</v>
      </c>
      <c r="K48" s="110"/>
      <c r="L48" s="110">
        <v>5</v>
      </c>
      <c r="M48" s="110">
        <v>2633</v>
      </c>
      <c r="N48" s="111">
        <v>2</v>
      </c>
      <c r="O48" s="108"/>
      <c r="P48" s="108"/>
    </row>
    <row r="49" spans="1:16" ht="15.75" customHeight="1" x14ac:dyDescent="0.3">
      <c r="H49" s="147" t="s">
        <v>315</v>
      </c>
      <c r="I49" s="112"/>
      <c r="J49" s="112"/>
      <c r="K49" s="112"/>
      <c r="L49" s="112"/>
      <c r="M49" s="112"/>
      <c r="N49" s="113"/>
      <c r="O49" s="108"/>
      <c r="P49" s="108"/>
    </row>
    <row r="50" spans="1:16" ht="15.75" customHeight="1" x14ac:dyDescent="0.3">
      <c r="H50" s="108"/>
      <c r="I50" s="108"/>
      <c r="J50" s="108"/>
      <c r="K50" s="108"/>
      <c r="L50" s="108"/>
      <c r="M50" s="108"/>
      <c r="N50" s="108"/>
      <c r="O50" s="108"/>
      <c r="P50" s="108"/>
    </row>
    <row r="51" spans="1:16" ht="15.75" customHeight="1" x14ac:dyDescent="0.3">
      <c r="A51" s="87" t="s">
        <v>302</v>
      </c>
      <c r="E51" s="88"/>
      <c r="G51" s="148" t="s">
        <v>659</v>
      </c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8F12122B-8ECC-4F98-A69F-ACD8A6B0C3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DDCD-F414-4EB7-872E-074523B9F4B6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6</v>
      </c>
      <c r="B5" s="228" t="s">
        <v>154</v>
      </c>
      <c r="C5" s="228" t="s">
        <v>104</v>
      </c>
      <c r="D5" s="229">
        <f>47+45+45+47</f>
        <v>184</v>
      </c>
      <c r="E5" s="229">
        <v>6</v>
      </c>
      <c r="F5" s="229">
        <v>1110</v>
      </c>
      <c r="G5" s="308">
        <v>34</v>
      </c>
      <c r="I5" s="87"/>
    </row>
    <row r="6" spans="1:34" ht="15.75" customHeight="1" x14ac:dyDescent="0.3">
      <c r="A6" s="97">
        <v>2</v>
      </c>
      <c r="B6" s="98" t="s">
        <v>149</v>
      </c>
      <c r="C6" s="98" t="s">
        <v>148</v>
      </c>
      <c r="D6" s="99">
        <f>42+49+45+47</f>
        <v>183</v>
      </c>
      <c r="E6" s="96">
        <v>5</v>
      </c>
      <c r="F6" s="100">
        <v>1078</v>
      </c>
      <c r="G6" s="101">
        <v>26</v>
      </c>
      <c r="I6" s="87"/>
    </row>
    <row r="7" spans="1:34" ht="15.75" customHeight="1" x14ac:dyDescent="0.3">
      <c r="A7" s="97">
        <v>3</v>
      </c>
      <c r="B7" s="98" t="s">
        <v>150</v>
      </c>
      <c r="C7" s="98" t="s">
        <v>148</v>
      </c>
      <c r="D7" s="99">
        <f>42+45+48+44</f>
        <v>179</v>
      </c>
      <c r="E7" s="96">
        <v>4</v>
      </c>
      <c r="F7" s="99">
        <v>1068</v>
      </c>
      <c r="G7" s="102">
        <v>24</v>
      </c>
      <c r="J7" s="103"/>
    </row>
    <row r="8" spans="1:34" ht="15.75" customHeight="1" x14ac:dyDescent="0.3">
      <c r="A8" s="97">
        <v>5</v>
      </c>
      <c r="B8" s="98" t="s">
        <v>153</v>
      </c>
      <c r="C8" s="98" t="s">
        <v>152</v>
      </c>
      <c r="D8" s="99">
        <f>45+43+44+46</f>
        <v>178</v>
      </c>
      <c r="E8" s="96">
        <v>3</v>
      </c>
      <c r="F8" s="99">
        <v>1046</v>
      </c>
      <c r="G8" s="102">
        <v>21</v>
      </c>
    </row>
    <row r="9" spans="1:34" ht="15.75" customHeight="1" x14ac:dyDescent="0.3">
      <c r="A9" s="97">
        <v>4</v>
      </c>
      <c r="B9" s="98" t="s">
        <v>151</v>
      </c>
      <c r="C9" s="98" t="s">
        <v>152</v>
      </c>
      <c r="D9" s="99">
        <f>39+40+41+42</f>
        <v>162</v>
      </c>
      <c r="E9" s="96">
        <v>2</v>
      </c>
      <c r="F9" s="99">
        <v>608</v>
      </c>
      <c r="G9" s="102">
        <v>10</v>
      </c>
    </row>
    <row r="10" spans="1:34" ht="15.75" customHeight="1" x14ac:dyDescent="0.3">
      <c r="A10" s="232">
        <v>1</v>
      </c>
      <c r="B10" s="233" t="s">
        <v>147</v>
      </c>
      <c r="C10" s="233" t="s">
        <v>148</v>
      </c>
      <c r="D10" s="234">
        <f>33+30+35+33</f>
        <v>131</v>
      </c>
      <c r="E10" s="235">
        <v>1</v>
      </c>
      <c r="F10" s="307">
        <v>868</v>
      </c>
      <c r="G10" s="309">
        <v>7</v>
      </c>
    </row>
    <row r="11" spans="1:34" ht="15.75" customHeight="1" x14ac:dyDescent="0.3"/>
    <row r="12" spans="1:34" ht="15.75" customHeight="1" x14ac:dyDescent="0.3">
      <c r="B12" s="87" t="s">
        <v>155</v>
      </c>
      <c r="F12" s="106" t="s">
        <v>659</v>
      </c>
    </row>
    <row r="13" spans="1:34" ht="15.75" customHeight="1" x14ac:dyDescent="0.3">
      <c r="B13" s="87" t="s">
        <v>660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1A143D75-433E-456E-9130-43CB2FDBCA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B292-FA7D-41DD-A944-7C4FA254BB71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2</v>
      </c>
      <c r="B5" s="228" t="s">
        <v>484</v>
      </c>
      <c r="C5" s="228" t="s">
        <v>104</v>
      </c>
      <c r="D5" s="229">
        <v>170</v>
      </c>
      <c r="E5" s="229">
        <v>6</v>
      </c>
      <c r="F5" s="229">
        <v>1110</v>
      </c>
      <c r="G5" s="308">
        <v>39</v>
      </c>
      <c r="I5" s="87"/>
    </row>
    <row r="6" spans="1:34" ht="15.75" customHeight="1" x14ac:dyDescent="0.3">
      <c r="A6" s="97">
        <v>7</v>
      </c>
      <c r="B6" s="98" t="s">
        <v>561</v>
      </c>
      <c r="C6" s="98" t="s">
        <v>160</v>
      </c>
      <c r="D6" s="99">
        <v>186</v>
      </c>
      <c r="E6" s="96">
        <v>7</v>
      </c>
      <c r="F6" s="99">
        <v>1110</v>
      </c>
      <c r="G6" s="102">
        <v>39</v>
      </c>
      <c r="I6" s="87"/>
    </row>
    <row r="7" spans="1:34" ht="15.75" customHeight="1" x14ac:dyDescent="0.3">
      <c r="A7" s="97">
        <v>1</v>
      </c>
      <c r="B7" s="98" t="s">
        <v>95</v>
      </c>
      <c r="C7" s="98" t="s">
        <v>77</v>
      </c>
      <c r="D7" s="99">
        <v>143</v>
      </c>
      <c r="E7" s="96">
        <v>2</v>
      </c>
      <c r="F7" s="100">
        <v>941</v>
      </c>
      <c r="G7" s="101">
        <v>23</v>
      </c>
      <c r="J7" s="103"/>
    </row>
    <row r="8" spans="1:34" ht="15.75" customHeight="1" x14ac:dyDescent="0.3">
      <c r="A8" s="97">
        <v>3</v>
      </c>
      <c r="B8" s="98" t="s">
        <v>559</v>
      </c>
      <c r="C8" s="98" t="s">
        <v>104</v>
      </c>
      <c r="D8" s="99">
        <v>154</v>
      </c>
      <c r="E8" s="96">
        <v>5</v>
      </c>
      <c r="F8" s="99">
        <v>939</v>
      </c>
      <c r="G8" s="102">
        <v>22</v>
      </c>
    </row>
    <row r="9" spans="1:34" ht="15.75" customHeight="1" x14ac:dyDescent="0.3">
      <c r="A9" s="97">
        <v>6</v>
      </c>
      <c r="B9" s="98" t="s">
        <v>33</v>
      </c>
      <c r="C9" s="98" t="s">
        <v>34</v>
      </c>
      <c r="D9" s="99">
        <v>154</v>
      </c>
      <c r="E9" s="96">
        <v>5</v>
      </c>
      <c r="F9" s="99">
        <v>891</v>
      </c>
      <c r="G9" s="102">
        <v>18</v>
      </c>
      <c r="I9" s="87"/>
    </row>
    <row r="10" spans="1:34" ht="15.75" customHeight="1" x14ac:dyDescent="0.3">
      <c r="A10" s="97">
        <v>4</v>
      </c>
      <c r="B10" s="98" t="s">
        <v>560</v>
      </c>
      <c r="C10" s="98" t="s">
        <v>104</v>
      </c>
      <c r="D10" s="99">
        <v>141</v>
      </c>
      <c r="E10" s="96">
        <v>1</v>
      </c>
      <c r="F10" s="99">
        <v>911</v>
      </c>
      <c r="G10" s="102">
        <v>16</v>
      </c>
      <c r="I10" s="87"/>
    </row>
    <row r="11" spans="1:34" ht="15.75" customHeight="1" x14ac:dyDescent="0.3">
      <c r="A11" s="232">
        <v>5</v>
      </c>
      <c r="B11" s="233" t="s">
        <v>441</v>
      </c>
      <c r="C11" s="233" t="s">
        <v>244</v>
      </c>
      <c r="D11" s="234">
        <v>154</v>
      </c>
      <c r="E11" s="235">
        <v>5</v>
      </c>
      <c r="F11" s="104">
        <v>889</v>
      </c>
      <c r="G11" s="105">
        <v>15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7">
        <v>7</v>
      </c>
      <c r="B15" s="228" t="s">
        <v>301</v>
      </c>
      <c r="C15" s="228" t="s">
        <v>162</v>
      </c>
      <c r="D15" s="229">
        <v>144</v>
      </c>
      <c r="E15" s="229">
        <v>7</v>
      </c>
      <c r="F15" s="229">
        <v>882</v>
      </c>
      <c r="G15" s="308">
        <v>36</v>
      </c>
    </row>
    <row r="16" spans="1:34" ht="15.75" customHeight="1" x14ac:dyDescent="0.3">
      <c r="A16" s="97">
        <v>6</v>
      </c>
      <c r="B16" s="98" t="s">
        <v>176</v>
      </c>
      <c r="C16" s="98" t="s">
        <v>167</v>
      </c>
      <c r="D16" s="99">
        <v>136</v>
      </c>
      <c r="E16" s="96">
        <v>6</v>
      </c>
      <c r="F16" s="99">
        <v>887</v>
      </c>
      <c r="G16" s="102">
        <v>35</v>
      </c>
    </row>
    <row r="17" spans="1:7" ht="15.75" customHeight="1" x14ac:dyDescent="0.3">
      <c r="A17" s="97">
        <v>2</v>
      </c>
      <c r="B17" s="98" t="s">
        <v>291</v>
      </c>
      <c r="C17" s="98" t="s">
        <v>167</v>
      </c>
      <c r="D17" s="99">
        <v>136</v>
      </c>
      <c r="E17" s="96">
        <v>6</v>
      </c>
      <c r="F17" s="99">
        <v>836</v>
      </c>
      <c r="G17" s="102">
        <v>28</v>
      </c>
    </row>
    <row r="18" spans="1:7" ht="15.75" customHeight="1" x14ac:dyDescent="0.3">
      <c r="A18" s="97">
        <v>5</v>
      </c>
      <c r="B18" s="98" t="s">
        <v>285</v>
      </c>
      <c r="C18" s="98" t="s">
        <v>274</v>
      </c>
      <c r="D18" s="99">
        <v>133</v>
      </c>
      <c r="E18" s="96">
        <v>4</v>
      </c>
      <c r="F18" s="99">
        <v>820</v>
      </c>
      <c r="G18" s="102">
        <v>27</v>
      </c>
    </row>
    <row r="19" spans="1:7" ht="15.75" customHeight="1" x14ac:dyDescent="0.3">
      <c r="A19" s="97">
        <v>4</v>
      </c>
      <c r="B19" s="98" t="s">
        <v>151</v>
      </c>
      <c r="C19" s="98" t="s">
        <v>152</v>
      </c>
      <c r="D19" s="99">
        <v>117</v>
      </c>
      <c r="E19" s="96">
        <v>3</v>
      </c>
      <c r="F19" s="99">
        <v>701</v>
      </c>
      <c r="G19" s="102">
        <v>21</v>
      </c>
    </row>
    <row r="20" spans="1:7" ht="15.75" customHeight="1" x14ac:dyDescent="0.3">
      <c r="A20" s="97">
        <v>1</v>
      </c>
      <c r="B20" s="98" t="s">
        <v>562</v>
      </c>
      <c r="C20" s="98" t="s">
        <v>104</v>
      </c>
      <c r="D20" s="99" t="s">
        <v>27</v>
      </c>
      <c r="E20" s="96">
        <v>0</v>
      </c>
      <c r="F20" s="100">
        <v>160</v>
      </c>
      <c r="G20" s="101">
        <v>7</v>
      </c>
    </row>
    <row r="21" spans="1:7" ht="15.75" customHeight="1" x14ac:dyDescent="0.3">
      <c r="A21" s="232">
        <v>3</v>
      </c>
      <c r="B21" s="233" t="s">
        <v>563</v>
      </c>
      <c r="C21" s="233" t="s">
        <v>77</v>
      </c>
      <c r="D21" s="234" t="s">
        <v>27</v>
      </c>
      <c r="E21" s="235">
        <v>0</v>
      </c>
      <c r="F21" s="104">
        <v>0</v>
      </c>
      <c r="G21" s="105">
        <v>0</v>
      </c>
    </row>
    <row r="22" spans="1:7" ht="15.75" customHeight="1" x14ac:dyDescent="0.3"/>
    <row r="23" spans="1:7" ht="15.75" customHeight="1" x14ac:dyDescent="0.3">
      <c r="B23" s="87" t="s">
        <v>564</v>
      </c>
      <c r="F23" s="106" t="s">
        <v>659</v>
      </c>
    </row>
    <row r="24" spans="1:7" ht="15.75" customHeight="1" x14ac:dyDescent="0.3">
      <c r="B24" s="87" t="s">
        <v>660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A75A1A7B-6305-46C6-ADA1-A5A34A50ED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710C-A316-4AC2-BCB1-8459E44D8A28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558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3">
        <v>4</v>
      </c>
      <c r="B5" s="238" t="s">
        <v>561</v>
      </c>
      <c r="C5" s="238" t="s">
        <v>160</v>
      </c>
      <c r="D5" s="310">
        <v>186</v>
      </c>
      <c r="E5" s="239">
        <v>5</v>
      </c>
      <c r="F5" s="311">
        <v>1110</v>
      </c>
      <c r="G5" s="312">
        <v>30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0">
        <v>2</v>
      </c>
      <c r="B6" s="241" t="s">
        <v>560</v>
      </c>
      <c r="C6" s="241" t="s">
        <v>104</v>
      </c>
      <c r="D6" s="242">
        <v>141</v>
      </c>
      <c r="E6" s="243">
        <v>2</v>
      </c>
      <c r="F6" s="110">
        <v>911</v>
      </c>
      <c r="G6" s="111">
        <v>19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4">
        <v>3</v>
      </c>
      <c r="B7" s="241" t="s">
        <v>33</v>
      </c>
      <c r="C7" s="241" t="s">
        <v>34</v>
      </c>
      <c r="D7" s="242">
        <v>154</v>
      </c>
      <c r="E7" s="243">
        <v>4</v>
      </c>
      <c r="F7" s="110">
        <v>891</v>
      </c>
      <c r="G7" s="111">
        <v>17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4">
        <v>5</v>
      </c>
      <c r="B8" s="241" t="s">
        <v>301</v>
      </c>
      <c r="C8" s="241" t="s">
        <v>162</v>
      </c>
      <c r="D8" s="242">
        <v>144</v>
      </c>
      <c r="E8" s="243">
        <v>3</v>
      </c>
      <c r="F8" s="110">
        <v>882</v>
      </c>
      <c r="G8" s="111">
        <v>17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9">
        <v>1</v>
      </c>
      <c r="B9" s="246" t="s">
        <v>151</v>
      </c>
      <c r="C9" s="246" t="s">
        <v>152</v>
      </c>
      <c r="D9" s="248">
        <v>117</v>
      </c>
      <c r="E9" s="248">
        <v>1</v>
      </c>
      <c r="F9" s="307">
        <v>701</v>
      </c>
      <c r="G9" s="309">
        <v>8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87" t="s">
        <v>127</v>
      </c>
      <c r="F11" s="106" t="s">
        <v>659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87" t="s">
        <v>660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E88BAA1-5394-4D88-9BF8-2CE88D0562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9567-FC42-478A-9A94-4652037F5E6E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3</v>
      </c>
      <c r="B5" s="228" t="s">
        <v>273</v>
      </c>
      <c r="C5" s="228" t="s">
        <v>274</v>
      </c>
      <c r="D5" s="229">
        <v>181</v>
      </c>
      <c r="E5" s="229">
        <v>5</v>
      </c>
      <c r="F5" s="229">
        <v>1104</v>
      </c>
      <c r="G5" s="308">
        <v>29</v>
      </c>
      <c r="I5" s="87"/>
    </row>
    <row r="6" spans="1:34" ht="15.75" customHeight="1" x14ac:dyDescent="0.3">
      <c r="A6" s="97">
        <v>5</v>
      </c>
      <c r="B6" s="98" t="s">
        <v>88</v>
      </c>
      <c r="C6" s="98" t="s">
        <v>34</v>
      </c>
      <c r="D6" s="99">
        <v>179</v>
      </c>
      <c r="E6" s="96">
        <v>4</v>
      </c>
      <c r="F6" s="99">
        <v>1089</v>
      </c>
      <c r="G6" s="102">
        <v>26</v>
      </c>
      <c r="I6" s="87"/>
    </row>
    <row r="7" spans="1:34" ht="15.75" customHeight="1" x14ac:dyDescent="0.3">
      <c r="A7" s="97">
        <v>4</v>
      </c>
      <c r="B7" s="98" t="s">
        <v>567</v>
      </c>
      <c r="C7" s="98" t="s">
        <v>274</v>
      </c>
      <c r="D7" s="99">
        <v>167</v>
      </c>
      <c r="E7" s="96">
        <v>3</v>
      </c>
      <c r="F7" s="99">
        <v>1029</v>
      </c>
      <c r="G7" s="102">
        <v>19</v>
      </c>
      <c r="J7" s="103"/>
    </row>
    <row r="8" spans="1:34" ht="15.75" customHeight="1" x14ac:dyDescent="0.3">
      <c r="A8" s="97">
        <v>2</v>
      </c>
      <c r="B8" s="98" t="s">
        <v>566</v>
      </c>
      <c r="C8" s="98" t="s">
        <v>274</v>
      </c>
      <c r="D8" s="99">
        <v>145</v>
      </c>
      <c r="E8" s="96">
        <v>1</v>
      </c>
      <c r="F8" s="99">
        <v>943</v>
      </c>
      <c r="G8" s="102">
        <v>11</v>
      </c>
    </row>
    <row r="9" spans="1:34" ht="15.75" customHeight="1" x14ac:dyDescent="0.3">
      <c r="A9" s="232">
        <v>1</v>
      </c>
      <c r="B9" s="233" t="s">
        <v>151</v>
      </c>
      <c r="C9" s="233" t="s">
        <v>152</v>
      </c>
      <c r="D9" s="234">
        <v>161</v>
      </c>
      <c r="E9" s="235">
        <v>2</v>
      </c>
      <c r="F9" s="307">
        <v>843</v>
      </c>
      <c r="G9" s="309">
        <v>7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564</v>
      </c>
      <c r="F11" s="106" t="s">
        <v>659</v>
      </c>
      <c r="I11" s="87"/>
    </row>
    <row r="12" spans="1:34" ht="15.75" customHeight="1" x14ac:dyDescent="0.3">
      <c r="A12" s="87"/>
      <c r="B12" s="87" t="s">
        <v>660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69A493AF-C348-4BED-B69B-82E4F99E37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4CD9-C6AA-4458-A209-385849952418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554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6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257</v>
      </c>
      <c r="C5" s="228" t="s">
        <v>104</v>
      </c>
      <c r="D5" s="229">
        <v>95</v>
      </c>
      <c r="E5" s="229">
        <v>92</v>
      </c>
      <c r="F5" s="229">
        <f>SUM(D5:E5)</f>
        <v>187</v>
      </c>
      <c r="G5" s="229">
        <v>9</v>
      </c>
      <c r="H5" s="229">
        <v>1138</v>
      </c>
      <c r="I5" s="308">
        <v>54</v>
      </c>
      <c r="K5" s="87"/>
      <c r="V5" s="88"/>
      <c r="W5" s="88"/>
    </row>
    <row r="6" spans="1:34" ht="15.75" customHeight="1" x14ac:dyDescent="0.3">
      <c r="A6" s="97">
        <v>9</v>
      </c>
      <c r="B6" s="98" t="s">
        <v>253</v>
      </c>
      <c r="C6" s="98" t="s">
        <v>29</v>
      </c>
      <c r="D6" s="99">
        <v>80</v>
      </c>
      <c r="E6" s="99">
        <v>85</v>
      </c>
      <c r="F6" s="99">
        <f>SUM(D6:E6)</f>
        <v>165</v>
      </c>
      <c r="G6" s="96">
        <v>8</v>
      </c>
      <c r="H6" s="99">
        <v>1017</v>
      </c>
      <c r="I6" s="102">
        <v>47</v>
      </c>
      <c r="K6" s="87"/>
      <c r="V6" s="88"/>
      <c r="W6" s="88"/>
    </row>
    <row r="7" spans="1:34" ht="15.75" customHeight="1" x14ac:dyDescent="0.3">
      <c r="A7" s="97">
        <v>5</v>
      </c>
      <c r="B7" s="98" t="s">
        <v>61</v>
      </c>
      <c r="C7" s="98" t="s">
        <v>17</v>
      </c>
      <c r="D7" s="99">
        <v>82</v>
      </c>
      <c r="E7" s="99">
        <v>80</v>
      </c>
      <c r="F7" s="99">
        <f>SUM(D7:E7)</f>
        <v>162</v>
      </c>
      <c r="G7" s="96">
        <v>7</v>
      </c>
      <c r="H7" s="99">
        <v>975</v>
      </c>
      <c r="I7" s="102">
        <v>42</v>
      </c>
      <c r="J7" s="103"/>
      <c r="K7" s="87"/>
      <c r="V7" s="88"/>
      <c r="W7" s="88"/>
    </row>
    <row r="8" spans="1:34" ht="15.75" customHeight="1" x14ac:dyDescent="0.3">
      <c r="A8" s="97">
        <v>4</v>
      </c>
      <c r="B8" s="98" t="s">
        <v>153</v>
      </c>
      <c r="C8" s="98" t="s">
        <v>162</v>
      </c>
      <c r="D8" s="99">
        <v>72</v>
      </c>
      <c r="E8" s="99">
        <v>76</v>
      </c>
      <c r="F8" s="99">
        <f>SUM(D8:E8)</f>
        <v>148</v>
      </c>
      <c r="G8" s="96">
        <v>4</v>
      </c>
      <c r="H8" s="99">
        <v>935</v>
      </c>
      <c r="I8" s="102">
        <v>36</v>
      </c>
      <c r="K8" s="87"/>
    </row>
    <row r="9" spans="1:34" s="88" customFormat="1" ht="15.75" customHeight="1" x14ac:dyDescent="0.3">
      <c r="A9" s="97">
        <v>2</v>
      </c>
      <c r="B9" s="98" t="s">
        <v>555</v>
      </c>
      <c r="C9" s="98" t="s">
        <v>104</v>
      </c>
      <c r="D9" s="99">
        <v>76</v>
      </c>
      <c r="E9" s="99">
        <v>78</v>
      </c>
      <c r="F9" s="99">
        <f>SUM(D9:E9)</f>
        <v>154</v>
      </c>
      <c r="G9" s="96">
        <v>5</v>
      </c>
      <c r="H9" s="99">
        <v>798</v>
      </c>
      <c r="I9" s="102">
        <v>29</v>
      </c>
      <c r="J9" s="87"/>
    </row>
    <row r="10" spans="1:34" s="88" customFormat="1" ht="15.75" customHeight="1" x14ac:dyDescent="0.3">
      <c r="A10" s="97">
        <v>3</v>
      </c>
      <c r="B10" s="98" t="s">
        <v>269</v>
      </c>
      <c r="C10" s="98" t="s">
        <v>270</v>
      </c>
      <c r="D10" s="99">
        <v>84</v>
      </c>
      <c r="E10" s="99">
        <v>76</v>
      </c>
      <c r="F10" s="99">
        <f>SUM(D10:E10)</f>
        <v>160</v>
      </c>
      <c r="G10" s="96">
        <v>6</v>
      </c>
      <c r="H10" s="99">
        <v>306</v>
      </c>
      <c r="I10" s="102">
        <v>11</v>
      </c>
      <c r="J10" s="87"/>
      <c r="V10" s="87"/>
      <c r="W10" s="87"/>
    </row>
    <row r="11" spans="1:34" s="88" customFormat="1" ht="15.75" customHeight="1" x14ac:dyDescent="0.3">
      <c r="A11" s="97">
        <v>1</v>
      </c>
      <c r="B11" s="98" t="s">
        <v>259</v>
      </c>
      <c r="C11" s="98" t="s">
        <v>196</v>
      </c>
      <c r="D11" s="99" t="s">
        <v>27</v>
      </c>
      <c r="E11" s="99"/>
      <c r="F11" s="99">
        <f>SUM(D11:E11)</f>
        <v>0</v>
      </c>
      <c r="G11" s="96">
        <v>0</v>
      </c>
      <c r="H11" s="100">
        <v>0</v>
      </c>
      <c r="I11" s="101">
        <v>0</v>
      </c>
      <c r="J11" s="87"/>
      <c r="V11" s="87"/>
      <c r="W11" s="87"/>
    </row>
    <row r="12" spans="1:34" s="88" customFormat="1" ht="15.75" customHeight="1" x14ac:dyDescent="0.3">
      <c r="A12" s="97">
        <v>6</v>
      </c>
      <c r="B12" s="98" t="s">
        <v>254</v>
      </c>
      <c r="C12" s="98" t="s">
        <v>162</v>
      </c>
      <c r="D12" s="99" t="s">
        <v>27</v>
      </c>
      <c r="E12" s="99"/>
      <c r="F12" s="99">
        <f>SUM(D12:E12)</f>
        <v>0</v>
      </c>
      <c r="G12" s="96">
        <v>0</v>
      </c>
      <c r="H12" s="99">
        <v>0</v>
      </c>
      <c r="I12" s="102">
        <v>0</v>
      </c>
      <c r="J12" s="87"/>
      <c r="V12" s="87"/>
      <c r="W12" s="87"/>
    </row>
    <row r="13" spans="1:34" s="88" customFormat="1" ht="15.75" customHeight="1" x14ac:dyDescent="0.3">
      <c r="A13" s="232">
        <v>8</v>
      </c>
      <c r="B13" s="233" t="s">
        <v>249</v>
      </c>
      <c r="C13" s="233" t="s">
        <v>250</v>
      </c>
      <c r="D13" s="234" t="s">
        <v>27</v>
      </c>
      <c r="E13" s="234"/>
      <c r="F13" s="234">
        <f>SUM(D13:E13)</f>
        <v>0</v>
      </c>
      <c r="G13" s="235">
        <v>0</v>
      </c>
      <c r="H13" s="104">
        <v>0</v>
      </c>
      <c r="I13" s="105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3">
        <v>2</v>
      </c>
      <c r="B16" s="93" t="s">
        <v>4</v>
      </c>
      <c r="C16" s="154" t="s">
        <v>5</v>
      </c>
      <c r="D16" s="116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7">
        <v>3</v>
      </c>
      <c r="B17" s="228" t="s">
        <v>262</v>
      </c>
      <c r="C17" s="228" t="s">
        <v>244</v>
      </c>
      <c r="D17" s="229">
        <v>91</v>
      </c>
      <c r="E17" s="229">
        <v>93</v>
      </c>
      <c r="F17" s="229">
        <f>SUM(D17:E17)</f>
        <v>184</v>
      </c>
      <c r="G17" s="229">
        <v>8</v>
      </c>
      <c r="H17" s="229">
        <v>1009</v>
      </c>
      <c r="I17" s="308">
        <v>47</v>
      </c>
      <c r="J17" s="87"/>
      <c r="V17" s="87"/>
      <c r="W17" s="87"/>
    </row>
    <row r="18" spans="1:23" x14ac:dyDescent="0.3">
      <c r="A18" s="97">
        <v>1</v>
      </c>
      <c r="B18" s="98" t="s">
        <v>101</v>
      </c>
      <c r="C18" s="98" t="s">
        <v>17</v>
      </c>
      <c r="D18" s="99">
        <v>76</v>
      </c>
      <c r="E18" s="99">
        <v>79</v>
      </c>
      <c r="F18" s="99">
        <f>SUM(D18:E18)</f>
        <v>155</v>
      </c>
      <c r="G18" s="96">
        <v>7</v>
      </c>
      <c r="H18" s="100">
        <v>854</v>
      </c>
      <c r="I18" s="101">
        <v>36</v>
      </c>
    </row>
    <row r="19" spans="1:23" ht="15.75" customHeight="1" x14ac:dyDescent="0.3">
      <c r="A19" s="97">
        <v>5</v>
      </c>
      <c r="B19" s="98" t="s">
        <v>279</v>
      </c>
      <c r="C19" s="98" t="s">
        <v>34</v>
      </c>
      <c r="D19" s="99">
        <v>62</v>
      </c>
      <c r="E19" s="99">
        <v>69</v>
      </c>
      <c r="F19" s="99">
        <f>SUM(D19:E19)</f>
        <v>131</v>
      </c>
      <c r="G19" s="96">
        <v>4</v>
      </c>
      <c r="H19" s="99">
        <v>842</v>
      </c>
      <c r="I19" s="102">
        <v>34</v>
      </c>
    </row>
    <row r="20" spans="1:23" ht="15.75" customHeight="1" x14ac:dyDescent="0.3">
      <c r="A20" s="97">
        <v>7</v>
      </c>
      <c r="B20" s="98" t="s">
        <v>282</v>
      </c>
      <c r="C20" s="98" t="s">
        <v>15</v>
      </c>
      <c r="D20" s="99">
        <v>75</v>
      </c>
      <c r="E20" s="99">
        <v>70</v>
      </c>
      <c r="F20" s="99">
        <f>SUM(D20:E20)</f>
        <v>145</v>
      </c>
      <c r="G20" s="96">
        <v>6</v>
      </c>
      <c r="H20" s="99">
        <v>836</v>
      </c>
      <c r="I20" s="102">
        <v>34</v>
      </c>
    </row>
    <row r="21" spans="1:23" ht="15.75" customHeight="1" x14ac:dyDescent="0.3">
      <c r="A21" s="97">
        <v>2</v>
      </c>
      <c r="B21" s="98" t="s">
        <v>56</v>
      </c>
      <c r="C21" s="98" t="s">
        <v>29</v>
      </c>
      <c r="D21" s="99">
        <v>74</v>
      </c>
      <c r="E21" s="99">
        <v>69</v>
      </c>
      <c r="F21" s="99">
        <f>SUM(D21:E21)</f>
        <v>143</v>
      </c>
      <c r="G21" s="96">
        <v>5</v>
      </c>
      <c r="H21" s="99">
        <v>817</v>
      </c>
      <c r="I21" s="102">
        <v>30</v>
      </c>
      <c r="V21" s="88"/>
      <c r="W21" s="88"/>
    </row>
    <row r="22" spans="1:23" ht="15.75" customHeight="1" x14ac:dyDescent="0.3">
      <c r="A22" s="97">
        <v>4</v>
      </c>
      <c r="B22" s="98" t="s">
        <v>556</v>
      </c>
      <c r="C22" s="98" t="s">
        <v>26</v>
      </c>
      <c r="D22" s="99" t="s">
        <v>27</v>
      </c>
      <c r="E22" s="99"/>
      <c r="F22" s="99">
        <f>SUM(D22:E22)</f>
        <v>0</v>
      </c>
      <c r="G22" s="96">
        <v>0</v>
      </c>
      <c r="H22" s="99">
        <v>0</v>
      </c>
      <c r="I22" s="102">
        <v>0</v>
      </c>
    </row>
    <row r="23" spans="1:23" ht="15.75" customHeight="1" x14ac:dyDescent="0.3">
      <c r="A23" s="97">
        <v>6</v>
      </c>
      <c r="B23" s="98" t="s">
        <v>271</v>
      </c>
      <c r="C23" s="98" t="s">
        <v>54</v>
      </c>
      <c r="D23" s="99" t="s">
        <v>27</v>
      </c>
      <c r="E23" s="99"/>
      <c r="F23" s="99">
        <f>SUM(D23:E23)</f>
        <v>0</v>
      </c>
      <c r="G23" s="96">
        <v>0</v>
      </c>
      <c r="H23" s="99">
        <v>0</v>
      </c>
      <c r="I23" s="102">
        <v>0</v>
      </c>
    </row>
    <row r="24" spans="1:23" ht="15.75" customHeight="1" x14ac:dyDescent="0.3">
      <c r="A24" s="232">
        <v>8</v>
      </c>
      <c r="B24" s="233" t="s">
        <v>284</v>
      </c>
      <c r="C24" s="233" t="s">
        <v>196</v>
      </c>
      <c r="D24" s="234" t="s">
        <v>27</v>
      </c>
      <c r="E24" s="234"/>
      <c r="F24" s="234">
        <f>SUM(D24:E24)</f>
        <v>0</v>
      </c>
      <c r="G24" s="235">
        <v>0</v>
      </c>
      <c r="H24" s="104">
        <v>0</v>
      </c>
      <c r="I24" s="105">
        <v>0</v>
      </c>
    </row>
    <row r="25" spans="1:23" ht="15.75" customHeight="1" x14ac:dyDescent="0.3"/>
    <row r="26" spans="1:23" ht="15.75" customHeight="1" x14ac:dyDescent="0.3">
      <c r="B26" s="87" t="s">
        <v>557</v>
      </c>
      <c r="F26" s="106" t="s">
        <v>659</v>
      </c>
    </row>
    <row r="27" spans="1:23" ht="15.75" customHeight="1" x14ac:dyDescent="0.3">
      <c r="B27" s="87" t="s">
        <v>660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9F6FFAE8-75FD-493B-AE56-0A310FEB00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2021-11-05T14:16:43Z</dcterms:created>
  <dcterms:modified xsi:type="dcterms:W3CDTF">2021-11-05T14:18:42Z</dcterms:modified>
</cp:coreProperties>
</file>