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1FF36E51-90A9-4F62-821B-EB812430DF2B}" xr6:coauthVersionLast="47" xr6:coauthVersionMax="47" xr10:uidLastSave="{00000000-0000-0000-0000-000000000000}"/>
  <bookViews>
    <workbookView minimized="1" xWindow="1560" yWindow="1560" windowWidth="19425" windowHeight="13875" tabRatio="850" xr2:uid="{153D3675-B5BF-4BB4-8376-20CFA7C2349A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9" l="1"/>
  <c r="F18" i="39"/>
  <c r="F16" i="39"/>
  <c r="F17" i="39"/>
  <c r="F20" i="39"/>
  <c r="F19" i="39"/>
  <c r="F11" i="39"/>
  <c r="F5" i="39"/>
  <c r="F9" i="39"/>
  <c r="F7" i="39"/>
  <c r="F8" i="39"/>
  <c r="F6" i="39"/>
  <c r="F10" i="39"/>
  <c r="F59" i="37"/>
  <c r="F61" i="37"/>
  <c r="F54" i="37"/>
  <c r="F53" i="37"/>
  <c r="F56" i="37"/>
  <c r="F57" i="37"/>
  <c r="F58" i="37"/>
  <c r="F60" i="37"/>
  <c r="F55" i="37"/>
  <c r="F48" i="37"/>
  <c r="F42" i="37"/>
  <c r="F47" i="37"/>
  <c r="F44" i="37"/>
  <c r="F45" i="37"/>
  <c r="F46" i="37"/>
  <c r="F49" i="37"/>
  <c r="F43" i="37"/>
  <c r="F41" i="37"/>
  <c r="F30" i="37"/>
  <c r="F33" i="37"/>
  <c r="F35" i="37"/>
  <c r="F29" i="37"/>
  <c r="F34" i="37"/>
  <c r="F32" i="37"/>
  <c r="F31" i="37"/>
  <c r="F37" i="37"/>
  <c r="F36" i="37"/>
  <c r="F20" i="37"/>
  <c r="F19" i="37"/>
  <c r="F22" i="37"/>
  <c r="F24" i="37"/>
  <c r="F21" i="37"/>
  <c r="F23" i="37"/>
  <c r="F17" i="37"/>
  <c r="F25" i="37"/>
  <c r="F18" i="37"/>
  <c r="F12" i="37"/>
  <c r="F8" i="37"/>
  <c r="F5" i="37"/>
  <c r="F10" i="37"/>
  <c r="F11" i="37"/>
  <c r="F13" i="37"/>
  <c r="F6" i="37"/>
  <c r="F7" i="37"/>
  <c r="F9" i="37"/>
  <c r="F38" i="35"/>
  <c r="F39" i="35"/>
  <c r="F40" i="35"/>
  <c r="F44" i="35"/>
  <c r="F43" i="35"/>
  <c r="F41" i="35"/>
  <c r="F42" i="35"/>
  <c r="F45" i="35"/>
  <c r="F32" i="35"/>
  <c r="F30" i="35"/>
  <c r="F28" i="35"/>
  <c r="F34" i="35"/>
  <c r="F33" i="35"/>
  <c r="F31" i="35"/>
  <c r="F29" i="35"/>
  <c r="F27" i="35"/>
  <c r="F20" i="35"/>
  <c r="F21" i="35"/>
  <c r="F23" i="35"/>
  <c r="F19" i="35"/>
  <c r="F18" i="35"/>
  <c r="F17" i="35"/>
  <c r="F22" i="35"/>
  <c r="F16" i="35"/>
  <c r="F12" i="35"/>
  <c r="F5" i="35"/>
  <c r="F10" i="35"/>
  <c r="F8" i="35"/>
  <c r="F7" i="35"/>
  <c r="F11" i="35"/>
  <c r="F6" i="35"/>
  <c r="F9" i="35"/>
  <c r="G17" i="34" l="1"/>
  <c r="G16" i="34"/>
  <c r="G19" i="34"/>
  <c r="G18" i="34"/>
  <c r="G15" i="34"/>
  <c r="G21" i="34"/>
  <c r="G20" i="34"/>
  <c r="G6" i="34"/>
  <c r="G11" i="34"/>
  <c r="G7" i="34"/>
  <c r="G10" i="34"/>
  <c r="G8" i="34"/>
  <c r="G5" i="34"/>
  <c r="G9" i="34"/>
  <c r="F24" i="30"/>
  <c r="F20" i="30"/>
  <c r="F23" i="30"/>
  <c r="F18" i="30"/>
  <c r="F22" i="30"/>
  <c r="F17" i="30"/>
  <c r="F21" i="30"/>
  <c r="F19" i="30"/>
  <c r="F6" i="30"/>
  <c r="F13" i="30"/>
  <c r="F5" i="30"/>
  <c r="F12" i="30"/>
  <c r="F7" i="30"/>
  <c r="F8" i="30"/>
  <c r="F10" i="30"/>
  <c r="F9" i="30"/>
  <c r="F11" i="30"/>
  <c r="F43" i="25"/>
  <c r="F42" i="25"/>
  <c r="F41" i="25"/>
  <c r="F40" i="25"/>
  <c r="F38" i="25"/>
  <c r="F37" i="25"/>
  <c r="F36" i="25"/>
  <c r="F35" i="25"/>
  <c r="M33" i="25"/>
  <c r="F33" i="25"/>
  <c r="M32" i="25"/>
  <c r="F32" i="25"/>
  <c r="M31" i="25"/>
  <c r="F31" i="25"/>
  <c r="M30" i="25"/>
  <c r="F30" i="25"/>
  <c r="F17" i="25"/>
  <c r="F16" i="25"/>
  <c r="F15" i="25"/>
  <c r="F14" i="25"/>
  <c r="F12" i="25"/>
  <c r="F11" i="25"/>
  <c r="F10" i="25"/>
  <c r="F9" i="25"/>
  <c r="M7" i="25"/>
  <c r="F7" i="25"/>
  <c r="M6" i="25"/>
  <c r="F6" i="25"/>
  <c r="M5" i="25"/>
  <c r="F5" i="25"/>
  <c r="M4" i="25"/>
  <c r="F4" i="25"/>
  <c r="F38" i="23"/>
  <c r="F39" i="23"/>
  <c r="F41" i="23"/>
  <c r="F44" i="23"/>
  <c r="F42" i="23"/>
  <c r="F43" i="23"/>
  <c r="F40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2" i="23"/>
  <c r="F8" i="23"/>
  <c r="F11" i="23"/>
  <c r="F6" i="23"/>
  <c r="F5" i="23"/>
  <c r="F10" i="23"/>
  <c r="F13" i="23"/>
  <c r="F9" i="23"/>
  <c r="F7" i="23"/>
  <c r="F53" i="22"/>
  <c r="F56" i="22"/>
  <c r="F57" i="22"/>
  <c r="F61" i="22"/>
  <c r="F60" i="22"/>
  <c r="F59" i="22"/>
  <c r="F55" i="22"/>
  <c r="F58" i="22"/>
  <c r="F54" i="22"/>
  <c r="F46" i="22"/>
  <c r="F48" i="22"/>
  <c r="F44" i="22"/>
  <c r="F42" i="22"/>
  <c r="F43" i="22"/>
  <c r="F49" i="22"/>
  <c r="F41" i="22"/>
  <c r="F45" i="22"/>
  <c r="F47" i="22"/>
  <c r="F37" i="22"/>
  <c r="F34" i="22"/>
  <c r="F32" i="22"/>
  <c r="F33" i="22"/>
  <c r="F29" i="22"/>
  <c r="F35" i="22"/>
  <c r="F36" i="22"/>
  <c r="F31" i="22"/>
  <c r="F30" i="22"/>
  <c r="F22" i="22"/>
  <c r="F17" i="22"/>
  <c r="F18" i="22"/>
  <c r="F21" i="22"/>
  <c r="F25" i="22"/>
  <c r="F20" i="22"/>
  <c r="F24" i="22"/>
  <c r="F23" i="22"/>
  <c r="F19" i="22"/>
  <c r="F8" i="22"/>
  <c r="F13" i="22"/>
  <c r="F5" i="22"/>
  <c r="F12" i="22"/>
  <c r="F11" i="22"/>
  <c r="F10" i="22"/>
  <c r="F7" i="22"/>
  <c r="F6" i="22"/>
  <c r="F9" i="22"/>
  <c r="F42" i="20"/>
  <c r="F41" i="20"/>
  <c r="F37" i="20"/>
  <c r="F39" i="20"/>
  <c r="F43" i="20"/>
  <c r="F40" i="20"/>
  <c r="F38" i="20"/>
  <c r="F29" i="20"/>
  <c r="F28" i="20"/>
  <c r="F27" i="20"/>
  <c r="F31" i="20"/>
  <c r="F32" i="20"/>
  <c r="F30" i="20"/>
  <c r="F33" i="20"/>
  <c r="F21" i="20"/>
  <c r="F23" i="20"/>
  <c r="F16" i="20"/>
  <c r="F19" i="20"/>
  <c r="F17" i="20"/>
  <c r="F18" i="20"/>
  <c r="F22" i="20"/>
  <c r="F20" i="20"/>
  <c r="F8" i="20"/>
  <c r="F10" i="20"/>
  <c r="F5" i="20"/>
  <c r="F9" i="20"/>
  <c r="F11" i="20"/>
  <c r="F6" i="20"/>
  <c r="F12" i="20"/>
  <c r="F7" i="20"/>
  <c r="F29" i="18" l="1"/>
  <c r="F25" i="18"/>
  <c r="F26" i="18"/>
  <c r="F24" i="18"/>
  <c r="F28" i="18"/>
  <c r="F27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F12" i="17"/>
  <c r="F11" i="17"/>
  <c r="F10" i="17"/>
  <c r="F9" i="17"/>
  <c r="M7" i="17"/>
  <c r="F7" i="17"/>
  <c r="M6" i="17"/>
  <c r="F6" i="17"/>
  <c r="M5" i="17"/>
  <c r="M4" i="17" s="1"/>
  <c r="F5" i="17"/>
  <c r="F4" i="17"/>
  <c r="F38" i="16"/>
  <c r="F43" i="16"/>
  <c r="F39" i="16"/>
  <c r="F40" i="16"/>
  <c r="F37" i="16"/>
  <c r="F42" i="16"/>
  <c r="F41" i="16"/>
  <c r="F30" i="16"/>
  <c r="F28" i="16"/>
  <c r="F33" i="16"/>
  <c r="F31" i="16"/>
  <c r="F27" i="16"/>
  <c r="F29" i="16"/>
  <c r="F32" i="16"/>
  <c r="F22" i="16"/>
  <c r="F16" i="16"/>
  <c r="F21" i="16"/>
  <c r="F20" i="16"/>
  <c r="F18" i="16"/>
  <c r="F23" i="16"/>
  <c r="F17" i="16"/>
  <c r="F19" i="16"/>
  <c r="F7" i="16"/>
  <c r="F5" i="16"/>
  <c r="F12" i="16"/>
  <c r="F11" i="16"/>
  <c r="F9" i="16"/>
  <c r="F10" i="16"/>
  <c r="F8" i="16"/>
  <c r="F6" i="16"/>
  <c r="F39" i="14" l="1"/>
  <c r="F41" i="14"/>
  <c r="F42" i="14"/>
  <c r="F45" i="14"/>
  <c r="F44" i="14"/>
  <c r="F43" i="14"/>
  <c r="F40" i="14"/>
  <c r="F38" i="14"/>
  <c r="F27" i="14"/>
  <c r="F32" i="14"/>
  <c r="F29" i="14"/>
  <c r="F28" i="14"/>
  <c r="F31" i="14"/>
  <c r="F34" i="14"/>
  <c r="F30" i="14"/>
  <c r="F33" i="14"/>
  <c r="F22" i="14"/>
  <c r="F18" i="14"/>
  <c r="F17" i="14"/>
  <c r="F19" i="14"/>
  <c r="F20" i="14"/>
  <c r="F23" i="14"/>
  <c r="F21" i="14"/>
  <c r="F16" i="14"/>
  <c r="F12" i="14"/>
  <c r="F9" i="14"/>
  <c r="F7" i="14"/>
  <c r="F6" i="14"/>
  <c r="F10" i="14"/>
  <c r="F11" i="14"/>
  <c r="F8" i="14"/>
  <c r="F5" i="14"/>
  <c r="F57" i="13"/>
  <c r="F54" i="13"/>
  <c r="F55" i="13"/>
  <c r="F52" i="13"/>
  <c r="F56" i="13"/>
  <c r="F53" i="13"/>
  <c r="F58" i="13"/>
  <c r="F51" i="13"/>
  <c r="F43" i="13"/>
  <c r="F45" i="13"/>
  <c r="F44" i="13"/>
  <c r="F46" i="13"/>
  <c r="F47" i="13"/>
  <c r="F40" i="13"/>
  <c r="F42" i="13"/>
  <c r="F41" i="13"/>
  <c r="F36" i="13"/>
  <c r="F34" i="13"/>
  <c r="F35" i="13"/>
  <c r="F31" i="13"/>
  <c r="F32" i="13"/>
  <c r="F33" i="13"/>
  <c r="F29" i="13"/>
  <c r="F30" i="13"/>
  <c r="F19" i="13"/>
  <c r="F21" i="13"/>
  <c r="F17" i="13"/>
  <c r="F25" i="13"/>
  <c r="F22" i="13"/>
  <c r="F18" i="13"/>
  <c r="F20" i="13"/>
  <c r="F24" i="13"/>
  <c r="F23" i="13"/>
  <c r="F5" i="13"/>
  <c r="F9" i="13"/>
  <c r="F6" i="13"/>
  <c r="F13" i="13"/>
  <c r="F12" i="13"/>
  <c r="F10" i="13"/>
  <c r="F8" i="13"/>
  <c r="F7" i="13"/>
  <c r="F11" i="13"/>
  <c r="M38" i="11" l="1"/>
  <c r="F38" i="11"/>
  <c r="M37" i="11"/>
  <c r="F37" i="11"/>
  <c r="M36" i="11"/>
  <c r="M35" i="11" s="1"/>
  <c r="F36" i="11"/>
  <c r="F35" i="11"/>
  <c r="F33" i="11"/>
  <c r="F32" i="11"/>
  <c r="F31" i="11"/>
  <c r="F30" i="11"/>
  <c r="F17" i="11"/>
  <c r="F16" i="11"/>
  <c r="F15" i="11"/>
  <c r="F14" i="11"/>
  <c r="F12" i="11"/>
  <c r="F11" i="11"/>
  <c r="F10" i="11"/>
  <c r="F9" i="11"/>
  <c r="M7" i="11"/>
  <c r="F7" i="11"/>
  <c r="M6" i="11"/>
  <c r="F6" i="11"/>
  <c r="F4" i="11" s="1"/>
  <c r="M5" i="11"/>
  <c r="F5" i="11"/>
  <c r="M4" i="11"/>
  <c r="M38" i="8" l="1"/>
  <c r="F38" i="8"/>
  <c r="M37" i="8"/>
  <c r="F37" i="8"/>
  <c r="F35" i="8" s="1"/>
  <c r="M36" i="8"/>
  <c r="F36" i="8"/>
  <c r="M35" i="8"/>
  <c r="F33" i="8"/>
  <c r="F32" i="8"/>
  <c r="F31" i="8"/>
  <c r="F30" i="8"/>
  <c r="M12" i="8"/>
  <c r="F12" i="8"/>
  <c r="M11" i="8"/>
  <c r="F11" i="8"/>
  <c r="F9" i="8" s="1"/>
  <c r="M10" i="8"/>
  <c r="F10" i="8"/>
  <c r="M9" i="8"/>
  <c r="M7" i="8"/>
  <c r="F7" i="8"/>
  <c r="M6" i="8"/>
  <c r="F6" i="8"/>
  <c r="M5" i="8"/>
  <c r="F5" i="8"/>
  <c r="M4" i="8"/>
  <c r="F4" i="8"/>
  <c r="D5" i="5" l="1"/>
  <c r="D8" i="5"/>
  <c r="D9" i="5"/>
  <c r="D7" i="5"/>
  <c r="D6" i="5"/>
  <c r="D10" i="5"/>
  <c r="M38" i="4"/>
  <c r="F38" i="4"/>
  <c r="M37" i="4"/>
  <c r="F37" i="4"/>
  <c r="M36" i="4"/>
  <c r="F36" i="4"/>
  <c r="F35" i="4" s="1"/>
  <c r="M35" i="4"/>
  <c r="F33" i="4"/>
  <c r="F32" i="4"/>
  <c r="F31" i="4"/>
  <c r="F30" i="4"/>
  <c r="M12" i="4"/>
  <c r="F12" i="4"/>
  <c r="M11" i="4"/>
  <c r="F11" i="4"/>
  <c r="M10" i="4"/>
  <c r="F10" i="4"/>
  <c r="M9" i="4"/>
  <c r="F9" i="4"/>
  <c r="F7" i="4"/>
  <c r="F6" i="4"/>
  <c r="F5" i="4"/>
  <c r="F4" i="4"/>
</calcChain>
</file>

<file path=xl/sharedStrings.xml><?xml version="1.0" encoding="utf-8"?>
<sst xmlns="http://schemas.openxmlformats.org/spreadsheetml/2006/main" count="3044" uniqueCount="659">
  <si>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</si>
  <si>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</si>
  <si>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</si>
  <si>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</si>
  <si>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</si>
  <si>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</si>
  <si>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</si>
  <si>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</si>
  <si>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</si>
  <si>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</si>
  <si>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</si>
  <si>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</si>
  <si>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</si>
  <si>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</si>
  <si>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</si>
  <si>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</si>
  <si>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</si>
  <si>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</si>
  <si>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</si>
  <si>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</si>
  <si>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</si>
  <si>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</si>
  <si>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</si>
  <si>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</si>
  <si>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</si>
  <si>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</si>
  <si>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</si>
  <si>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</si>
  <si>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</si>
  <si>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</si>
  <si>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</si>
  <si>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</si>
  <si>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</si>
  <si>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</si>
  <si>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</si>
  <si>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</si>
  <si>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</si>
  <si>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</si>
  <si>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</si>
  <si>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</si>
  <si>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</si>
  <si>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</si>
  <si>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</si>
  <si>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</si>
  <si>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</si>
  <si>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</si>
  <si>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</si>
  <si>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</si>
  <si>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</si>
  <si>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</si>
  <si>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</si>
  <si>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</si>
  <si>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</si>
  <si>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</si>
  <si>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</si>
  <si>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</si>
  <si>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</si>
  <si>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</si>
  <si>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</si>
  <si>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</si>
  <si>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</si>
  <si>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</si>
  <si>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</si>
  <si>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</si>
  <si>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</si>
  <si>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</si>
  <si>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</si>
  <si>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</si>
  <si>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</si>
  <si>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</si>
  <si>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</si>
  <si>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</si>
  <si>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</si>
  <si>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</si>
  <si>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</si>
  <si>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</si>
  <si>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</si>
  <si>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</si>
  <si>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</si>
  <si>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</si>
  <si>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</si>
  <si>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</si>
  <si>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</si>
  <si>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</si>
  <si>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</si>
  <si>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</si>
  <si>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</si>
  <si>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</si>
  <si>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</si>
  <si>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</si>
  <si>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</si>
  <si>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</si>
  <si>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</si>
  <si>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</si>
  <si>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</si>
  <si>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</si>
  <si>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</si>
  <si>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</si>
  <si>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</si>
  <si>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</si>
  <si>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</si>
  <si>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</si>
  <si>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</si>
  <si>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</si>
  <si>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</si>
  <si>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</si>
  <si>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</si>
  <si>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</si>
  <si>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</si>
  <si>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</si>
  <si>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</si>
  <si>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</si>
  <si>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</si>
  <si>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</si>
  <si>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</si>
  <si>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</si>
  <si>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</si>
  <si>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</si>
  <si>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</si>
  <si>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</si>
  <si>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</si>
  <si>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</si>
  <si>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</si>
  <si>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</si>
  <si>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</si>
  <si>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</si>
  <si>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</si>
  <si>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</si>
  <si>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</si>
  <si>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</si>
  <si>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</si>
  <si>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4 Bogey548</t>
  </si>
  <si>
    <t>2 Sunderland A</t>
  </si>
  <si>
    <t>3 Warrington</t>
  </si>
  <si>
    <t>Shot</t>
  </si>
  <si>
    <t>Won</t>
  </si>
  <si>
    <t>Drw</t>
  </si>
  <si>
    <t>Lst</t>
  </si>
  <si>
    <t>Pnt</t>
  </si>
  <si>
    <t>1 Leek</t>
  </si>
  <si>
    <t>4 Bogey500</t>
  </si>
  <si>
    <t>2 Sunderland B</t>
  </si>
  <si>
    <t>3 Vickers</t>
  </si>
  <si>
    <t>G. Wilkinson sub</t>
  </si>
  <si>
    <t>H. Wilkinson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</si>
  <si>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</si>
  <si>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</si>
  <si>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</si>
  <si>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</si>
  <si>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</si>
  <si>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</si>
  <si>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</si>
  <si>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</si>
  <si>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</si>
  <si>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</si>
  <si>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</si>
  <si>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</si>
  <si>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</si>
  <si>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</si>
  <si>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</si>
  <si>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</si>
  <si>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</si>
  <si>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</si>
  <si>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</si>
  <si>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</si>
  <si>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</si>
  <si>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</si>
  <si>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</si>
  <si>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</si>
  <si>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</si>
  <si>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</si>
  <si>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</si>
  <si>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</si>
  <si>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</si>
  <si>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</si>
  <si>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</si>
  <si>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</si>
  <si>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</si>
  <si>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</si>
  <si>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</si>
  <si>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</si>
  <si>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</si>
  <si>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</si>
  <si>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</si>
  <si>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</si>
  <si>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</si>
  <si>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</si>
  <si>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</si>
  <si>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</si>
  <si>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</si>
  <si>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</si>
  <si>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</si>
  <si>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</si>
  <si>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</si>
  <si>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</si>
  <si>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</si>
  <si>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</si>
  <si>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</si>
  <si>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</si>
  <si>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</si>
  <si>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</si>
  <si>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</si>
  <si>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</si>
  <si>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</si>
  <si>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</si>
  <si>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</si>
  <si>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</si>
  <si>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</si>
  <si>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</si>
  <si>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</si>
  <si>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</si>
  <si>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</si>
  <si>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</si>
  <si>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</si>
  <si>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</si>
  <si>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</si>
  <si>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</si>
  <si>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</si>
  <si>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</si>
  <si>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4 K Kendal B</t>
  </si>
  <si>
    <t>2 Bury</t>
  </si>
  <si>
    <t>3 K Kendal A</t>
  </si>
  <si>
    <t>M. Gardner</t>
  </si>
  <si>
    <t>A. Rogers</t>
  </si>
  <si>
    <t>M. L. Ives</t>
  </si>
  <si>
    <t>J. Wilding</t>
  </si>
  <si>
    <t>1 K Kendal C</t>
  </si>
  <si>
    <t>4 Bogey529</t>
  </si>
  <si>
    <t>2 K Kendal D</t>
  </si>
  <si>
    <t>3 Workington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</si>
  <si>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</si>
  <si>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</si>
  <si>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</si>
  <si>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</si>
  <si>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</si>
  <si>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</si>
  <si>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</si>
  <si>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</si>
  <si>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</si>
  <si>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</si>
  <si>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</si>
  <si>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</si>
  <si>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</si>
  <si>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</si>
  <si>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</si>
  <si>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</si>
  <si>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</si>
  <si>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</si>
  <si>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</si>
  <si>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</si>
  <si>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</si>
  <si>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</si>
  <si>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</si>
  <si>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</si>
  <si>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</si>
  <si>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</si>
  <si>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</si>
  <si>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</si>
  <si>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</si>
  <si>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</si>
  <si>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</si>
  <si>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</si>
  <si>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</si>
  <si>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</si>
  <si>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</si>
  <si>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</si>
  <si>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</si>
  <si>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</si>
  <si>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</si>
  <si>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</si>
  <si>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</si>
  <si>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</si>
  <si>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</si>
  <si>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</si>
  <si>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</si>
  <si>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</si>
  <si>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</si>
  <si>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</si>
  <si>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</si>
  <si>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</si>
  <si>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</si>
  <si>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</si>
  <si>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</si>
  <si>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</si>
  <si>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</si>
  <si>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</si>
  <si>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</si>
  <si>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</si>
  <si>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</si>
  <si>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</si>
  <si>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</si>
  <si>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</si>
  <si>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</si>
  <si>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</si>
  <si>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</si>
  <si>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</si>
  <si>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</si>
  <si>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</si>
  <si>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</si>
  <si>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</si>
  <si>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</si>
  <si>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</si>
  <si>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</si>
  <si>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2 Ellesmere College</t>
  </si>
  <si>
    <t>I. Ivanov</t>
  </si>
  <si>
    <t>S. McArthur</t>
  </si>
  <si>
    <t>3 St Giles Yarners</t>
  </si>
  <si>
    <t>5 Bogey514</t>
  </si>
  <si>
    <t>4 Vickers</t>
  </si>
  <si>
    <t>Average</t>
  </si>
  <si>
    <t>4 BYE</t>
  </si>
  <si>
    <t>2 Bury B</t>
  </si>
  <si>
    <t>3 Leek</t>
  </si>
  <si>
    <t>P. Shaw</t>
  </si>
  <si>
    <t>T. Ward</t>
  </si>
  <si>
    <t>6 Yards Air Pistol - Individuals</t>
  </si>
  <si>
    <t>C. Hair</t>
  </si>
  <si>
    <t>P. Trathan</t>
  </si>
  <si>
    <t>Long Range Benchrest A/S (50y/m) - Individuals</t>
  </si>
  <si>
    <t>A. Bullock P5.2.3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</si>
  <si>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</si>
  <si>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</si>
  <si>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</si>
  <si>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</si>
  <si>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</si>
  <si>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</si>
  <si>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</si>
  <si>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</si>
  <si>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</si>
  <si>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</si>
  <si>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</si>
  <si>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</si>
  <si>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</si>
  <si>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</si>
  <si>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</si>
  <si>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</si>
  <si>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</si>
  <si>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</si>
  <si>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</si>
  <si>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</si>
  <si>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</si>
  <si>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</si>
  <si>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</si>
  <si>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</si>
  <si>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</si>
  <si>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</si>
  <si>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</si>
  <si>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</si>
  <si>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</si>
  <si>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</si>
  <si>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</si>
  <si>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</si>
  <si>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 P5.2.3</t>
  </si>
  <si>
    <t>M. Pearson</t>
  </si>
  <si>
    <t>V. Robinson</t>
  </si>
  <si>
    <t>J. Brown</t>
  </si>
  <si>
    <t>C. McCaughey</t>
  </si>
  <si>
    <t>M. McGlennon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</si>
  <si>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</si>
  <si>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</si>
  <si>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</si>
  <si>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</si>
  <si>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</si>
  <si>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</si>
  <si>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</si>
  <si>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</si>
  <si>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</si>
  <si>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</si>
  <si>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</si>
  <si>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</si>
  <si>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</si>
  <si>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</t>
  </si>
  <si>
    <t>J. Chouler</t>
  </si>
  <si>
    <t>C. Davis</t>
  </si>
  <si>
    <t>R. Dobson</t>
  </si>
  <si>
    <t>A. Duncan</t>
  </si>
  <si>
    <t>S. Harris</t>
  </si>
  <si>
    <t>M. King</t>
  </si>
  <si>
    <t>J. Mulholland</t>
  </si>
  <si>
    <t>K. Braithwaite P5.2.1</t>
  </si>
  <si>
    <t>W. Greenlaw</t>
  </si>
  <si>
    <t>D. Harlow P7.4.2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</si>
  <si>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</si>
  <si>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</si>
  <si>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</si>
  <si>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</si>
  <si>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</si>
  <si>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</si>
  <si>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</si>
  <si>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</si>
  <si>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</si>
  <si>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</si>
  <si>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</si>
  <si>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</si>
  <si>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</si>
  <si>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</si>
  <si>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</si>
  <si>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</si>
  <si>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</si>
  <si>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</si>
  <si>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</si>
  <si>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</si>
  <si>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</si>
  <si>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</si>
  <si>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</si>
  <si>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</si>
  <si>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</si>
  <si>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</si>
  <si>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</si>
  <si>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</si>
  <si>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</si>
  <si>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</si>
  <si>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</si>
  <si>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</si>
  <si>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</si>
  <si>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</si>
  <si>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</si>
  <si>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</si>
  <si>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</si>
  <si>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</si>
  <si>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</si>
  <si>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</si>
  <si>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</si>
  <si>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</si>
  <si>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2 Llantrisant &amp; Cardiff</t>
  </si>
  <si>
    <t>P. Dodds</t>
  </si>
  <si>
    <t>3 Sunderland</t>
  </si>
  <si>
    <t>5 Bogey563</t>
  </si>
  <si>
    <t>B. N. Hall</t>
  </si>
  <si>
    <t>4 Bogey575</t>
  </si>
  <si>
    <t>Long Range Any Sights 100 Yards - Individuals</t>
  </si>
  <si>
    <t>R. I. M. Thomas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</si>
  <si>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</si>
  <si>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</si>
  <si>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</si>
  <si>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</si>
  <si>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</si>
  <si>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</si>
  <si>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</si>
  <si>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</si>
  <si>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</si>
  <si>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</si>
  <si>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</si>
  <si>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</si>
  <si>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</si>
  <si>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</si>
  <si>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</si>
  <si>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</si>
  <si>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</si>
  <si>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</si>
  <si>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</si>
  <si>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</si>
  <si>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</si>
  <si>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</si>
  <si>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</si>
  <si>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</si>
  <si>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</si>
  <si>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</si>
  <si>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</si>
  <si>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</si>
  <si>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</si>
  <si>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</si>
  <si>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</si>
  <si>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</si>
  <si>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</si>
  <si>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</si>
  <si>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</si>
  <si>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</si>
  <si>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</si>
  <si>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</si>
  <si>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</si>
  <si>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</si>
  <si>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</si>
  <si>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</si>
  <si>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</si>
  <si>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</si>
  <si>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</si>
  <si>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</si>
  <si>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</si>
  <si>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</si>
  <si>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</si>
  <si>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</si>
  <si>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</si>
  <si>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</si>
  <si>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</si>
  <si>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</si>
  <si>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</si>
  <si>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</si>
  <si>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</si>
  <si>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</si>
  <si>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</si>
  <si>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</si>
  <si>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</si>
  <si>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</si>
  <si>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</si>
  <si>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</si>
  <si>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</si>
  <si>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</si>
  <si>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</si>
  <si>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</si>
  <si>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</si>
  <si>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</si>
  <si>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</si>
  <si>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K. Braithwaite</t>
  </si>
  <si>
    <t>A. Lee</t>
  </si>
  <si>
    <t>D. Mann</t>
  </si>
  <si>
    <t>C. Pickering</t>
  </si>
  <si>
    <t>D. Riley</t>
  </si>
  <si>
    <t>Short Range Benchrest A/S (Rimfire) - Teams</t>
  </si>
  <si>
    <t>2 Chichester A</t>
  </si>
  <si>
    <t>C. Harris</t>
  </si>
  <si>
    <t>D. Bishop</t>
  </si>
  <si>
    <t>M. Lord</t>
  </si>
  <si>
    <t>R. Ellams</t>
  </si>
  <si>
    <t>J. Peart</t>
  </si>
  <si>
    <t>3 GEC-Coventry</t>
  </si>
  <si>
    <t>5 Bogey584</t>
  </si>
  <si>
    <t>4 Warrington A</t>
  </si>
  <si>
    <t>1 Bury B</t>
  </si>
  <si>
    <t>2 Chichester B</t>
  </si>
  <si>
    <t>A. Child</t>
  </si>
  <si>
    <t>A. Christofi</t>
  </si>
  <si>
    <t>P7.8.3</t>
  </si>
  <si>
    <t>P. Shaw  Sub P7.9.8(-17)</t>
  </si>
  <si>
    <t>S. Sadler</t>
  </si>
  <si>
    <t>B. Skelton</t>
  </si>
  <si>
    <t>W. Williamson</t>
  </si>
  <si>
    <t>3 K Kendal</t>
  </si>
  <si>
    <t>5 Bogey564</t>
  </si>
  <si>
    <t>4 Warrington B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</si>
  <si>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</si>
  <si>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</si>
  <si>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</si>
  <si>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</si>
  <si>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</si>
  <si>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</si>
  <si>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</si>
  <si>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</si>
  <si>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</si>
  <si>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</si>
  <si>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</si>
  <si>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</si>
  <si>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</si>
  <si>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</si>
  <si>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</si>
  <si>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</si>
  <si>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</si>
  <si>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</si>
  <si>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</si>
  <si>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</si>
  <si>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</si>
  <si>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</si>
  <si>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</si>
  <si>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</si>
  <si>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</si>
  <si>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</si>
  <si>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</si>
  <si>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</si>
  <si>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</si>
  <si>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</si>
  <si>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</si>
  <si>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</si>
  <si>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</si>
  <si>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</si>
  <si>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</si>
  <si>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</si>
  <si>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</si>
  <si>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</si>
  <si>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</si>
  <si>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</si>
  <si>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</si>
  <si>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</si>
  <si>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</si>
  <si>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</si>
  <si>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</si>
  <si>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</si>
  <si>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</si>
  <si>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</si>
  <si>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</si>
  <si>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</si>
  <si>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</si>
  <si>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</si>
  <si>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</si>
  <si>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</si>
  <si>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</si>
  <si>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</si>
  <si>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</si>
  <si>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</si>
  <si>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</si>
  <si>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</si>
  <si>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</si>
  <si>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</si>
  <si>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</si>
  <si>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</si>
  <si>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</si>
  <si>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</si>
  <si>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</si>
  <si>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</si>
  <si>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S. Dalziel</t>
  </si>
  <si>
    <t>K. Hayes P7.6.3.2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</si>
  <si>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</si>
  <si>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</si>
  <si>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</si>
  <si>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</si>
  <si>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</si>
  <si>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</si>
  <si>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</si>
  <si>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</si>
  <si>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</si>
  <si>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</si>
  <si>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</si>
  <si>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</si>
  <si>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</si>
  <si>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</si>
  <si>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</si>
  <si>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</si>
  <si>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</si>
  <si>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</si>
  <si>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</si>
  <si>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</si>
  <si>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</si>
  <si>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</si>
  <si>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</si>
  <si>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</si>
  <si>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</si>
  <si>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</si>
  <si>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</si>
  <si>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</si>
  <si>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</si>
  <si>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</si>
  <si>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</si>
  <si>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</si>
  <si>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</si>
  <si>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</si>
  <si>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</si>
  <si>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</si>
  <si>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</si>
  <si>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</si>
  <si>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</si>
  <si>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</si>
  <si>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</si>
  <si>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</si>
  <si>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</si>
  <si>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</si>
  <si>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</si>
  <si>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</si>
  <si>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</si>
  <si>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</si>
  <si>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</si>
  <si>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</si>
  <si>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</si>
  <si>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</si>
  <si>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</si>
  <si>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</si>
  <si>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</si>
  <si>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5</t>
  </si>
  <si>
    <t>Round Five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</si>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</sst>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sz val="10"/>
      <color rgb="FFFF000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4" fillId="0" borderId="0"/>
    <xf numFmtId="0" fontId="25" fillId="0" borderId="0"/>
  </cellStyleXfs>
  <cellXfs count="348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13" fillId="0" borderId="0" xfId="4" applyFont="1"/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0" xfId="0" applyFont="1"/>
    <xf numFmtId="0" fontId="20" fillId="0" borderId="10" xfId="0" applyFont="1" applyBorder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4" xfId="0" applyFont="1" applyBorder="1"/>
    <xf numFmtId="0" fontId="20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1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2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1" fillId="0" borderId="0" xfId="0" applyFont="1"/>
    <xf numFmtId="0" fontId="20" fillId="0" borderId="7" xfId="0" applyFont="1" applyBorder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3" xfId="0" applyFont="1" applyBorder="1"/>
    <xf numFmtId="15" fontId="17" fillId="0" borderId="0" xfId="6" applyNumberFormat="1" applyFont="1" applyAlignment="1">
      <alignment horizontal="center"/>
    </xf>
    <xf numFmtId="164" fontId="17" fillId="0" borderId="0" xfId="6" applyNumberFormat="1" applyFont="1"/>
    <xf numFmtId="0" fontId="21" fillId="0" borderId="0" xfId="6" applyFont="1"/>
    <xf numFmtId="0" fontId="17" fillId="0" borderId="0" xfId="6" applyFont="1" applyAlignment="1">
      <alignment horizontal="left"/>
    </xf>
    <xf numFmtId="0" fontId="21" fillId="0" borderId="0" xfId="6" applyFont="1" applyAlignment="1">
      <alignment horizontal="center"/>
    </xf>
    <xf numFmtId="0" fontId="21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8" xfId="6" applyNumberFormat="1" applyFont="1" applyBorder="1" applyAlignment="1">
      <alignment horizontal="right"/>
    </xf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23" fillId="0" borderId="11" xfId="6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11" xfId="0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/>
    </xf>
    <xf numFmtId="165" fontId="23" fillId="0" borderId="11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21" fillId="0" borderId="0" xfId="6" applyNumberFormat="1" applyFont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6" fillId="0" borderId="0" xfId="0" applyFont="1"/>
    <xf numFmtId="0" fontId="27" fillId="0" borderId="0" xfId="1" applyFont="1" applyFill="1" applyAlignment="1" applyProtection="1">
      <alignment horizontal="left"/>
      <protection locked="0"/>
    </xf>
    <xf numFmtId="0" fontId="17" fillId="4" borderId="11" xfId="6" applyFont="1" applyFill="1" applyBorder="1"/>
    <xf numFmtId="0" fontId="28" fillId="0" borderId="11" xfId="0" applyFont="1" applyBorder="1" applyAlignment="1">
      <alignment horizontal="left"/>
    </xf>
    <xf numFmtId="0" fontId="28" fillId="0" borderId="11" xfId="6" applyFont="1" applyBorder="1"/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17" fillId="0" borderId="0" xfId="6" applyFont="1" applyBorder="1"/>
    <xf numFmtId="0" fontId="20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0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0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0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17" fillId="4" borderId="39" xfId="6" applyFont="1" applyFill="1" applyBorder="1"/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0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0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0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0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0" fillId="0" borderId="8" xfId="0" applyNumberFormat="1" applyFont="1" applyBorder="1"/>
    <xf numFmtId="166" fontId="20" fillId="0" borderId="11" xfId="0" applyNumberFormat="1" applyFont="1" applyBorder="1"/>
    <xf numFmtId="166" fontId="20" fillId="0" borderId="14" xfId="0" applyNumberFormat="1" applyFont="1" applyBorder="1"/>
    <xf numFmtId="0" fontId="17" fillId="0" borderId="14" xfId="0" applyFont="1" applyBorder="1"/>
    <xf numFmtId="0" fontId="17" fillId="0" borderId="32" xfId="6" applyFont="1" applyBorder="1"/>
    <xf numFmtId="0" fontId="17" fillId="0" borderId="15" xfId="0" applyFont="1" applyBorder="1"/>
    <xf numFmtId="0" fontId="20" fillId="0" borderId="37" xfId="0" applyFont="1" applyBorder="1"/>
    <xf numFmtId="0" fontId="20" fillId="0" borderId="31" xfId="0" applyFont="1" applyBorder="1"/>
    <xf numFmtId="0" fontId="20" fillId="0" borderId="32" xfId="0" applyFont="1" applyBorder="1"/>
    <xf numFmtId="0" fontId="20" fillId="0" borderId="36" xfId="0" applyFont="1" applyBorder="1" applyAlignment="1">
      <alignment horizontal="center"/>
    </xf>
    <xf numFmtId="0" fontId="17" fillId="4" borderId="31" xfId="6" applyFont="1" applyFill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0" fillId="0" borderId="30" xfId="0" applyFont="1" applyBorder="1" applyAlignment="1">
      <alignment horizontal="center"/>
    </xf>
    <xf numFmtId="165" fontId="23" fillId="0" borderId="31" xfId="0" applyNumberFormat="1" applyFont="1" applyBorder="1" applyAlignment="1">
      <alignment horizontal="right"/>
    </xf>
    <xf numFmtId="165" fontId="20" fillId="0" borderId="31" xfId="0" applyNumberFormat="1" applyFont="1" applyBorder="1" applyAlignment="1">
      <alignment horizontal="right"/>
    </xf>
    <xf numFmtId="165" fontId="20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0" fontId="17" fillId="0" borderId="7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166" fontId="17" fillId="0" borderId="8" xfId="6" applyNumberFormat="1" applyFont="1" applyBorder="1"/>
    <xf numFmtId="166" fontId="17" fillId="0" borderId="11" xfId="0" applyNumberFormat="1" applyFon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4B3A3B8B-57EB-4FBB-B2CD-C79F547EBCCD}"/>
    <cellStyle name="Hyperlink" xfId="1" builtinId="8"/>
    <cellStyle name="Hyperlink 2" xfId="5" xr:uid="{86FCADB3-99A5-42EA-9F29-238EACBFB5F5}"/>
    <cellStyle name="Normal" xfId="0" builtinId="0"/>
    <cellStyle name="Normal 2" xfId="2" xr:uid="{C06E3439-EEB3-4059-A418-A306E1D560D1}"/>
    <cellStyle name="Normal 2 2" xfId="4" xr:uid="{1B96C196-3AE5-4560-9097-899CC2E6AA20}"/>
    <cellStyle name="Normal 2 2 2" xfId="6" xr:uid="{5F4F224A-3938-47B1-AB37-1E1A7CAF3926}"/>
    <cellStyle name="Normal 3" xfId="3" xr:uid="{37FBF9FD-7C05-4E6C-A1EB-484978CB36DA}"/>
    <cellStyle name="Normal 3 2" xfId="8" xr:uid="{BE7BD586-53FE-412F-9E54-B59393720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B5F1-E640-47F2-9865-DBC79283C3F3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1" t="s">
        <v>607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</row>
    <row r="2" spans="2:25" ht="18.75" x14ac:dyDescent="0.3">
      <c r="B2" s="342" t="s">
        <v>655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</row>
    <row r="3" spans="2:25" ht="15.75" x14ac:dyDescent="0.25">
      <c r="B3" s="343" t="s">
        <v>608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</row>
    <row r="5" spans="2:25" x14ac:dyDescent="0.25">
      <c r="B5" s="344" t="s">
        <v>609</v>
      </c>
      <c r="C5" s="344" t="s">
        <v>610</v>
      </c>
      <c r="D5" s="344" t="s">
        <v>611</v>
      </c>
      <c r="E5" s="344" t="s">
        <v>612</v>
      </c>
      <c r="F5" s="344" t="s">
        <v>613</v>
      </c>
      <c r="G5" s="344" t="s">
        <v>614</v>
      </c>
      <c r="H5" s="344" t="s">
        <v>615</v>
      </c>
      <c r="I5" s="344" t="s">
        <v>616</v>
      </c>
      <c r="J5" s="344" t="s">
        <v>617</v>
      </c>
      <c r="K5" s="345"/>
      <c r="L5" s="345"/>
      <c r="M5" s="346"/>
      <c r="N5" s="345"/>
      <c r="O5" s="344" t="s">
        <v>618</v>
      </c>
      <c r="P5" s="344" t="s">
        <v>610</v>
      </c>
      <c r="Q5" s="344" t="s">
        <v>611</v>
      </c>
      <c r="R5" s="344" t="s">
        <v>612</v>
      </c>
      <c r="S5" s="345"/>
      <c r="T5" s="345"/>
      <c r="U5" s="345"/>
      <c r="V5" s="345"/>
      <c r="W5" s="345"/>
      <c r="X5" s="345"/>
      <c r="Y5" s="345"/>
    </row>
    <row r="6" spans="2:25" x14ac:dyDescent="0.25">
      <c r="B6" s="344" t="s">
        <v>619</v>
      </c>
      <c r="C6" s="344" t="s">
        <v>610</v>
      </c>
      <c r="D6" s="344" t="s">
        <v>611</v>
      </c>
      <c r="E6" s="344" t="s">
        <v>612</v>
      </c>
      <c r="F6" s="344" t="s">
        <v>613</v>
      </c>
      <c r="G6" s="345"/>
      <c r="H6" s="345"/>
      <c r="I6" s="345"/>
      <c r="J6" s="345"/>
      <c r="K6" s="345"/>
      <c r="L6" s="345"/>
      <c r="M6" s="346"/>
      <c r="N6" s="345"/>
      <c r="O6" s="344" t="s">
        <v>620</v>
      </c>
      <c r="P6" s="344" t="s">
        <v>610</v>
      </c>
      <c r="Q6" s="345"/>
      <c r="R6" s="345"/>
      <c r="S6" s="345"/>
      <c r="T6" s="345"/>
      <c r="U6" s="345"/>
      <c r="V6" s="345"/>
      <c r="W6" s="345"/>
      <c r="X6" s="345"/>
      <c r="Y6" s="345"/>
    </row>
    <row r="7" spans="2:25" x14ac:dyDescent="0.25">
      <c r="B7" s="344" t="s">
        <v>621</v>
      </c>
      <c r="C7" s="344" t="s">
        <v>610</v>
      </c>
      <c r="D7" s="344" t="s">
        <v>611</v>
      </c>
      <c r="E7" s="345"/>
      <c r="F7" s="345"/>
      <c r="G7" s="345"/>
      <c r="H7" s="345"/>
      <c r="I7" s="345"/>
      <c r="J7" s="345"/>
      <c r="K7" s="345"/>
      <c r="L7" s="345"/>
      <c r="M7" s="346"/>
      <c r="N7" s="345"/>
      <c r="O7" s="344" t="s">
        <v>622</v>
      </c>
      <c r="P7" s="344" t="s">
        <v>610</v>
      </c>
      <c r="Q7" s="344" t="s">
        <v>611</v>
      </c>
      <c r="R7" s="345"/>
      <c r="S7" s="345"/>
      <c r="T7" s="345"/>
      <c r="U7" s="345"/>
      <c r="V7" s="345"/>
      <c r="W7" s="345"/>
      <c r="X7" s="345"/>
      <c r="Y7" s="345"/>
    </row>
    <row r="8" spans="2:25" x14ac:dyDescent="0.25">
      <c r="B8" s="344" t="s">
        <v>623</v>
      </c>
      <c r="C8" s="344" t="s">
        <v>610</v>
      </c>
      <c r="D8" s="345"/>
      <c r="E8" s="345"/>
      <c r="F8" s="345"/>
      <c r="G8" s="345"/>
      <c r="H8" s="345"/>
      <c r="I8" s="345"/>
      <c r="J8" s="345"/>
      <c r="K8" s="345"/>
      <c r="L8" s="345"/>
      <c r="M8" s="346"/>
      <c r="N8" s="345"/>
      <c r="O8" s="344" t="s">
        <v>624</v>
      </c>
      <c r="P8" s="344" t="s">
        <v>610</v>
      </c>
      <c r="Q8" s="345"/>
      <c r="R8" s="345"/>
      <c r="S8" s="345"/>
      <c r="T8" s="345"/>
      <c r="U8" s="345"/>
      <c r="V8" s="345"/>
      <c r="W8" s="345"/>
      <c r="X8" s="345"/>
      <c r="Y8" s="345"/>
    </row>
    <row r="9" spans="2:25" x14ac:dyDescent="0.25">
      <c r="B9" s="344" t="s">
        <v>625</v>
      </c>
      <c r="C9" s="344" t="s">
        <v>610</v>
      </c>
      <c r="D9" s="344" t="s">
        <v>611</v>
      </c>
      <c r="E9" s="345"/>
      <c r="F9" s="345"/>
      <c r="G9" s="345"/>
      <c r="H9" s="345"/>
      <c r="I9" s="345"/>
      <c r="J9" s="345"/>
      <c r="K9" s="345"/>
      <c r="L9" s="345"/>
      <c r="M9" s="346"/>
      <c r="N9" s="345"/>
      <c r="O9" s="344" t="s">
        <v>626</v>
      </c>
      <c r="P9" s="344" t="s">
        <v>610</v>
      </c>
      <c r="Q9" s="344" t="s">
        <v>611</v>
      </c>
      <c r="R9" s="345"/>
      <c r="S9" s="345"/>
      <c r="T9" s="345"/>
      <c r="U9" s="345"/>
      <c r="V9" s="345"/>
      <c r="W9" s="345"/>
      <c r="X9" s="345"/>
      <c r="Y9" s="345"/>
    </row>
    <row r="10" spans="2:25" x14ac:dyDescent="0.25">
      <c r="B10" s="344" t="s">
        <v>627</v>
      </c>
      <c r="C10" s="344" t="s">
        <v>610</v>
      </c>
      <c r="D10" s="345"/>
      <c r="E10" s="345"/>
      <c r="F10" s="345"/>
      <c r="G10" s="345"/>
      <c r="H10" s="345"/>
      <c r="I10" s="345"/>
      <c r="J10" s="345"/>
      <c r="K10" s="345"/>
      <c r="L10" s="345"/>
      <c r="M10" s="346"/>
      <c r="N10" s="345"/>
      <c r="O10" s="344" t="s">
        <v>628</v>
      </c>
      <c r="P10" s="344" t="s">
        <v>610</v>
      </c>
      <c r="Q10" s="345"/>
      <c r="R10" s="345"/>
      <c r="S10" s="345"/>
      <c r="T10" s="345"/>
      <c r="U10" s="345"/>
      <c r="V10" s="345"/>
      <c r="W10" s="345"/>
      <c r="X10" s="345"/>
      <c r="Y10" s="345"/>
    </row>
    <row r="11" spans="2:25" x14ac:dyDescent="0.25">
      <c r="B11" s="344" t="s">
        <v>629</v>
      </c>
      <c r="C11" s="344" t="s">
        <v>610</v>
      </c>
      <c r="D11" s="345"/>
      <c r="E11" s="345"/>
      <c r="F11" s="345"/>
      <c r="G11" s="345"/>
      <c r="H11" s="345"/>
      <c r="I11" s="345"/>
      <c r="J11" s="345"/>
      <c r="K11" s="345"/>
      <c r="L11" s="345"/>
      <c r="M11" s="346"/>
      <c r="N11" s="345"/>
      <c r="O11" s="344" t="s">
        <v>630</v>
      </c>
      <c r="P11" s="344" t="s">
        <v>610</v>
      </c>
      <c r="Q11" s="344" t="s">
        <v>611</v>
      </c>
      <c r="R11" s="345"/>
      <c r="S11" s="345"/>
      <c r="T11" s="345"/>
      <c r="U11" s="345"/>
      <c r="V11" s="345"/>
      <c r="W11" s="345"/>
      <c r="X11" s="345"/>
      <c r="Y11" s="345"/>
    </row>
    <row r="12" spans="2:25" x14ac:dyDescent="0.25">
      <c r="B12" s="344" t="s">
        <v>631</v>
      </c>
      <c r="C12" s="344" t="s">
        <v>610</v>
      </c>
      <c r="D12" s="344" t="s">
        <v>611</v>
      </c>
      <c r="E12" s="345"/>
      <c r="F12" s="345"/>
      <c r="G12" s="345"/>
      <c r="H12" s="345"/>
      <c r="I12" s="345"/>
      <c r="J12" s="345"/>
      <c r="K12" s="345"/>
      <c r="L12" s="345"/>
      <c r="M12" s="346"/>
      <c r="N12" s="345"/>
      <c r="O12" s="344" t="s">
        <v>632</v>
      </c>
      <c r="P12" s="344" t="s">
        <v>610</v>
      </c>
      <c r="Q12" s="344" t="s">
        <v>611</v>
      </c>
      <c r="R12" s="344" t="s">
        <v>612</v>
      </c>
      <c r="S12" s="344" t="s">
        <v>613</v>
      </c>
      <c r="T12" s="344" t="s">
        <v>614</v>
      </c>
      <c r="U12" s="344" t="s">
        <v>615</v>
      </c>
      <c r="V12" s="344" t="s">
        <v>616</v>
      </c>
      <c r="W12" s="345"/>
      <c r="X12" s="345"/>
      <c r="Y12" s="345"/>
    </row>
    <row r="13" spans="2:25" x14ac:dyDescent="0.25">
      <c r="B13" s="344" t="s">
        <v>633</v>
      </c>
      <c r="C13" s="344" t="s">
        <v>610</v>
      </c>
      <c r="D13" s="345"/>
      <c r="E13" s="345"/>
      <c r="F13" s="345"/>
      <c r="G13" s="345"/>
      <c r="H13" s="345"/>
      <c r="I13" s="345"/>
      <c r="J13" s="345"/>
      <c r="K13" s="345"/>
      <c r="L13" s="345"/>
      <c r="M13" s="346"/>
      <c r="N13" s="345"/>
      <c r="O13" s="344" t="s">
        <v>634</v>
      </c>
      <c r="P13" s="344" t="s">
        <v>610</v>
      </c>
      <c r="Q13" s="345"/>
      <c r="R13" s="345"/>
      <c r="S13" s="345"/>
      <c r="T13" s="345"/>
      <c r="U13" s="345"/>
      <c r="V13" s="345"/>
      <c r="W13" s="345"/>
      <c r="X13" s="345"/>
      <c r="Y13" s="345"/>
    </row>
    <row r="14" spans="2:25" x14ac:dyDescent="0.25">
      <c r="B14" s="344" t="s">
        <v>635</v>
      </c>
      <c r="C14" s="344" t="s">
        <v>610</v>
      </c>
      <c r="D14" s="344" t="s">
        <v>611</v>
      </c>
      <c r="E14" s="344" t="s">
        <v>612</v>
      </c>
      <c r="F14" s="344" t="s">
        <v>613</v>
      </c>
      <c r="G14" s="345"/>
      <c r="H14" s="345"/>
      <c r="I14" s="345"/>
      <c r="J14" s="345"/>
      <c r="K14" s="345"/>
      <c r="L14" s="345"/>
      <c r="M14" s="346"/>
      <c r="N14" s="345"/>
      <c r="O14" s="344" t="s">
        <v>636</v>
      </c>
      <c r="P14" s="344" t="s">
        <v>610</v>
      </c>
      <c r="Q14" s="344" t="s">
        <v>611</v>
      </c>
      <c r="R14" s="345"/>
      <c r="S14" s="345"/>
      <c r="T14" s="345"/>
      <c r="U14" s="345"/>
      <c r="V14" s="345"/>
      <c r="W14" s="345"/>
      <c r="X14" s="345"/>
      <c r="Y14" s="345"/>
    </row>
    <row r="15" spans="2:25" x14ac:dyDescent="0.25">
      <c r="B15" s="344" t="s">
        <v>637</v>
      </c>
      <c r="C15" s="344" t="s">
        <v>610</v>
      </c>
      <c r="D15" s="345"/>
      <c r="E15" s="345"/>
      <c r="F15" s="345"/>
      <c r="G15" s="345"/>
      <c r="H15" s="345"/>
      <c r="I15" s="345"/>
      <c r="J15" s="345"/>
      <c r="K15" s="345"/>
      <c r="L15" s="345"/>
      <c r="M15" s="346"/>
      <c r="N15" s="345"/>
      <c r="O15" s="344" t="s">
        <v>638</v>
      </c>
      <c r="P15" s="344" t="s">
        <v>610</v>
      </c>
      <c r="Q15" s="344" t="s">
        <v>611</v>
      </c>
      <c r="R15" s="344" t="s">
        <v>612</v>
      </c>
      <c r="S15" s="344" t="s">
        <v>613</v>
      </c>
      <c r="T15" s="344" t="s">
        <v>614</v>
      </c>
      <c r="U15" s="344" t="s">
        <v>615</v>
      </c>
      <c r="V15" s="344" t="s">
        <v>616</v>
      </c>
      <c r="W15" s="344" t="s">
        <v>617</v>
      </c>
      <c r="X15" s="344" t="s">
        <v>639</v>
      </c>
      <c r="Y15" s="345"/>
    </row>
    <row r="16" spans="2:25" x14ac:dyDescent="0.25">
      <c r="B16" s="344" t="s">
        <v>640</v>
      </c>
      <c r="C16" s="344" t="s">
        <v>610</v>
      </c>
      <c r="D16" s="344" t="s">
        <v>611</v>
      </c>
      <c r="E16" s="344" t="s">
        <v>612</v>
      </c>
      <c r="F16" s="344" t="s">
        <v>613</v>
      </c>
      <c r="G16" s="344" t="s">
        <v>614</v>
      </c>
      <c r="H16" s="345"/>
      <c r="I16" s="345"/>
      <c r="J16" s="345"/>
      <c r="K16" s="345"/>
      <c r="L16" s="345"/>
      <c r="M16" s="346"/>
      <c r="N16" s="345"/>
      <c r="O16" s="344" t="s">
        <v>641</v>
      </c>
      <c r="P16" s="344" t="s">
        <v>610</v>
      </c>
      <c r="Q16" s="344" t="s">
        <v>611</v>
      </c>
      <c r="R16" s="344" t="s">
        <v>612</v>
      </c>
      <c r="S16" s="345"/>
      <c r="T16" s="345"/>
      <c r="U16" s="345"/>
      <c r="V16" s="345"/>
      <c r="W16" s="345"/>
      <c r="X16" s="345"/>
      <c r="Y16" s="345"/>
    </row>
    <row r="17" spans="2:25" x14ac:dyDescent="0.25">
      <c r="B17" s="344" t="s">
        <v>642</v>
      </c>
      <c r="C17" s="344" t="s">
        <v>610</v>
      </c>
      <c r="D17" s="344" t="s">
        <v>611</v>
      </c>
      <c r="E17" s="345"/>
      <c r="F17" s="345"/>
      <c r="G17" s="345"/>
      <c r="H17" s="345"/>
      <c r="I17" s="345"/>
      <c r="J17" s="345"/>
      <c r="K17" s="345"/>
      <c r="L17" s="345"/>
      <c r="M17" s="346"/>
      <c r="N17" s="345"/>
      <c r="O17" s="344" t="s">
        <v>643</v>
      </c>
      <c r="P17" s="344" t="s">
        <v>610</v>
      </c>
      <c r="Q17" s="344" t="s">
        <v>611</v>
      </c>
      <c r="R17" s="345"/>
      <c r="S17" s="345"/>
      <c r="T17" s="345"/>
      <c r="U17" s="345"/>
      <c r="V17" s="345"/>
      <c r="W17" s="345"/>
      <c r="X17" s="345"/>
      <c r="Y17" s="345"/>
    </row>
    <row r="18" spans="2:25" x14ac:dyDescent="0.25">
      <c r="B18" s="344" t="s">
        <v>644</v>
      </c>
      <c r="C18" s="344" t="s">
        <v>610</v>
      </c>
      <c r="D18" s="344" t="s">
        <v>611</v>
      </c>
      <c r="E18" s="345"/>
      <c r="F18" s="345"/>
      <c r="G18" s="345"/>
      <c r="H18" s="345"/>
      <c r="I18" s="345"/>
      <c r="J18" s="345"/>
      <c r="K18" s="345"/>
      <c r="L18" s="345"/>
      <c r="M18" s="346"/>
      <c r="N18" s="345"/>
      <c r="O18" s="344" t="s">
        <v>645</v>
      </c>
      <c r="P18" s="344" t="s">
        <v>610</v>
      </c>
      <c r="Q18" s="344" t="s">
        <v>611</v>
      </c>
      <c r="R18" s="344" t="s">
        <v>612</v>
      </c>
      <c r="S18" s="344" t="s">
        <v>613</v>
      </c>
      <c r="T18" s="345"/>
      <c r="U18" s="345"/>
      <c r="V18" s="345"/>
      <c r="W18" s="345"/>
      <c r="X18" s="345"/>
      <c r="Y18" s="345"/>
    </row>
    <row r="19" spans="2:25" x14ac:dyDescent="0.25">
      <c r="B19" s="344" t="s">
        <v>646</v>
      </c>
      <c r="C19" s="344" t="s">
        <v>610</v>
      </c>
      <c r="D19" s="344" t="s">
        <v>611</v>
      </c>
      <c r="E19" s="344" t="s">
        <v>612</v>
      </c>
      <c r="F19" s="344" t="s">
        <v>613</v>
      </c>
      <c r="G19" s="344" t="s">
        <v>614</v>
      </c>
      <c r="H19" s="344" t="s">
        <v>615</v>
      </c>
      <c r="I19" s="344" t="s">
        <v>616</v>
      </c>
      <c r="J19" s="344" t="s">
        <v>617</v>
      </c>
      <c r="K19" s="344" t="s">
        <v>639</v>
      </c>
      <c r="L19" s="345"/>
      <c r="M19" s="346"/>
      <c r="N19" s="345"/>
      <c r="O19" s="344" t="s">
        <v>647</v>
      </c>
      <c r="P19" s="344" t="s">
        <v>610</v>
      </c>
      <c r="Q19" s="345"/>
      <c r="R19" s="345"/>
      <c r="S19" s="345"/>
      <c r="T19" s="345"/>
      <c r="U19" s="345"/>
      <c r="V19" s="345"/>
      <c r="W19" s="345"/>
      <c r="X19" s="345"/>
      <c r="Y19" s="345"/>
    </row>
    <row r="20" spans="2:25" x14ac:dyDescent="0.25">
      <c r="B20" s="344" t="s">
        <v>648</v>
      </c>
      <c r="C20" s="344" t="s">
        <v>610</v>
      </c>
      <c r="D20" s="344" t="s">
        <v>611</v>
      </c>
      <c r="E20" s="345"/>
      <c r="F20" s="345"/>
      <c r="G20" s="345"/>
      <c r="H20" s="345"/>
      <c r="I20" s="345"/>
      <c r="J20" s="345"/>
      <c r="K20" s="345"/>
      <c r="L20" s="345"/>
      <c r="M20" s="346"/>
      <c r="N20" s="345"/>
      <c r="O20" s="344" t="s">
        <v>649</v>
      </c>
      <c r="P20" s="344" t="s">
        <v>610</v>
      </c>
      <c r="Q20" s="344" t="s">
        <v>611</v>
      </c>
      <c r="R20" s="344" t="s">
        <v>612</v>
      </c>
      <c r="S20" s="344" t="s">
        <v>613</v>
      </c>
      <c r="T20" s="344" t="s">
        <v>614</v>
      </c>
      <c r="U20" s="344" t="s">
        <v>615</v>
      </c>
      <c r="V20" s="344" t="s">
        <v>616</v>
      </c>
      <c r="W20" s="344" t="s">
        <v>617</v>
      </c>
      <c r="X20" s="344" t="s">
        <v>639</v>
      </c>
      <c r="Y20" s="345"/>
    </row>
    <row r="21" spans="2:25" x14ac:dyDescent="0.25">
      <c r="B21" s="344" t="s">
        <v>650</v>
      </c>
      <c r="C21" s="344" t="s">
        <v>610</v>
      </c>
      <c r="D21" s="344" t="s">
        <v>611</v>
      </c>
      <c r="E21" s="344" t="s">
        <v>612</v>
      </c>
      <c r="F21" s="344" t="s">
        <v>613</v>
      </c>
      <c r="G21" s="345"/>
      <c r="H21" s="345"/>
      <c r="I21" s="345"/>
      <c r="J21" s="345"/>
      <c r="K21" s="345"/>
      <c r="L21" s="345"/>
      <c r="M21" s="346"/>
      <c r="N21" s="345"/>
      <c r="O21" s="344" t="s">
        <v>651</v>
      </c>
      <c r="P21" s="344" t="s">
        <v>610</v>
      </c>
      <c r="Q21" s="344" t="s">
        <v>611</v>
      </c>
      <c r="R21" s="345"/>
      <c r="S21" s="345"/>
      <c r="T21" s="345"/>
      <c r="U21" s="345"/>
      <c r="V21" s="345"/>
      <c r="W21" s="345"/>
      <c r="X21" s="345"/>
      <c r="Y21" s="345"/>
    </row>
    <row r="22" spans="2:25" x14ac:dyDescent="0.25">
      <c r="B22" s="344" t="s">
        <v>652</v>
      </c>
      <c r="C22" s="344" t="s">
        <v>610</v>
      </c>
      <c r="D22" s="345"/>
      <c r="E22" s="345"/>
      <c r="F22" s="345"/>
      <c r="G22" s="345"/>
      <c r="H22" s="345"/>
      <c r="I22" s="345"/>
      <c r="J22" s="345"/>
      <c r="K22" s="345"/>
      <c r="L22" s="345"/>
      <c r="M22" s="346"/>
      <c r="N22" s="345"/>
      <c r="O22" s="344" t="s">
        <v>653</v>
      </c>
      <c r="P22" s="344" t="s">
        <v>610</v>
      </c>
      <c r="Q22" s="344" t="s">
        <v>611</v>
      </c>
      <c r="R22" s="345"/>
      <c r="S22" s="345"/>
      <c r="T22" s="345"/>
      <c r="U22" s="345"/>
      <c r="V22" s="345"/>
      <c r="W22" s="345"/>
      <c r="X22" s="345"/>
      <c r="Y22" s="345"/>
    </row>
    <row r="23" spans="2:25" x14ac:dyDescent="0.25"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</row>
    <row r="24" spans="2:25" x14ac:dyDescent="0.25"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</row>
    <row r="25" spans="2:25" x14ac:dyDescent="0.25">
      <c r="B25" s="347" t="s">
        <v>654</v>
      </c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5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4CB71422-6C64-4F99-B9A2-5C517A790F8D}"/>
    <hyperlink ref="C5" location="'10m Air Pistol'!$B$3" tooltip="10m Air Pistol Division 1" display="D1" xr:uid="{A30159FD-677C-4EE2-B3EF-E8C8EB40077A}"/>
    <hyperlink ref="D5" location="'10m Air Pistol'!$J$3" tooltip="10m Air Pistol Division 2" display="D2" xr:uid="{EED46DE3-DB01-4A83-A9D3-D2CC32B1B731}"/>
    <hyperlink ref="E5" location="'10m Air Pistol'!$B$15" tooltip="10m Air Pistol Division 3" display="D3" xr:uid="{90F96B8E-3ED1-4878-BF68-48C399B27041}"/>
    <hyperlink ref="F5" location="'10m Air Pistol'!$J$15" tooltip="10m Air Pistol Division 4" display="D4" xr:uid="{0657BBE8-69F4-49E7-AEAC-F0B4DDDD23E3}"/>
    <hyperlink ref="G5" location="'10m Air Pistol'!$B$27" tooltip="10m Air Pistol Division 5" display="D5" xr:uid="{065520C9-46A7-435D-A1D0-C87E2B71B62D}"/>
    <hyperlink ref="H5" location="'10m Air Pistol'!$J$27" tooltip="10m Air Pistol Division 6" display="D6" xr:uid="{D2EF4129-4414-476A-90B1-76FAE4BCDE50}"/>
    <hyperlink ref="I5" location="'10m Air Pistol'!$B$39" tooltip="10m Air Pistol Division 7" display="D7" xr:uid="{9D70932F-C99C-4A23-AFB1-59101216DE64}"/>
    <hyperlink ref="J5" location="'10m Air Pistol'!$J$39" tooltip="10m Air Pistol Division 8" display="D8" xr:uid="{58516E4B-DFF2-4F43-9B7A-F93F53EBBB87}"/>
    <hyperlink ref="B6" location="'10m Air Pistol Sen'!A2" tooltip="10m Air Pistol Sen" display="10m Air Pistol Sen" xr:uid="{50CB0C72-4DB2-44A3-87DA-1EE5336D9318}"/>
    <hyperlink ref="C6" location="'10m Air Pistol Sen'!$B$3" tooltip="10m Air Pistol Sen Division 1" display="D1" xr:uid="{84FD1E0D-60DF-465B-8ACC-C9E8DB1182CE}"/>
    <hyperlink ref="D6" location="'10m Air Pistol Sen'!$B$14" tooltip="10m Air Pistol Sen Division 2" display="D2" xr:uid="{B2912651-C5E6-4384-AA4C-FB7EC3F6C289}"/>
    <hyperlink ref="E6" location="'10m Air Pistol Sen'!$B$24" tooltip="10m Air Pistol Sen Division 3" display="D3" xr:uid="{99440E30-E9FD-4622-A153-8958C0A160FC}"/>
    <hyperlink ref="F6" location="'10m Air Pistol Sen'!$B$34" tooltip="10m Air Pistol Sen Division 4" display="D4" xr:uid="{AF56E359-41E6-4B8A-9E6C-73276AF845F5}"/>
    <hyperlink ref="B7" location="'10m Air Pistol Team'!A2" tooltip="10m Air Pistol Team" display="10m Air Pistol Team" xr:uid="{DF58A58D-5E87-4B12-B86E-723DD610F2B5}"/>
    <hyperlink ref="C7" location="'10m Air Pistol Team'!$A$3" tooltip="10m Air Pistol Team Division 1" display="D1" xr:uid="{DDB9CF97-931E-44E4-98FB-5A6FCD8E6757}"/>
    <hyperlink ref="D7" location="'10m Air Pistol Team'!$A$29" tooltip="10m Air Pistol Team Division 2" display="D2" xr:uid="{8E8C70CC-F660-4574-ACE9-7645D65F7880}"/>
    <hyperlink ref="B8" location="'10m Air Pistol (Supp rest)'!A2" tooltip="10m Air Pistol (Supp rest)" display="10m Air Pistol (Supp rest)" xr:uid="{2908339C-3E0D-4B85-B05C-AF8B60F8126F}"/>
    <hyperlink ref="C8" location="'10m Air Pistol (Supp rest)'!$B$3" tooltip="10m Air Pistol (Supp rest) Division 1" display="D1" xr:uid="{D6E61A76-5F7A-435C-8938-6F57DCC1640C}"/>
    <hyperlink ref="B9" location="'10m Air Rifle'!A2" tooltip="10m Air Rifle" display="10m Air Rifle" xr:uid="{32DB4B17-80EC-4175-8BF1-790A00E9F97F}"/>
    <hyperlink ref="C9" location="'10m Air Rifle'!$B$3" tooltip="10m Air Rifle Division 1" display="D1" xr:uid="{D1CAE6C5-D263-4F37-875F-5B716E1AA9CC}"/>
    <hyperlink ref="D9" location="'10m Air Rifle'!$B$13" tooltip="10m Air Rifle Division 2" display="D2" xr:uid="{1A4C1DDD-54C0-43DF-A45C-259C4D0E9F02}"/>
    <hyperlink ref="B10" location="'10m Air Rifle Sen'!A2" tooltip="10m Air Rifle Sen" display="10m Air Rifle Sen" xr:uid="{7AD3F1A3-1D6B-45C0-81F3-5AB23E311E62}"/>
    <hyperlink ref="C10" location="'10m Air Rifle Sen'!$B$3" tooltip="10m Air Rifle Sen Division 1" display="D1" xr:uid="{03A9A9CC-EE33-4B17-A883-7BC47C493A4C}"/>
    <hyperlink ref="B11" location="'10m Air Rifle (Supp rest)'!A2" tooltip="10m Air Rifle (Supp rest)" display="10m Air Rifle (Supp rest)" xr:uid="{36B3AFD8-FCCA-4E77-8A84-866A995551A1}"/>
    <hyperlink ref="C11" location="'10m Air Rifle (Supp rest)'!$B$3" tooltip="10m Air Rifle (Supp rest) Division 1" display="D1" xr:uid="{357A2070-00E5-413B-B046-EBDBBD7D3011}"/>
    <hyperlink ref="B12" location="'20Yd Pistol'!A2" tooltip="20Yd Pistol" display="20Yd Pistol" xr:uid="{E7EA2C4D-810B-4BF0-BA39-9FDE421246A4}"/>
    <hyperlink ref="C12" location="'20Yd Pistol'!$B$3" tooltip="20Yd Pistol Division 1" display="D1" xr:uid="{100B5AEC-D2AA-4654-8BDA-903937EA49AD}"/>
    <hyperlink ref="D12" location="'20Yd Pistol'!$B$15" tooltip="20Yd Pistol Division 2" display="D2" xr:uid="{14FEA791-9093-40E1-B37D-96C26613753F}"/>
    <hyperlink ref="B13" location="'6Yd Air Pistol'!A2" tooltip="6Yd Air Pistol" display="6Yd Air Pistol" xr:uid="{D8AFBB36-0066-4949-8FA5-95EAF5DEE0C9}"/>
    <hyperlink ref="C13" location="'6Yd Air Pistol'!$B$3" tooltip="6Yd Air Pistol Division 1" display="D1" xr:uid="{B685C6FA-4B92-43C1-8C94-F2B2BB28E92E}"/>
    <hyperlink ref="B14" location="'Gallery Rifle Any'!A2" tooltip="Gallery Rifle Any" display="Gallery Rifle Any" xr:uid="{841B81BE-0020-4B5B-B6D5-CBCCBA7EBA3F}"/>
    <hyperlink ref="C14" location="'Gallery Rifle Any'!$B$3" tooltip="Gallery Rifle Any Division 1" display="D1" xr:uid="{69E88BD4-4D3D-4846-A8DF-CADC0E9F3372}"/>
    <hyperlink ref="D14" location="'Gallery Rifle Any'!$B$14" tooltip="Gallery Rifle Any Division 2" display="D2" xr:uid="{F1328667-B0F9-4A69-9BD8-1F9498DB4E4B}"/>
    <hyperlink ref="E14" location="'Gallery Rifle Any'!$B$25" tooltip="Gallery Rifle Any Division 3" display="D3" xr:uid="{CE98CCEE-DF7C-4BB2-83FE-478FE64E7665}"/>
    <hyperlink ref="F14" location="'Gallery Rifle Any'!$B$36" tooltip="Gallery Rifle Any Division 4" display="D4" xr:uid="{87A5812C-3EC4-4CE9-9303-940F39C911F4}"/>
    <hyperlink ref="B15" location="'Gallery Rifle Any Sen'!A2" tooltip="Gallery Rifle Any Sen" display="Gallery Rifle Any Sen" xr:uid="{616DEAEB-606A-43B7-BD3C-B820BCCF78A0}"/>
    <hyperlink ref="C15" location="'Gallery Rifle Any Sen'!$B$3" tooltip="Gallery Rifle Any Sen Division 1" display="D1" xr:uid="{E394072B-0752-465A-A851-BB2F50F47392}"/>
    <hyperlink ref="B16" location="'Gallery Rifle Iron'!A2" tooltip="Gallery Rifle Iron" display="Gallery Rifle Iron" xr:uid="{999DA49C-1AA1-47E5-83E6-26FD6F30DB09}"/>
    <hyperlink ref="C16" location="'Gallery Rifle Iron'!$B$3" tooltip="Gallery Rifle Iron Division 1" display="D1" xr:uid="{A50482EA-752C-47D2-8B25-D815159E4E82}"/>
    <hyperlink ref="D16" location="'Gallery Rifle Iron'!$B$15" tooltip="Gallery Rifle Iron Division 2" display="D2" xr:uid="{CD3F3F43-0022-4C40-9A0C-869127BA1ACA}"/>
    <hyperlink ref="E16" location="'Gallery Rifle Iron'!$B$27" tooltip="Gallery Rifle Iron Division 3" display="D3" xr:uid="{1A36B0DF-AF95-4B33-86AD-FCD8E1A6FA39}"/>
    <hyperlink ref="F16" location="'Gallery Rifle Iron'!$B$39" tooltip="Gallery Rifle Iron Division 4" display="D4" xr:uid="{0E41C0CF-09E2-4A8A-8FE3-D5EDAF2DCA27}"/>
    <hyperlink ref="G16" location="'Gallery Rifle Iron'!$B$51" tooltip="Gallery Rifle Iron Division 5" display="D5" xr:uid="{926ACA96-6CC3-4349-A1B4-D21F61C9AD00}"/>
    <hyperlink ref="B17" location="'Gallery Rifle Iron Sen'!A2" tooltip="Gallery Rifle Iron Sen" display="Gallery Rifle Iron Sen" xr:uid="{A4BFF1A9-41B6-4442-87C5-965F636D7BC6}"/>
    <hyperlink ref="C17" location="'Gallery Rifle Iron Sen'!$B$3" tooltip="Gallery Rifle Iron Sen Division 1" display="D1" xr:uid="{AD579A64-9B85-4C54-8F15-E8BE3FFB5F82}"/>
    <hyperlink ref="D17" location="'Gallery Rifle Iron Sen'!$B$12" tooltip="Gallery Rifle Iron Sen Division 2" display="D2" xr:uid="{BEA07B16-00C4-45CD-992D-941EAFD517E6}"/>
    <hyperlink ref="B18" location="'Long Barrelled Pistol'!A2" tooltip="Long Barrelled Pistol" display="Long Barrelled Pistol" xr:uid="{29279145-FDFD-4813-8475-BB6A81CD100C}"/>
    <hyperlink ref="C18" location="'Long Barrelled Pistol'!$B$3" tooltip="Long Barrelled Pistol Division 1" display="D1" xr:uid="{AC9AAF76-9534-469D-AC19-2F71ADC1CF46}"/>
    <hyperlink ref="D18" location="'Long Barrelled Pistol'!$B$13" tooltip="Long Barrelled Pistol Division 2" display="D2" xr:uid="{ED59BD9F-8F24-4681-9BF6-4D02BA1FC3A2}"/>
    <hyperlink ref="B19" location="'Long Range Bench 1'!A2" tooltip="Long Range Bench" display="Long Range Bench" xr:uid="{506DE7BF-C37E-42CE-A686-38FF5F0DD39E}"/>
    <hyperlink ref="C19" location="'Long Range Bench 1'!$B$3" tooltip="Long Range Bench Division 1" display="D1" xr:uid="{D1050D6F-0E5E-4714-A1FC-F2BD4AA65EBE}"/>
    <hyperlink ref="D19" location="'Long Range Bench 1'!$B$15" tooltip="Long Range Bench Division 2" display="D2" xr:uid="{A299F8E2-9A4C-4CE0-BB34-ABF86E35EF95}"/>
    <hyperlink ref="E19" location="'Long Range Bench 1'!$B$27" tooltip="Long Range Bench Division 3" display="D3" xr:uid="{EA8FBDB6-CE95-47A0-BBFE-876E1BA6151E}"/>
    <hyperlink ref="F19" location="'Long Range Bench 1'!$B$38" tooltip="Long Range Bench Division 4" display="D4" xr:uid="{3C1B0448-0E86-4AE9-9BBE-D89396A9F487}"/>
    <hyperlink ref="G19" location="'Long Range Bench 1'!$B$49" tooltip="Long Range Bench Division 5" display="D5" xr:uid="{69D9AFEA-52D5-4243-885C-AE4837ACC6F2}"/>
    <hyperlink ref="H19" location="'Long Range Bench 2'!$B$3" tooltip="Long Range Bench Division 6" display="D6" xr:uid="{6B484EEE-EDEE-4C5F-810E-9595D68F3C17}"/>
    <hyperlink ref="I19" location="'Long Range Bench 2'!$B$14" tooltip="Long Range Bench Division 7" display="D7" xr:uid="{3765A11C-7B21-4220-9883-1F6AF7568D42}"/>
    <hyperlink ref="J19" location="'Long Range Bench 2'!$B$25" tooltip="Long Range Bench Division 8" display="D8" xr:uid="{2F4E11DD-808B-482B-AA61-1804FD8701B3}"/>
    <hyperlink ref="K19" location="'Long Range Bench 2'!$B$36" tooltip="Long Range Bench Division 9" display="D9" xr:uid="{2296A881-1347-4842-8854-FFCC8B6C62D4}"/>
    <hyperlink ref="B20" location="'Long Range Bench Sen'!A2" tooltip="Long Range Bench Sen" display="Long Range Bench Sen" xr:uid="{56CE39E7-471D-4BB9-B2CE-9948E7F64176}"/>
    <hyperlink ref="C20" location="'Long Range Bench Sen'!$B$3" tooltip="Long Range Bench Sen Division 1" display="D1" xr:uid="{26B9EF9E-E713-4FA1-BA84-E68B64037D32}"/>
    <hyperlink ref="D20" location="'Long Range Bench Sen'!$B$12" tooltip="Long Range Bench Sen Division 2" display="D2" xr:uid="{7A5A4526-81B7-4FED-8264-CF1BFBA103A8}"/>
    <hyperlink ref="B21" location="'Long Range Rifle'!A2" tooltip="Long Range Rifle" display="Long Range Rifle" xr:uid="{7F51CCF7-0EF0-40AC-AF4B-8FE75F028783}"/>
    <hyperlink ref="C21" location="'Long Range Rifle'!$B$3" tooltip="Long Range Rifle Division 1" display="D1" xr:uid="{538317C6-7420-4E09-B741-5A822347EFE9}"/>
    <hyperlink ref="D21" location="'Long Range Rifle'!$B$14" tooltip="Long Range Rifle Division 2" display="D2" xr:uid="{CB2595CB-A0FA-405B-9A02-000F717B1E2E}"/>
    <hyperlink ref="E21" location="'Long Range Rifle'!$B$25" tooltip="Long Range Rifle Division 3" display="D3" xr:uid="{1A64F830-288A-4846-A1DD-F7459F496AB0}"/>
    <hyperlink ref="F21" location="'Long Range Rifle'!$B$35" tooltip="Long Range Rifle Division 4" display="D4" xr:uid="{CA4F8E09-7311-4DBA-864D-D4627AEE5B4A}"/>
    <hyperlink ref="B22" location="'Long Range Rifle Team'!A2" tooltip="Long Range Rifle Team" display="Long Range Rifle Team" xr:uid="{316C486D-446B-444C-A23F-19D92D62DD85}"/>
    <hyperlink ref="C22" location="'Long Range Rifle Team'!$A$3" tooltip="Long Range Rifle Team Division 1" display="D1" xr:uid="{5F82E59E-1A19-4E71-A01F-DA8F84F8356B}"/>
    <hyperlink ref="O5" location="'LR Rifle 100 Any'!A2" tooltip="LR Rifle 100 Any" display="LR Rifle 100 Any" xr:uid="{44E22497-F681-4179-8C86-0072A0CA95ED}"/>
    <hyperlink ref="P5" location="'LR Rifle 100 Any'!$B$3" tooltip="LR Rifle 100 Any Division 1" display="D1" xr:uid="{DA70A1AF-0B28-471E-85E8-F527A303231E}"/>
    <hyperlink ref="Q5" location="'LR Rifle 100 Any'!$B$13" tooltip="LR Rifle 100 Any Division 2" display="D2" xr:uid="{CA9BBD86-9135-4164-9307-8FDD7E31A66D}"/>
    <hyperlink ref="R5" location="'LR Rifle 100 Any'!$B$22" tooltip="LR Rifle 100 Any Division 3" display="D3" xr:uid="{86BEDF28-BD76-436F-A9C9-175FA91A0A7D}"/>
    <hyperlink ref="O6" location="'LR Rifle 100 Any Sen'!A2" tooltip="LR Rifle 100 Any Sen" display="LR Rifle 100 Any Sen" xr:uid="{11410D99-DC9E-4C63-8D61-82EFC5023A6C}"/>
    <hyperlink ref="P6" location="'LR Rifle 100 Any Sen'!$B$3" tooltip="LR Rifle 100 Any Sen Division 1" display="D1" xr:uid="{E530FDAF-D886-4896-9E04-FD81C536353F}"/>
    <hyperlink ref="O7" location="'Muzzle-loading Pistol'!A2" tooltip="Muzzle-loading Pistol" display="Muzzle-loading Pistol" xr:uid="{F4A3C28A-C4D6-4959-8612-A677203B8C0D}"/>
    <hyperlink ref="P7" location="'Muzzle-loading Pistol'!$B$3" tooltip="Muzzle-loading Pistol Division 1" display="D1" xr:uid="{0B9451E9-C24E-4132-878C-BEC31F47911A}"/>
    <hyperlink ref="Q7" location="'Muzzle-loading Pistol'!$B$13" tooltip="Muzzle-loading Pistol Division 2" display="D2" xr:uid="{5AA3B1DD-821B-4261-8B5B-21B52C2D7E27}"/>
    <hyperlink ref="O8" location="'Muzzle-loading Pistol Sen'!A2" tooltip="Muzzle-loading Pistol Sen" display="Muzzle-loading Pistol Sen" xr:uid="{C752FD28-BF76-498F-B496-41D142A4A0CE}"/>
    <hyperlink ref="P8" location="'Muzzle-loading Pistol Sen'!$B$3" tooltip="Muzzle-loading Pistol Sen Division 1" display="D1" xr:uid="{D4C854E3-EF8C-4A15-A92D-2ED7D29C0D4B}"/>
    <hyperlink ref="O9" location="'Muzzle-loading Revolver'!A2" tooltip="Muzzle-loading Revolver" display="Muzzle-loading Revolver" xr:uid="{17B78E04-0A0D-4C19-8ED1-DFD0D2E29260}"/>
    <hyperlink ref="P9" location="'Muzzle-loading Revolver'!$B$3" tooltip="Muzzle-loading Revolver Division 1" display="D1" xr:uid="{92D3416B-0B86-43DC-AB78-32EE98E51892}"/>
    <hyperlink ref="Q9" location="'Muzzle-loading Revolver'!$B$13" tooltip="Muzzle-loading Revolver Division 2" display="D2" xr:uid="{1656B303-F9C0-4D47-A741-C918C3A35816}"/>
    <hyperlink ref="O10" location="'Muzzle-loading Revolver Sen'!A2" tooltip="Muzzle-loading Revolver Sen" display="Muzzle-loading Revolver Sen" xr:uid="{74460EE1-C4ED-4302-87F7-7C5A344F001B}"/>
    <hyperlink ref="P10" location="'Muzzle-loading Revolver Sen'!$B$3" tooltip="Muzzle-loading Revolver Sen Division 1" display="D1" xr:uid="{365C8E4C-368A-480F-BDEA-6D20AF390088}"/>
    <hyperlink ref="O11" location="'Rapid Fire Rifle'!A2" tooltip="Rapid Fire Rifle" display="Rapid Fire Rifle" xr:uid="{A4C3971B-F801-4925-B65C-76224989937D}"/>
    <hyperlink ref="P11" location="'Rapid Fire Rifle'!$B$3" tooltip="Rapid Fire Rifle Division 1" display="D1" xr:uid="{516EA0DD-2212-4833-A406-DC7933EC05B6}"/>
    <hyperlink ref="Q11" location="'Rapid Fire Rifle'!$B$13" tooltip="Rapid Fire Rifle Division 2" display="D2" xr:uid="{5BCE9FF7-3516-4A55-9D86-D61E44EFB230}"/>
    <hyperlink ref="O12" location="'Short Range Rifle'!A2" tooltip="Short Range Rifle" display="Short Range Rifle" xr:uid="{F4EA61F2-2A90-4A5C-BFBF-439150E03FCE}"/>
    <hyperlink ref="P12" location="'Short Range Rifle'!$B$3" tooltip="Short Range Rifle Division 1" display="D1" xr:uid="{AB0CD8F9-9BEF-4167-912A-EFC815900B97}"/>
    <hyperlink ref="Q12" location="'Short Range Rifle'!$J$3" tooltip="Short Range Rifle Division 2" display="D2" xr:uid="{B91F3DE4-4DD7-412E-AB36-BAB76F2572A1}"/>
    <hyperlink ref="R12" location="'Short Range Rifle'!$B$15" tooltip="Short Range Rifle Division 3" display="D3" xr:uid="{4F8C5390-E232-493F-A755-6619EBD9E991}"/>
    <hyperlink ref="S12" location="'Short Range Rifle'!$J$15" tooltip="Short Range Rifle Division 4" display="D4" xr:uid="{D140A1A0-A11A-4CC0-AB5E-FE7237F5317B}"/>
    <hyperlink ref="T12" location="'Short Range Rifle'!$B$27" tooltip="Short Range Rifle Division 5" display="D5" xr:uid="{9425F60A-F119-40F6-9990-7EFB7A3A9FBE}"/>
    <hyperlink ref="U12" location="'Short Range Rifle'!$J$27" tooltip="Short Range Rifle Division 6" display="D6" xr:uid="{CC08A0FF-57D0-47B6-B669-D435E2EF55E0}"/>
    <hyperlink ref="V12" location="'Short Range Rifle'!$B$39" tooltip="Short Range Rifle Division 7" display="D7" xr:uid="{9B83DE6C-4006-4715-BC07-30E420D2FD9C}"/>
    <hyperlink ref="O13" location="'Short Range Rifle Sen'!A2" tooltip="Short Range Rifle Sen" display="Short Range Rifle Sen" xr:uid="{D0F9E0C7-80B5-4900-AE60-C66F1C3831DF}"/>
    <hyperlink ref="P13" location="'Short Range Rifle Sen'!$B$3" tooltip="Short Range Rifle Sen Division 1" display="D1" xr:uid="{7A584C55-15B8-49F6-915D-C14F2E790484}"/>
    <hyperlink ref="O14" location="'Short Range Rifle Team'!A2" tooltip="Short Range Rifle Team" display="Short Range Rifle Team" xr:uid="{359A09EB-AEA4-4AFF-8636-7AEE4280958B}"/>
    <hyperlink ref="P14" location="'Short Range Rifle Team'!$A$3" tooltip="Short Range Rifle Team Division 1" display="D1" xr:uid="{C6FBF818-90F6-4765-9D2C-747E1B8D5C69}"/>
    <hyperlink ref="Q14" location="'Short Range Rifle Team'!$A$29" tooltip="Short Range Rifle Team Division 2" display="D2" xr:uid="{BD179D8D-5C2F-403A-9DA6-67FA6E979BDE}"/>
    <hyperlink ref="O15" location="'Sport Rifle'!A2" tooltip="Sport Rifle" display="Sport Rifle" xr:uid="{D80AC79D-EB58-4DAC-8E4D-628B31703331}"/>
    <hyperlink ref="P15" location="'Sport Rifle'!$B$3" tooltip="Sport Rifle Division 1" display="D1" xr:uid="{32EDA6FB-5F13-4744-B4B2-47E4E0C927A6}"/>
    <hyperlink ref="Q15" location="'Sport Rifle'!$J$3" tooltip="Sport Rifle Division 2" display="D2" xr:uid="{C2ED40CA-D2AD-403D-8F0A-0293A00CB2DC}"/>
    <hyperlink ref="R15" location="'Sport Rifle'!$B$15" tooltip="Sport Rifle Division 3" display="D3" xr:uid="{7DAE42D9-8D37-49E2-8245-0D060CE13567}"/>
    <hyperlink ref="S15" location="'Sport Rifle'!$J$15" tooltip="Sport Rifle Division 4" display="D4" xr:uid="{B0647A51-0928-4353-8040-434210814F4D}"/>
    <hyperlink ref="T15" location="'Sport Rifle'!$B$27" tooltip="Sport Rifle Division 5" display="D5" xr:uid="{00407130-3DD5-471B-93A6-ADD6B0E50530}"/>
    <hyperlink ref="U15" location="'Sport Rifle'!$J$27" tooltip="Sport Rifle Division 6" display="D6" xr:uid="{7FAD7888-7BC2-48C8-B149-77063C54ACAA}"/>
    <hyperlink ref="V15" location="'Sport Rifle'!$B$39" tooltip="Sport Rifle Division 7" display="D7" xr:uid="{E2C18744-53A2-450E-A751-9A4F04D591C2}"/>
    <hyperlink ref="W15" location="'Sport Rifle'!$J$39" tooltip="Sport Rifle Division 8" display="D8" xr:uid="{2D65474D-B293-44AB-98BE-EAC3C8410A8B}"/>
    <hyperlink ref="X15" location="'Sport Rifle'!$B$51" tooltip="Sport Rifle Division 9" display="D9" xr:uid="{C9740FAE-4F98-4332-BA6E-C94248B1A0AC}"/>
    <hyperlink ref="O16" location="'Sport Rifle Sen'!A2" tooltip="Sport Rifle Sen" display="Sport Rifle Sen" xr:uid="{6FD93841-9FCE-46F6-966D-27D82D25DE74}"/>
    <hyperlink ref="P16" location="'Sport Rifle Sen'!$B$3" tooltip="Sport Rifle Sen Division 1" display="D1" xr:uid="{21078709-5A1B-4EA0-AE58-1A8EDC1726C2}"/>
    <hyperlink ref="Q16" location="'Sport Rifle Sen'!$B$14" tooltip="Sport Rifle Sen Division 2" display="D2" xr:uid="{E75089B1-392A-44C7-B95B-5D1EA8E62B42}"/>
    <hyperlink ref="R16" location="'Sport Rifle Sen'!$B$25" tooltip="Sport Rifle Sen Division 3" display="D3" xr:uid="{7861F98D-DA9D-442E-8A13-8938587C44FD}"/>
    <hyperlink ref="O17" location="'Sport Rifle Team'!A2" tooltip="Sport Rifle Team" display="Sport Rifle Team" xr:uid="{BAFD49FB-0703-4F1B-AD73-D9B15E439299}"/>
    <hyperlink ref="P17" location="'Sport Rifle Team'!$A$3" tooltip="Sport Rifle Team Division 1" display="D1" xr:uid="{73361BA3-6A95-4265-8FE1-ED6319F2EB8B}"/>
    <hyperlink ref="Q17" location="'Sport Rifle Team'!$A$29" tooltip="Sport Rifle Team Division 2" display="D2" xr:uid="{DEFF4C32-3429-40B2-80F9-010B47A2B211}"/>
    <hyperlink ref="O18" location="'SR Benchrest (Air)'!A2" tooltip="SR Benchrest (Air)" display="SR Benchrest (Air)" xr:uid="{2AEAD58A-D36B-45A6-963C-D3B2B673690A}"/>
    <hyperlink ref="P18" location="'SR Benchrest (Air)'!$B$3" tooltip="SR Benchrest (Air) Division 1" display="D1" xr:uid="{B9535AAC-89EC-4D20-BE4B-255A799A3366}"/>
    <hyperlink ref="Q18" location="'SR Benchrest (Air)'!$B$14" tooltip="SR Benchrest (Air) Division 2" display="D2" xr:uid="{850AF82C-58DC-4177-AE96-80F3E570BE69}"/>
    <hyperlink ref="R18" location="'SR Benchrest (Air)'!$B$25" tooltip="SR Benchrest (Air) Division 3" display="D3" xr:uid="{19E4BDED-5492-494A-A5E0-531D5037BC80}"/>
    <hyperlink ref="S18" location="'SR Benchrest (Air)'!$B$35" tooltip="SR Benchrest (Air) Division 4" display="D4" xr:uid="{5FB6A9EE-F9B1-4C9A-B479-FAA04A93C401}"/>
    <hyperlink ref="O19" location="'SR Benchrest (Air) Sen'!A2" tooltip="SR Benchrest (Air) Sen" display="SR Benchrest (Air) Sen" xr:uid="{B570F813-81E1-45EB-A4EF-F2282FEB9B21}"/>
    <hyperlink ref="P19" location="'SR Benchrest (Air) Sen'!$B$3" tooltip="SR Benchrest (Air) Sen Division 1" display="D1" xr:uid="{B9E93C2E-A856-4515-AF2C-A3A2C378DB34}"/>
    <hyperlink ref="O20" location="'SR Benchrest (Rimfire) 1'!A2" tooltip="SR Benchrest (Rimfire)" display="SR Benchrest (Rimfire)" xr:uid="{ECA57E61-7326-4D55-861E-1CC63427CB98}"/>
    <hyperlink ref="P20" location="'SR Benchrest (Rimfire) 1'!$B$3" tooltip="SR Benchrest (Rimfire) Division 1" display="D1" xr:uid="{567280DD-1668-4FB2-8D6B-CB514E8D625D}"/>
    <hyperlink ref="Q20" location="'SR Benchrest (Rimfire) 1'!$B$15" tooltip="SR Benchrest (Rimfire) Division 2" display="D2" xr:uid="{DEC30122-9FD2-40D1-8A69-E8E13393E004}"/>
    <hyperlink ref="R20" location="'SR Benchrest (Rimfire) 1'!$B$27" tooltip="SR Benchrest (Rimfire) Division 3" display="D3" xr:uid="{BBEC21E5-7442-42DB-AE59-ED8628E1F239}"/>
    <hyperlink ref="S20" location="'SR Benchrest (Rimfire) 1'!$B$39" tooltip="SR Benchrest (Rimfire) Division 4" display="D4" xr:uid="{54005945-EB0B-4F5F-B6DA-EF09F8066493}"/>
    <hyperlink ref="T20" location="'SR Benchrest (Rimfire) 1'!$B$51" tooltip="SR Benchrest (Rimfire) Division 5" display="D5" xr:uid="{9330CB40-FE57-49CE-BBE6-50734ED6B5F7}"/>
    <hyperlink ref="U20" location="'SR Benchrest (Rimfire) 2'!$B$3" tooltip="SR Benchrest (Rimfire) Division 6" display="D6" xr:uid="{2FA228B8-7B32-4FC2-A138-F83624B625C1}"/>
    <hyperlink ref="V20" location="'SR Benchrest (Rimfire) 2'!$B$15" tooltip="SR Benchrest (Rimfire) Division 7" display="D7" xr:uid="{8436623E-2517-4585-8B90-43EDB8A39C15}"/>
    <hyperlink ref="W20" location="'SR Benchrest (Rimfire) 2'!$B$26" tooltip="SR Benchrest (Rimfire) Division 8" display="D8" xr:uid="{94A91025-C4F0-4F43-9F9F-2DDA2498BA49}"/>
    <hyperlink ref="X20" location="'SR Benchrest (Rimfire) 2'!$B$36" tooltip="SR Benchrest (Rimfire) Division 9" display="D9" xr:uid="{19C42748-C366-433B-9F9A-BDD8F5FA1811}"/>
    <hyperlink ref="O21" location="'SR Benchrest (Rimfire) Sen'!A2" tooltip="SR Benchrest (Rimfire) Sen" display="SR Benchrest (Rimfire) Sen" xr:uid="{5C422317-B389-4582-8DA0-DB20D8CD89F5}"/>
    <hyperlink ref="P21" location="'SR Benchrest (Rimfire) Sen'!$B$3" tooltip="SR Benchrest (Rimfire) Sen Division 1" display="D1" xr:uid="{DB333158-27A6-42F3-9247-96C33F2C78E4}"/>
    <hyperlink ref="Q21" location="'SR Benchrest (Rimfire) Sen'!$B$13" tooltip="SR Benchrest (Rimfire) Sen Division 2" display="D2" xr:uid="{DA850234-850E-4530-B9CF-5F5BFFB03A55}"/>
    <hyperlink ref="O22" location="'SR Benchrest (Rimfire) Team'!A2" tooltip="SR Benchrest (Rimfire) Team" display="SR Benchrest (Rimfire) Team" xr:uid="{72A5924F-0182-43E9-9394-5996AECF3010}"/>
    <hyperlink ref="P22" location="'SR Benchrest (Rimfire) Team'!$A$3" tooltip="SR Benchrest (Rimfire) Team Division 1" display="D1" xr:uid="{C3C16080-ABBB-413A-B37F-BE37252F0752}"/>
    <hyperlink ref="Q22" location="'SR Benchrest (Rimfire) Team'!$A$29" tooltip="SR Benchrest (Rimfire) Team Division 2" display="D2" xr:uid="{EB63B6EC-5014-43B2-969B-8D24A71A6DB8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2FB4-E825-4A30-A587-21AE05870E27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315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30">
        <v>2</v>
      </c>
      <c r="B5" s="231" t="s">
        <v>264</v>
      </c>
      <c r="C5" s="231" t="s">
        <v>232</v>
      </c>
      <c r="D5" s="232">
        <v>165</v>
      </c>
      <c r="E5" s="232">
        <v>6</v>
      </c>
      <c r="F5" s="232">
        <v>851</v>
      </c>
      <c r="G5" s="313">
        <v>31</v>
      </c>
    </row>
    <row r="6" spans="1:34" ht="15.75" customHeight="1" x14ac:dyDescent="0.3">
      <c r="A6" s="99">
        <v>6</v>
      </c>
      <c r="B6" s="100" t="s">
        <v>271</v>
      </c>
      <c r="C6" s="100" t="s">
        <v>272</v>
      </c>
      <c r="D6" s="101">
        <v>159</v>
      </c>
      <c r="E6" s="96">
        <v>4</v>
      </c>
      <c r="F6" s="101">
        <v>818</v>
      </c>
      <c r="G6" s="104">
        <v>21</v>
      </c>
    </row>
    <row r="7" spans="1:34" ht="15.75" customHeight="1" x14ac:dyDescent="0.3">
      <c r="A7" s="99">
        <v>5</v>
      </c>
      <c r="B7" s="100" t="s">
        <v>240</v>
      </c>
      <c r="C7" s="100" t="s">
        <v>236</v>
      </c>
      <c r="D7" s="101" t="s">
        <v>27</v>
      </c>
      <c r="E7" s="96">
        <v>0</v>
      </c>
      <c r="F7" s="101">
        <v>536</v>
      </c>
      <c r="G7" s="104">
        <v>21</v>
      </c>
      <c r="J7" s="105"/>
    </row>
    <row r="8" spans="1:34" ht="15.75" customHeight="1" x14ac:dyDescent="0.3">
      <c r="A8" s="99">
        <v>4</v>
      </c>
      <c r="B8" s="100" t="s">
        <v>277</v>
      </c>
      <c r="C8" s="100" t="s">
        <v>34</v>
      </c>
      <c r="D8" s="101">
        <v>170</v>
      </c>
      <c r="E8" s="96">
        <v>7</v>
      </c>
      <c r="F8" s="101">
        <v>787</v>
      </c>
      <c r="G8" s="104">
        <v>20</v>
      </c>
    </row>
    <row r="9" spans="1:34" ht="15.75" customHeight="1" x14ac:dyDescent="0.3">
      <c r="A9" s="99">
        <v>3</v>
      </c>
      <c r="B9" s="100" t="s">
        <v>316</v>
      </c>
      <c r="C9" s="100" t="s">
        <v>239</v>
      </c>
      <c r="D9" s="101">
        <v>160</v>
      </c>
      <c r="E9" s="96">
        <v>5</v>
      </c>
      <c r="F9" s="101">
        <v>787</v>
      </c>
      <c r="G9" s="104">
        <v>18</v>
      </c>
    </row>
    <row r="10" spans="1:34" ht="15.75" customHeight="1" x14ac:dyDescent="0.3">
      <c r="A10" s="99">
        <v>7</v>
      </c>
      <c r="B10" s="100" t="s">
        <v>317</v>
      </c>
      <c r="C10" s="100" t="s">
        <v>232</v>
      </c>
      <c r="D10" s="101">
        <v>151</v>
      </c>
      <c r="E10" s="96">
        <v>2</v>
      </c>
      <c r="F10" s="101">
        <v>780</v>
      </c>
      <c r="G10" s="104">
        <v>15</v>
      </c>
    </row>
    <row r="11" spans="1:34" ht="15.75" customHeight="1" x14ac:dyDescent="0.3">
      <c r="A11" s="235">
        <v>1</v>
      </c>
      <c r="B11" s="236" t="s">
        <v>278</v>
      </c>
      <c r="C11" s="236" t="s">
        <v>272</v>
      </c>
      <c r="D11" s="237">
        <v>153</v>
      </c>
      <c r="E11" s="238">
        <v>3</v>
      </c>
      <c r="F11" s="312">
        <v>757</v>
      </c>
      <c r="G11" s="314">
        <v>12</v>
      </c>
    </row>
    <row r="12" spans="1:34" ht="15.75" customHeight="1" x14ac:dyDescent="0.3"/>
    <row r="13" spans="1:34" ht="15.75" customHeight="1" x14ac:dyDescent="0.3">
      <c r="B13" s="87" t="s">
        <v>300</v>
      </c>
      <c r="F13" s="108" t="s">
        <v>657</v>
      </c>
    </row>
    <row r="14" spans="1:34" ht="15.75" customHeight="1" x14ac:dyDescent="0.3">
      <c r="B14" s="87" t="s">
        <v>658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45776CEF-551C-4A63-A508-4ABA758DB2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B1E9-ED51-4926-8638-676979B15CD3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573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0">
        <v>7</v>
      </c>
      <c r="B5" s="231" t="s">
        <v>575</v>
      </c>
      <c r="C5" s="231" t="s">
        <v>54</v>
      </c>
      <c r="D5" s="319">
        <v>100</v>
      </c>
      <c r="E5" s="319">
        <v>100</v>
      </c>
      <c r="F5" s="319">
        <f>SUM(D5:E5)</f>
        <v>200</v>
      </c>
      <c r="G5" s="232">
        <v>8</v>
      </c>
      <c r="H5" s="232">
        <v>991</v>
      </c>
      <c r="I5" s="313">
        <v>38</v>
      </c>
      <c r="K5" s="87"/>
    </row>
    <row r="6" spans="1:34" ht="15.75" customHeight="1" x14ac:dyDescent="0.3">
      <c r="A6" s="99">
        <v>2</v>
      </c>
      <c r="B6" s="100" t="s">
        <v>544</v>
      </c>
      <c r="C6" s="100" t="s">
        <v>15</v>
      </c>
      <c r="D6" s="101">
        <v>99</v>
      </c>
      <c r="E6" s="227">
        <v>100</v>
      </c>
      <c r="F6" s="101">
        <f>SUM(D6:E6)</f>
        <v>199</v>
      </c>
      <c r="G6" s="96">
        <v>7</v>
      </c>
      <c r="H6" s="102">
        <v>985</v>
      </c>
      <c r="I6" s="103">
        <v>34</v>
      </c>
      <c r="K6" s="87"/>
    </row>
    <row r="7" spans="1:34" ht="15.75" customHeight="1" x14ac:dyDescent="0.3">
      <c r="A7" s="99">
        <v>4</v>
      </c>
      <c r="B7" s="100" t="s">
        <v>533</v>
      </c>
      <c r="C7" s="100" t="s">
        <v>15</v>
      </c>
      <c r="D7" s="101">
        <v>95</v>
      </c>
      <c r="E7" s="101">
        <v>98</v>
      </c>
      <c r="F7" s="101">
        <f>SUM(D7:E7)</f>
        <v>193</v>
      </c>
      <c r="G7" s="96">
        <v>6</v>
      </c>
      <c r="H7" s="101">
        <v>980</v>
      </c>
      <c r="I7" s="104">
        <v>33</v>
      </c>
      <c r="J7" s="105"/>
      <c r="K7" s="87"/>
    </row>
    <row r="8" spans="1:34" ht="15.75" customHeight="1" x14ac:dyDescent="0.3">
      <c r="A8" s="99">
        <v>5</v>
      </c>
      <c r="B8" s="100" t="s">
        <v>574</v>
      </c>
      <c r="C8" s="100" t="s">
        <v>552</v>
      </c>
      <c r="D8" s="101">
        <v>96</v>
      </c>
      <c r="E8" s="101">
        <v>97</v>
      </c>
      <c r="F8" s="101">
        <f>SUM(D8:E8)</f>
        <v>193</v>
      </c>
      <c r="G8" s="96">
        <v>6</v>
      </c>
      <c r="H8" s="101">
        <v>964</v>
      </c>
      <c r="I8" s="104">
        <v>27</v>
      </c>
      <c r="K8" s="87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>
        <v>90</v>
      </c>
      <c r="E9" s="101">
        <v>92</v>
      </c>
      <c r="F9" s="101">
        <f>SUM(D9:E9)</f>
        <v>182</v>
      </c>
      <c r="G9" s="96">
        <v>4</v>
      </c>
      <c r="H9" s="102">
        <v>919</v>
      </c>
      <c r="I9" s="103">
        <v>16</v>
      </c>
    </row>
    <row r="10" spans="1:34" ht="15.75" customHeight="1" x14ac:dyDescent="0.3">
      <c r="A10" s="99">
        <v>6</v>
      </c>
      <c r="B10" s="100" t="s">
        <v>406</v>
      </c>
      <c r="C10" s="100" t="s">
        <v>100</v>
      </c>
      <c r="D10" s="101">
        <v>90</v>
      </c>
      <c r="E10" s="101">
        <v>91</v>
      </c>
      <c r="F10" s="101">
        <f>SUM(D10:E10)</f>
        <v>181</v>
      </c>
      <c r="G10" s="96">
        <v>3</v>
      </c>
      <c r="H10" s="101">
        <v>906</v>
      </c>
      <c r="I10" s="104">
        <v>15</v>
      </c>
    </row>
    <row r="11" spans="1:34" ht="15.75" customHeight="1" x14ac:dyDescent="0.3">
      <c r="A11" s="99">
        <v>3</v>
      </c>
      <c r="B11" s="100" t="s">
        <v>99</v>
      </c>
      <c r="C11" s="100" t="s">
        <v>100</v>
      </c>
      <c r="D11" s="101">
        <v>86</v>
      </c>
      <c r="E11" s="101">
        <v>89</v>
      </c>
      <c r="F11" s="101">
        <f>SUM(D11:E11)</f>
        <v>175</v>
      </c>
      <c r="G11" s="96">
        <v>2</v>
      </c>
      <c r="H11" s="101">
        <v>866</v>
      </c>
      <c r="I11" s="104">
        <v>9</v>
      </c>
    </row>
    <row r="12" spans="1:34" ht="15.75" customHeight="1" x14ac:dyDescent="0.3">
      <c r="A12" s="235">
        <v>8</v>
      </c>
      <c r="B12" s="236" t="s">
        <v>576</v>
      </c>
      <c r="C12" s="236" t="s">
        <v>13</v>
      </c>
      <c r="D12" s="237" t="s">
        <v>27</v>
      </c>
      <c r="E12" s="237"/>
      <c r="F12" s="237">
        <f>SUM(D12:E12)</f>
        <v>0</v>
      </c>
      <c r="G12" s="238">
        <v>0</v>
      </c>
      <c r="H12" s="106">
        <v>384</v>
      </c>
      <c r="I12" s="107">
        <v>9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30">
        <v>1</v>
      </c>
      <c r="B16" s="231" t="s">
        <v>569</v>
      </c>
      <c r="C16" s="231" t="s">
        <v>13</v>
      </c>
      <c r="D16" s="232">
        <v>97</v>
      </c>
      <c r="E16" s="232">
        <v>98</v>
      </c>
      <c r="F16" s="232">
        <f>SUM(D16:E16)</f>
        <v>195</v>
      </c>
      <c r="G16" s="232">
        <v>8</v>
      </c>
      <c r="H16" s="233">
        <v>975</v>
      </c>
      <c r="I16" s="234">
        <v>37</v>
      </c>
    </row>
    <row r="17" spans="1:9" ht="15.75" customHeight="1" x14ac:dyDescent="0.3">
      <c r="A17" s="99">
        <v>3</v>
      </c>
      <c r="B17" s="100" t="s">
        <v>61</v>
      </c>
      <c r="C17" s="100" t="s">
        <v>17</v>
      </c>
      <c r="D17" s="101">
        <v>93</v>
      </c>
      <c r="E17" s="101">
        <v>94</v>
      </c>
      <c r="F17" s="101">
        <f>SUM(D17:E17)</f>
        <v>187</v>
      </c>
      <c r="G17" s="96">
        <v>2</v>
      </c>
      <c r="H17" s="101">
        <v>968</v>
      </c>
      <c r="I17" s="104">
        <v>32</v>
      </c>
    </row>
    <row r="18" spans="1:9" ht="15.75" customHeight="1" x14ac:dyDescent="0.3">
      <c r="A18" s="99">
        <v>4</v>
      </c>
      <c r="B18" s="100" t="s">
        <v>551</v>
      </c>
      <c r="C18" s="100" t="s">
        <v>552</v>
      </c>
      <c r="D18" s="101">
        <v>95</v>
      </c>
      <c r="E18" s="227">
        <v>100</v>
      </c>
      <c r="F18" s="101">
        <f>SUM(D18:E18)</f>
        <v>195</v>
      </c>
      <c r="G18" s="96">
        <v>8</v>
      </c>
      <c r="H18" s="101">
        <v>966</v>
      </c>
      <c r="I18" s="104">
        <v>29</v>
      </c>
    </row>
    <row r="19" spans="1:9" ht="15.75" customHeight="1" x14ac:dyDescent="0.3">
      <c r="A19" s="99">
        <v>5</v>
      </c>
      <c r="B19" s="100" t="s">
        <v>495</v>
      </c>
      <c r="C19" s="100" t="s">
        <v>57</v>
      </c>
      <c r="D19" s="101">
        <v>95</v>
      </c>
      <c r="E19" s="101">
        <v>96</v>
      </c>
      <c r="F19" s="101">
        <f>SUM(D19:E19)</f>
        <v>191</v>
      </c>
      <c r="G19" s="96">
        <v>6</v>
      </c>
      <c r="H19" s="101">
        <v>961</v>
      </c>
      <c r="I19" s="104">
        <v>28</v>
      </c>
    </row>
    <row r="20" spans="1:9" ht="15.75" customHeight="1" x14ac:dyDescent="0.3">
      <c r="A20" s="99">
        <v>8</v>
      </c>
      <c r="B20" s="100" t="s">
        <v>579</v>
      </c>
      <c r="C20" s="100" t="s">
        <v>54</v>
      </c>
      <c r="D20" s="101">
        <v>95</v>
      </c>
      <c r="E20" s="101">
        <v>96</v>
      </c>
      <c r="F20" s="101">
        <f>SUM(D20:E20)</f>
        <v>191</v>
      </c>
      <c r="G20" s="96">
        <v>6</v>
      </c>
      <c r="H20" s="101">
        <v>946</v>
      </c>
      <c r="I20" s="104">
        <v>20</v>
      </c>
    </row>
    <row r="21" spans="1:9" ht="15.75" customHeight="1" x14ac:dyDescent="0.3">
      <c r="A21" s="99">
        <v>7</v>
      </c>
      <c r="B21" s="100" t="s">
        <v>578</v>
      </c>
      <c r="C21" s="100" t="s">
        <v>54</v>
      </c>
      <c r="D21" s="101">
        <v>94</v>
      </c>
      <c r="E21" s="101">
        <v>97</v>
      </c>
      <c r="F21" s="101">
        <f>SUM(D21:E21)</f>
        <v>191</v>
      </c>
      <c r="G21" s="96">
        <v>6</v>
      </c>
      <c r="H21" s="101">
        <v>941</v>
      </c>
      <c r="I21" s="104">
        <v>18</v>
      </c>
    </row>
    <row r="22" spans="1:9" ht="15.75" customHeight="1" x14ac:dyDescent="0.3">
      <c r="A22" s="99">
        <v>2</v>
      </c>
      <c r="B22" s="100" t="s">
        <v>549</v>
      </c>
      <c r="C22" s="100" t="s">
        <v>13</v>
      </c>
      <c r="D22" s="101">
        <v>94</v>
      </c>
      <c r="E22" s="101">
        <v>90</v>
      </c>
      <c r="F22" s="101">
        <f>SUM(D22:E22)</f>
        <v>184</v>
      </c>
      <c r="G22" s="96">
        <v>1</v>
      </c>
      <c r="H22" s="101">
        <v>928</v>
      </c>
      <c r="I22" s="104">
        <v>14</v>
      </c>
    </row>
    <row r="23" spans="1:9" ht="15.75" customHeight="1" x14ac:dyDescent="0.3">
      <c r="A23" s="235">
        <v>6</v>
      </c>
      <c r="B23" s="236" t="s">
        <v>577</v>
      </c>
      <c r="C23" s="236" t="s">
        <v>272</v>
      </c>
      <c r="D23" s="237">
        <v>96</v>
      </c>
      <c r="E23" s="237">
        <v>95</v>
      </c>
      <c r="F23" s="237">
        <f>SUM(D23:E23)</f>
        <v>191</v>
      </c>
      <c r="G23" s="238">
        <v>6</v>
      </c>
      <c r="H23" s="106">
        <v>924</v>
      </c>
      <c r="I23" s="107">
        <v>12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30">
        <v>1</v>
      </c>
      <c r="B27" s="231" t="s">
        <v>476</v>
      </c>
      <c r="C27" s="231" t="s">
        <v>57</v>
      </c>
      <c r="D27" s="232">
        <v>94</v>
      </c>
      <c r="E27" s="232">
        <v>96</v>
      </c>
      <c r="F27" s="232">
        <f>SUM(D27:E27)</f>
        <v>190</v>
      </c>
      <c r="G27" s="232">
        <v>4</v>
      </c>
      <c r="H27" s="233">
        <v>969</v>
      </c>
      <c r="I27" s="234">
        <v>35</v>
      </c>
    </row>
    <row r="28" spans="1:9" ht="15.75" customHeight="1" x14ac:dyDescent="0.3">
      <c r="A28" s="99">
        <v>6</v>
      </c>
      <c r="B28" s="100" t="s">
        <v>435</v>
      </c>
      <c r="C28" s="100" t="s">
        <v>98</v>
      </c>
      <c r="D28" s="101">
        <v>97</v>
      </c>
      <c r="E28" s="101">
        <v>99</v>
      </c>
      <c r="F28" s="101">
        <f>SUM(D28:E28)</f>
        <v>196</v>
      </c>
      <c r="G28" s="96">
        <v>8</v>
      </c>
      <c r="H28" s="101">
        <v>964</v>
      </c>
      <c r="I28" s="104">
        <v>35</v>
      </c>
    </row>
    <row r="29" spans="1:9" ht="15.75" customHeight="1" x14ac:dyDescent="0.3">
      <c r="A29" s="99">
        <v>2</v>
      </c>
      <c r="B29" s="100" t="s">
        <v>580</v>
      </c>
      <c r="C29" s="100" t="s">
        <v>347</v>
      </c>
      <c r="D29" s="101">
        <v>99</v>
      </c>
      <c r="E29" s="101">
        <v>95</v>
      </c>
      <c r="F29" s="101">
        <f>SUM(D29:E29)</f>
        <v>194</v>
      </c>
      <c r="G29" s="96">
        <v>7</v>
      </c>
      <c r="H29" s="101">
        <v>954</v>
      </c>
      <c r="I29" s="104">
        <v>28</v>
      </c>
    </row>
    <row r="30" spans="1:9" ht="15.75" customHeight="1" x14ac:dyDescent="0.3">
      <c r="A30" s="99">
        <v>7</v>
      </c>
      <c r="B30" s="100" t="s">
        <v>536</v>
      </c>
      <c r="C30" s="100" t="s">
        <v>347</v>
      </c>
      <c r="D30" s="101">
        <v>97</v>
      </c>
      <c r="E30" s="101">
        <v>94</v>
      </c>
      <c r="F30" s="101">
        <f>SUM(D30:E30)</f>
        <v>191</v>
      </c>
      <c r="G30" s="96">
        <v>5</v>
      </c>
      <c r="H30" s="101">
        <v>953</v>
      </c>
      <c r="I30" s="104">
        <v>27</v>
      </c>
    </row>
    <row r="31" spans="1:9" ht="15.75" customHeight="1" x14ac:dyDescent="0.3">
      <c r="A31" s="99">
        <v>3</v>
      </c>
      <c r="B31" s="100" t="s">
        <v>51</v>
      </c>
      <c r="C31" s="100" t="s">
        <v>15</v>
      </c>
      <c r="D31" s="101">
        <v>95</v>
      </c>
      <c r="E31" s="101">
        <v>98</v>
      </c>
      <c r="F31" s="101">
        <f>SUM(D31:E31)</f>
        <v>193</v>
      </c>
      <c r="G31" s="96">
        <v>6</v>
      </c>
      <c r="H31" s="101">
        <v>950</v>
      </c>
      <c r="I31" s="104">
        <v>25</v>
      </c>
    </row>
    <row r="32" spans="1:9" ht="15.75" customHeight="1" x14ac:dyDescent="0.3">
      <c r="A32" s="99">
        <v>8</v>
      </c>
      <c r="B32" s="100" t="s">
        <v>66</v>
      </c>
      <c r="C32" s="100" t="s">
        <v>15</v>
      </c>
      <c r="D32" s="101">
        <v>89</v>
      </c>
      <c r="E32" s="101">
        <v>96</v>
      </c>
      <c r="F32" s="101">
        <f>SUM(D32:E32)</f>
        <v>185</v>
      </c>
      <c r="G32" s="96">
        <v>3</v>
      </c>
      <c r="H32" s="101">
        <v>936</v>
      </c>
      <c r="I32" s="104">
        <v>16</v>
      </c>
    </row>
    <row r="33" spans="1:9" ht="15.75" customHeight="1" x14ac:dyDescent="0.3">
      <c r="A33" s="99">
        <v>4</v>
      </c>
      <c r="B33" s="100" t="s">
        <v>581</v>
      </c>
      <c r="C33" s="102" t="s">
        <v>13</v>
      </c>
      <c r="D33" s="101">
        <v>91</v>
      </c>
      <c r="E33" s="101">
        <v>90</v>
      </c>
      <c r="F33" s="101">
        <f>SUM(D33:E33)</f>
        <v>181</v>
      </c>
      <c r="G33" s="96">
        <v>2</v>
      </c>
      <c r="H33" s="101">
        <v>928</v>
      </c>
      <c r="I33" s="104">
        <v>15</v>
      </c>
    </row>
    <row r="34" spans="1:9" ht="15.75" customHeight="1" x14ac:dyDescent="0.3">
      <c r="A34" s="235">
        <v>5</v>
      </c>
      <c r="B34" s="236" t="s">
        <v>240</v>
      </c>
      <c r="C34" s="236" t="s">
        <v>13</v>
      </c>
      <c r="D34" s="237" t="s">
        <v>27</v>
      </c>
      <c r="E34" s="237"/>
      <c r="F34" s="237">
        <f>SUM(D34:E34)</f>
        <v>0</v>
      </c>
      <c r="G34" s="238">
        <v>0</v>
      </c>
      <c r="H34" s="106">
        <v>0</v>
      </c>
      <c r="I34" s="107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30">
        <v>8</v>
      </c>
      <c r="B38" s="231" t="s">
        <v>285</v>
      </c>
      <c r="C38" s="231" t="s">
        <v>104</v>
      </c>
      <c r="D38" s="232">
        <v>95</v>
      </c>
      <c r="E38" s="232">
        <v>92</v>
      </c>
      <c r="F38" s="232">
        <f>SUM(D38:E38)</f>
        <v>187</v>
      </c>
      <c r="G38" s="232">
        <v>7</v>
      </c>
      <c r="H38" s="232">
        <v>913</v>
      </c>
      <c r="I38" s="313">
        <v>33</v>
      </c>
    </row>
    <row r="39" spans="1:9" ht="15.75" customHeight="1" x14ac:dyDescent="0.3">
      <c r="A39" s="99">
        <v>7</v>
      </c>
      <c r="B39" s="100" t="s">
        <v>507</v>
      </c>
      <c r="C39" s="100" t="s">
        <v>13</v>
      </c>
      <c r="D39" s="101">
        <v>93</v>
      </c>
      <c r="E39" s="101">
        <v>95</v>
      </c>
      <c r="F39" s="101">
        <f>SUM(D39:E39)</f>
        <v>188</v>
      </c>
      <c r="G39" s="96">
        <v>8</v>
      </c>
      <c r="H39" s="101">
        <v>910</v>
      </c>
      <c r="I39" s="104">
        <v>32</v>
      </c>
    </row>
    <row r="40" spans="1:9" ht="15.75" customHeight="1" x14ac:dyDescent="0.3">
      <c r="A40" s="99">
        <v>6</v>
      </c>
      <c r="B40" s="100" t="s">
        <v>570</v>
      </c>
      <c r="C40" s="100" t="s">
        <v>72</v>
      </c>
      <c r="D40" s="101">
        <v>93</v>
      </c>
      <c r="E40" s="101">
        <v>88</v>
      </c>
      <c r="F40" s="96">
        <f>SUM(D40:E40)</f>
        <v>181</v>
      </c>
      <c r="G40" s="96">
        <v>6</v>
      </c>
      <c r="H40" s="101">
        <v>899</v>
      </c>
      <c r="I40" s="104">
        <v>31</v>
      </c>
    </row>
    <row r="41" spans="1:9" ht="15.75" customHeight="1" x14ac:dyDescent="0.3">
      <c r="A41" s="99">
        <v>3</v>
      </c>
      <c r="B41" s="102" t="s">
        <v>582</v>
      </c>
      <c r="C41" s="102" t="s">
        <v>57</v>
      </c>
      <c r="D41" s="101" t="s">
        <v>27</v>
      </c>
      <c r="E41" s="101"/>
      <c r="F41" s="101">
        <f>SUM(D41:E41)</f>
        <v>0</v>
      </c>
      <c r="G41" s="96">
        <v>0</v>
      </c>
      <c r="H41" s="101">
        <v>727</v>
      </c>
      <c r="I41" s="104">
        <v>23</v>
      </c>
    </row>
    <row r="42" spans="1:9" ht="15.75" customHeight="1" x14ac:dyDescent="0.3">
      <c r="A42" s="99">
        <v>2</v>
      </c>
      <c r="B42" s="100" t="s">
        <v>101</v>
      </c>
      <c r="C42" s="100" t="s">
        <v>17</v>
      </c>
      <c r="D42" s="101">
        <v>85</v>
      </c>
      <c r="E42" s="101">
        <v>90</v>
      </c>
      <c r="F42" s="101">
        <f>SUM(D42:E42)</f>
        <v>175</v>
      </c>
      <c r="G42" s="96">
        <v>5</v>
      </c>
      <c r="H42" s="101">
        <v>868</v>
      </c>
      <c r="I42" s="104">
        <v>22</v>
      </c>
    </row>
    <row r="43" spans="1:9" ht="15.75" customHeight="1" x14ac:dyDescent="0.3">
      <c r="A43" s="99">
        <v>4</v>
      </c>
      <c r="B43" s="100" t="s">
        <v>118</v>
      </c>
      <c r="C43" s="100" t="s">
        <v>13</v>
      </c>
      <c r="D43" s="101">
        <v>83</v>
      </c>
      <c r="E43" s="101">
        <v>91</v>
      </c>
      <c r="F43" s="101">
        <f>SUM(D43:E43)</f>
        <v>174</v>
      </c>
      <c r="G43" s="96">
        <v>4</v>
      </c>
      <c r="H43" s="101">
        <v>850</v>
      </c>
      <c r="I43" s="104">
        <v>17</v>
      </c>
    </row>
    <row r="44" spans="1:9" ht="15.75" customHeight="1" x14ac:dyDescent="0.3">
      <c r="A44" s="99">
        <v>5</v>
      </c>
      <c r="B44" s="100" t="s">
        <v>466</v>
      </c>
      <c r="C44" s="100" t="s">
        <v>72</v>
      </c>
      <c r="D44" s="101">
        <v>84</v>
      </c>
      <c r="E44" s="101">
        <v>73</v>
      </c>
      <c r="F44" s="101">
        <f>SUM(D44:E44)</f>
        <v>157</v>
      </c>
      <c r="G44" s="96">
        <v>3</v>
      </c>
      <c r="H44" s="101">
        <v>841</v>
      </c>
      <c r="I44" s="104">
        <v>16</v>
      </c>
    </row>
    <row r="45" spans="1:9" ht="15.75" customHeight="1" x14ac:dyDescent="0.3">
      <c r="A45" s="235">
        <v>1</v>
      </c>
      <c r="B45" s="236" t="s">
        <v>97</v>
      </c>
      <c r="C45" s="236" t="s">
        <v>98</v>
      </c>
      <c r="D45" s="237" t="s">
        <v>27</v>
      </c>
      <c r="E45" s="237"/>
      <c r="F45" s="237">
        <f>SUM(D45:E45)</f>
        <v>0</v>
      </c>
      <c r="G45" s="238">
        <v>0</v>
      </c>
      <c r="H45" s="312">
        <v>0</v>
      </c>
      <c r="I45" s="314">
        <v>0</v>
      </c>
    </row>
    <row r="46" spans="1:9" ht="15.75" customHeight="1" x14ac:dyDescent="0.3"/>
    <row r="47" spans="1:9" ht="15.75" customHeight="1" x14ac:dyDescent="0.3">
      <c r="B47" s="91" t="s">
        <v>541</v>
      </c>
    </row>
    <row r="48" spans="1:9" ht="15.75" customHeight="1" x14ac:dyDescent="0.3"/>
    <row r="49" spans="2:6" ht="15.75" customHeight="1" x14ac:dyDescent="0.3">
      <c r="B49" s="87" t="s">
        <v>583</v>
      </c>
      <c r="F49" s="108" t="s">
        <v>657</v>
      </c>
    </row>
    <row r="50" spans="2:6" ht="15.75" customHeight="1" x14ac:dyDescent="0.3">
      <c r="B50" s="87" t="s">
        <v>658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D1820DCA-8AA1-48E7-A622-7CB5050B6C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45DB-A576-4282-B61A-E30D4951F414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573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41">
        <v>3</v>
      </c>
      <c r="B5" s="242" t="s">
        <v>533</v>
      </c>
      <c r="C5" s="242" t="s">
        <v>15</v>
      </c>
      <c r="D5" s="315">
        <v>95</v>
      </c>
      <c r="E5" s="315">
        <v>98</v>
      </c>
      <c r="F5" s="243">
        <v>193</v>
      </c>
      <c r="G5" s="243">
        <v>6</v>
      </c>
      <c r="H5" s="316">
        <v>980</v>
      </c>
      <c r="I5" s="317">
        <v>38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4</v>
      </c>
      <c r="B6" s="245" t="s">
        <v>551</v>
      </c>
      <c r="C6" s="245" t="s">
        <v>552</v>
      </c>
      <c r="D6" s="247">
        <v>95</v>
      </c>
      <c r="E6" s="254">
        <v>100</v>
      </c>
      <c r="F6" s="247">
        <v>195</v>
      </c>
      <c r="G6" s="247">
        <v>7</v>
      </c>
      <c r="H6" s="111">
        <v>966</v>
      </c>
      <c r="I6" s="112">
        <v>32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8">
        <v>5</v>
      </c>
      <c r="B7" s="245" t="s">
        <v>574</v>
      </c>
      <c r="C7" s="245" t="s">
        <v>552</v>
      </c>
      <c r="D7" s="246">
        <v>96</v>
      </c>
      <c r="E7" s="246">
        <v>97</v>
      </c>
      <c r="F7" s="247">
        <v>193</v>
      </c>
      <c r="G7" s="247">
        <v>6</v>
      </c>
      <c r="H7" s="111">
        <v>964</v>
      </c>
      <c r="I7" s="112">
        <v>32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6</v>
      </c>
      <c r="B8" s="245" t="s">
        <v>435</v>
      </c>
      <c r="C8" s="245" t="s">
        <v>98</v>
      </c>
      <c r="D8" s="246">
        <v>97</v>
      </c>
      <c r="E8" s="246">
        <v>99</v>
      </c>
      <c r="F8" s="247">
        <v>196</v>
      </c>
      <c r="G8" s="247">
        <v>8</v>
      </c>
      <c r="H8" s="111">
        <v>964</v>
      </c>
      <c r="I8" s="112">
        <v>31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2</v>
      </c>
      <c r="B9" s="245" t="s">
        <v>581</v>
      </c>
      <c r="C9" s="245" t="s">
        <v>13</v>
      </c>
      <c r="D9" s="246">
        <v>91</v>
      </c>
      <c r="E9" s="246">
        <v>90</v>
      </c>
      <c r="F9" s="247">
        <v>181</v>
      </c>
      <c r="G9" s="247">
        <v>3</v>
      </c>
      <c r="H9" s="111">
        <v>928</v>
      </c>
      <c r="I9" s="112">
        <v>18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4">
        <v>8</v>
      </c>
      <c r="B10" s="245" t="s">
        <v>285</v>
      </c>
      <c r="C10" s="245" t="s">
        <v>104</v>
      </c>
      <c r="D10" s="246">
        <v>95</v>
      </c>
      <c r="E10" s="246">
        <v>92</v>
      </c>
      <c r="F10" s="247">
        <v>187</v>
      </c>
      <c r="G10" s="247">
        <v>4</v>
      </c>
      <c r="H10" s="111">
        <v>913</v>
      </c>
      <c r="I10" s="112">
        <v>18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8">
        <v>7</v>
      </c>
      <c r="B11" s="245" t="s">
        <v>406</v>
      </c>
      <c r="C11" s="245" t="s">
        <v>100</v>
      </c>
      <c r="D11" s="246">
        <v>90</v>
      </c>
      <c r="E11" s="246">
        <v>91</v>
      </c>
      <c r="F11" s="247">
        <v>181</v>
      </c>
      <c r="G11" s="247">
        <v>3</v>
      </c>
      <c r="H11" s="111">
        <v>906</v>
      </c>
      <c r="I11" s="112">
        <v>12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53">
        <v>1</v>
      </c>
      <c r="B12" s="250" t="s">
        <v>99</v>
      </c>
      <c r="C12" s="250" t="s">
        <v>100</v>
      </c>
      <c r="D12" s="252">
        <v>86</v>
      </c>
      <c r="E12" s="252">
        <v>89</v>
      </c>
      <c r="F12" s="252">
        <v>175</v>
      </c>
      <c r="G12" s="252">
        <v>1</v>
      </c>
      <c r="H12" s="312">
        <v>866</v>
      </c>
      <c r="I12" s="314">
        <v>6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225" t="s">
        <v>541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127</v>
      </c>
      <c r="F16" s="108" t="s">
        <v>657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87" t="s">
        <v>658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107E97D4-CF0C-4275-94D7-51C8937F4E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66AE-309A-4490-B607-96085FD14D81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584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A2" s="88">
        <v>9</v>
      </c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0">
        <v>7</v>
      </c>
      <c r="B5" s="231" t="s">
        <v>575</v>
      </c>
      <c r="C5" s="231" t="s">
        <v>54</v>
      </c>
      <c r="D5" s="232">
        <v>98</v>
      </c>
      <c r="E5" s="232">
        <v>97</v>
      </c>
      <c r="F5" s="232">
        <f>SUM(D5:E5)</f>
        <v>195</v>
      </c>
      <c r="G5" s="232">
        <v>9</v>
      </c>
      <c r="H5" s="232">
        <v>993</v>
      </c>
      <c r="I5" s="313">
        <v>45</v>
      </c>
      <c r="K5" s="87"/>
    </row>
    <row r="6" spans="1:34" ht="15.75" customHeight="1" x14ac:dyDescent="0.3">
      <c r="A6" s="99">
        <v>3</v>
      </c>
      <c r="B6" s="100" t="s">
        <v>585</v>
      </c>
      <c r="C6" s="100" t="s">
        <v>15</v>
      </c>
      <c r="D6" s="101">
        <v>98</v>
      </c>
      <c r="E6" s="101">
        <v>97</v>
      </c>
      <c r="F6" s="101">
        <f>SUM(D6:E6)</f>
        <v>195</v>
      </c>
      <c r="G6" s="96">
        <v>9</v>
      </c>
      <c r="H6" s="101">
        <v>970</v>
      </c>
      <c r="I6" s="104">
        <v>41</v>
      </c>
      <c r="K6" s="87"/>
    </row>
    <row r="7" spans="1:34" ht="15.75" customHeight="1" x14ac:dyDescent="0.3">
      <c r="A7" s="99">
        <v>2</v>
      </c>
      <c r="B7" s="100" t="s">
        <v>401</v>
      </c>
      <c r="C7" s="100" t="s">
        <v>46</v>
      </c>
      <c r="D7" s="101">
        <v>96</v>
      </c>
      <c r="E7" s="101">
        <v>98</v>
      </c>
      <c r="F7" s="101">
        <f>SUM(D7:E7)</f>
        <v>194</v>
      </c>
      <c r="G7" s="96">
        <v>7</v>
      </c>
      <c r="H7" s="102">
        <v>965</v>
      </c>
      <c r="I7" s="103">
        <v>37</v>
      </c>
      <c r="J7" s="105"/>
      <c r="K7" s="87"/>
    </row>
    <row r="8" spans="1:34" ht="15.75" customHeight="1" x14ac:dyDescent="0.3">
      <c r="A8" s="99">
        <v>8</v>
      </c>
      <c r="B8" s="100" t="s">
        <v>391</v>
      </c>
      <c r="C8" s="100" t="s">
        <v>54</v>
      </c>
      <c r="D8" s="101">
        <v>96</v>
      </c>
      <c r="E8" s="101">
        <v>97</v>
      </c>
      <c r="F8" s="101">
        <f>SUM(D8:E8)</f>
        <v>193</v>
      </c>
      <c r="G8" s="96">
        <v>6</v>
      </c>
      <c r="H8" s="101">
        <v>937</v>
      </c>
      <c r="I8" s="104">
        <v>28</v>
      </c>
      <c r="K8" s="87"/>
    </row>
    <row r="9" spans="1:34" ht="15.75" customHeight="1" x14ac:dyDescent="0.3">
      <c r="A9" s="99">
        <v>1</v>
      </c>
      <c r="B9" s="100" t="s">
        <v>547</v>
      </c>
      <c r="C9" s="100" t="s">
        <v>15</v>
      </c>
      <c r="D9" s="101">
        <v>95</v>
      </c>
      <c r="E9" s="101">
        <v>95</v>
      </c>
      <c r="F9" s="101">
        <f>SUM(D9:E9)</f>
        <v>190</v>
      </c>
      <c r="G9" s="96">
        <v>5</v>
      </c>
      <c r="H9" s="102">
        <v>928</v>
      </c>
      <c r="I9" s="103">
        <v>27</v>
      </c>
    </row>
    <row r="10" spans="1:34" ht="15.75" customHeight="1" x14ac:dyDescent="0.3">
      <c r="A10" s="99">
        <v>6</v>
      </c>
      <c r="B10" s="100" t="s">
        <v>406</v>
      </c>
      <c r="C10" s="100" t="s">
        <v>100</v>
      </c>
      <c r="D10" s="101">
        <v>76</v>
      </c>
      <c r="E10" s="101">
        <v>79</v>
      </c>
      <c r="F10" s="101">
        <f>SUM(D10:E10)</f>
        <v>155</v>
      </c>
      <c r="G10" s="96">
        <v>3</v>
      </c>
      <c r="H10" s="101">
        <v>821</v>
      </c>
      <c r="I10" s="104">
        <v>19</v>
      </c>
    </row>
    <row r="11" spans="1:34" ht="15.75" customHeight="1" x14ac:dyDescent="0.3">
      <c r="A11" s="99">
        <v>5</v>
      </c>
      <c r="B11" s="100" t="s">
        <v>464</v>
      </c>
      <c r="C11" s="100" t="s">
        <v>72</v>
      </c>
      <c r="D11" s="101">
        <v>74</v>
      </c>
      <c r="E11" s="101">
        <v>65</v>
      </c>
      <c r="F11" s="101">
        <f>SUM(D11:E11)</f>
        <v>139</v>
      </c>
      <c r="G11" s="96">
        <v>2</v>
      </c>
      <c r="H11" s="101">
        <v>731</v>
      </c>
      <c r="I11" s="104">
        <v>14</v>
      </c>
    </row>
    <row r="12" spans="1:34" ht="15.75" customHeight="1" x14ac:dyDescent="0.3">
      <c r="A12" s="99">
        <v>9</v>
      </c>
      <c r="B12" s="100" t="s">
        <v>579</v>
      </c>
      <c r="C12" s="100" t="s">
        <v>54</v>
      </c>
      <c r="D12" s="101">
        <v>94</v>
      </c>
      <c r="E12" s="101">
        <v>96</v>
      </c>
      <c r="F12" s="101">
        <f>SUM(D12:E12)</f>
        <v>190</v>
      </c>
      <c r="G12" s="96">
        <v>5</v>
      </c>
      <c r="H12" s="101">
        <v>190</v>
      </c>
      <c r="I12" s="104">
        <v>5</v>
      </c>
    </row>
    <row r="13" spans="1:34" ht="15.75" customHeight="1" x14ac:dyDescent="0.3">
      <c r="A13" s="235">
        <v>4</v>
      </c>
      <c r="B13" s="236" t="s">
        <v>99</v>
      </c>
      <c r="C13" s="236" t="s">
        <v>100</v>
      </c>
      <c r="D13" s="237" t="s">
        <v>27</v>
      </c>
      <c r="E13" s="237"/>
      <c r="F13" s="237">
        <f>SUM(D13:E13)</f>
        <v>0</v>
      </c>
      <c r="G13" s="238">
        <v>0</v>
      </c>
      <c r="H13" s="106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30">
        <v>3</v>
      </c>
      <c r="B17" s="231" t="s">
        <v>372</v>
      </c>
      <c r="C17" s="231" t="s">
        <v>347</v>
      </c>
      <c r="D17" s="232">
        <v>94</v>
      </c>
      <c r="E17" s="232">
        <v>93</v>
      </c>
      <c r="F17" s="232">
        <f>SUM(D17:E17)</f>
        <v>187</v>
      </c>
      <c r="G17" s="232">
        <v>5</v>
      </c>
      <c r="H17" s="232">
        <v>948</v>
      </c>
      <c r="I17" s="313">
        <v>40</v>
      </c>
    </row>
    <row r="18" spans="1:9" ht="15.75" customHeight="1" x14ac:dyDescent="0.3">
      <c r="A18" s="99">
        <v>1</v>
      </c>
      <c r="B18" s="100" t="s">
        <v>580</v>
      </c>
      <c r="C18" s="100" t="s">
        <v>347</v>
      </c>
      <c r="D18" s="101">
        <v>94</v>
      </c>
      <c r="E18" s="101">
        <v>97</v>
      </c>
      <c r="F18" s="101">
        <f>SUM(D18:E18)</f>
        <v>191</v>
      </c>
      <c r="G18" s="96">
        <v>8</v>
      </c>
      <c r="H18" s="102">
        <v>943</v>
      </c>
      <c r="I18" s="103">
        <v>36</v>
      </c>
    </row>
    <row r="19" spans="1:9" ht="15.75" customHeight="1" x14ac:dyDescent="0.3">
      <c r="A19" s="99">
        <v>8</v>
      </c>
      <c r="B19" s="100" t="s">
        <v>590</v>
      </c>
      <c r="C19" s="100" t="s">
        <v>13</v>
      </c>
      <c r="D19" s="101">
        <v>94</v>
      </c>
      <c r="E19" s="101">
        <v>97</v>
      </c>
      <c r="F19" s="101">
        <f>SUM(D19:E19)</f>
        <v>191</v>
      </c>
      <c r="G19" s="96">
        <v>8</v>
      </c>
      <c r="H19" s="101">
        <v>941</v>
      </c>
      <c r="I19" s="104">
        <v>36</v>
      </c>
    </row>
    <row r="20" spans="1:9" ht="15.75" customHeight="1" x14ac:dyDescent="0.3">
      <c r="A20" s="99">
        <v>9</v>
      </c>
      <c r="B20" s="100" t="s">
        <v>551</v>
      </c>
      <c r="C20" s="100" t="s">
        <v>552</v>
      </c>
      <c r="D20" s="101">
        <v>97</v>
      </c>
      <c r="E20" s="101">
        <v>95</v>
      </c>
      <c r="F20" s="101">
        <f>SUM(D20:E20)</f>
        <v>192</v>
      </c>
      <c r="G20" s="96">
        <v>9</v>
      </c>
      <c r="H20" s="101">
        <v>937</v>
      </c>
      <c r="I20" s="104">
        <v>30</v>
      </c>
    </row>
    <row r="21" spans="1:9" ht="15.75" customHeight="1" x14ac:dyDescent="0.3">
      <c r="A21" s="99">
        <v>5</v>
      </c>
      <c r="B21" s="100" t="s">
        <v>588</v>
      </c>
      <c r="C21" s="100" t="s">
        <v>232</v>
      </c>
      <c r="D21" s="101">
        <v>96</v>
      </c>
      <c r="E21" s="101">
        <v>88</v>
      </c>
      <c r="F21" s="101">
        <f>SUM(D21:E21)</f>
        <v>184</v>
      </c>
      <c r="G21" s="96">
        <v>4</v>
      </c>
      <c r="H21" s="101">
        <v>929</v>
      </c>
      <c r="I21" s="104">
        <v>28</v>
      </c>
    </row>
    <row r="22" spans="1:9" ht="15.75" customHeight="1" x14ac:dyDescent="0.3">
      <c r="A22" s="99">
        <v>7</v>
      </c>
      <c r="B22" s="100" t="s">
        <v>589</v>
      </c>
      <c r="C22" s="100" t="s">
        <v>13</v>
      </c>
      <c r="D22" s="101">
        <v>92</v>
      </c>
      <c r="E22" s="101">
        <v>96</v>
      </c>
      <c r="F22" s="101">
        <f>SUM(D22:E22)</f>
        <v>188</v>
      </c>
      <c r="G22" s="96">
        <v>6</v>
      </c>
      <c r="H22" s="101">
        <v>921</v>
      </c>
      <c r="I22" s="104">
        <v>24</v>
      </c>
    </row>
    <row r="23" spans="1:9" ht="15.75" customHeight="1" x14ac:dyDescent="0.3">
      <c r="A23" s="99">
        <v>4</v>
      </c>
      <c r="B23" s="100" t="s">
        <v>587</v>
      </c>
      <c r="C23" s="100" t="s">
        <v>13</v>
      </c>
      <c r="D23" s="101">
        <v>91</v>
      </c>
      <c r="E23" s="101">
        <v>91</v>
      </c>
      <c r="F23" s="101">
        <f>SUM(D23:E23)</f>
        <v>182</v>
      </c>
      <c r="G23" s="96">
        <v>3</v>
      </c>
      <c r="H23" s="101">
        <v>924</v>
      </c>
      <c r="I23" s="104">
        <v>23</v>
      </c>
    </row>
    <row r="24" spans="1:9" ht="15.75" customHeight="1" x14ac:dyDescent="0.3">
      <c r="A24" s="99">
        <v>6</v>
      </c>
      <c r="B24" s="100" t="s">
        <v>581</v>
      </c>
      <c r="C24" s="100" t="s">
        <v>13</v>
      </c>
      <c r="D24" s="101">
        <v>89</v>
      </c>
      <c r="E24" s="101">
        <v>84</v>
      </c>
      <c r="F24" s="101">
        <f>SUM(D24:E24)</f>
        <v>173</v>
      </c>
      <c r="G24" s="96">
        <v>2</v>
      </c>
      <c r="H24" s="101">
        <v>884</v>
      </c>
      <c r="I24" s="104">
        <v>13</v>
      </c>
    </row>
    <row r="25" spans="1:9" ht="15.75" customHeight="1" x14ac:dyDescent="0.3">
      <c r="A25" s="235">
        <v>2</v>
      </c>
      <c r="B25" s="236" t="s">
        <v>586</v>
      </c>
      <c r="C25" s="236" t="s">
        <v>26</v>
      </c>
      <c r="D25" s="237" t="s">
        <v>27</v>
      </c>
      <c r="E25" s="237"/>
      <c r="F25" s="237">
        <f>SUM(D25:E25)</f>
        <v>0</v>
      </c>
      <c r="G25" s="238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30">
        <v>6</v>
      </c>
      <c r="B29" s="231" t="s">
        <v>462</v>
      </c>
      <c r="C29" s="231" t="s">
        <v>48</v>
      </c>
      <c r="D29" s="232">
        <v>92</v>
      </c>
      <c r="E29" s="232">
        <v>90</v>
      </c>
      <c r="F29" s="232">
        <f>SUM(D29:E29)</f>
        <v>182</v>
      </c>
      <c r="G29" s="232">
        <v>7</v>
      </c>
      <c r="H29" s="232">
        <v>928</v>
      </c>
      <c r="I29" s="313">
        <v>41</v>
      </c>
    </row>
    <row r="30" spans="1:9" ht="15.75" customHeight="1" x14ac:dyDescent="0.3">
      <c r="A30" s="99">
        <v>9</v>
      </c>
      <c r="B30" s="100" t="s">
        <v>596</v>
      </c>
      <c r="C30" s="100" t="s">
        <v>46</v>
      </c>
      <c r="D30" s="101">
        <v>96</v>
      </c>
      <c r="E30" s="101">
        <v>94</v>
      </c>
      <c r="F30" s="101">
        <f>SUM(D30:E30)</f>
        <v>190</v>
      </c>
      <c r="G30" s="96">
        <v>9</v>
      </c>
      <c r="H30" s="101">
        <v>916</v>
      </c>
      <c r="I30" s="104">
        <v>36</v>
      </c>
    </row>
    <row r="31" spans="1:9" ht="15.75" customHeight="1" x14ac:dyDescent="0.3">
      <c r="A31" s="99">
        <v>3</v>
      </c>
      <c r="B31" s="100" t="s">
        <v>592</v>
      </c>
      <c r="C31" s="100" t="s">
        <v>46</v>
      </c>
      <c r="D31" s="101">
        <v>91</v>
      </c>
      <c r="E31" s="101">
        <v>90</v>
      </c>
      <c r="F31" s="101">
        <f>SUM(D31:E31)</f>
        <v>181</v>
      </c>
      <c r="G31" s="96">
        <v>6</v>
      </c>
      <c r="H31" s="101">
        <v>918</v>
      </c>
      <c r="I31" s="104">
        <v>35</v>
      </c>
    </row>
    <row r="32" spans="1:9" ht="15.75" customHeight="1" x14ac:dyDescent="0.3">
      <c r="A32" s="99">
        <v>4</v>
      </c>
      <c r="B32" s="100" t="s">
        <v>593</v>
      </c>
      <c r="C32" s="100" t="s">
        <v>46</v>
      </c>
      <c r="D32" s="101">
        <v>89</v>
      </c>
      <c r="E32" s="101">
        <v>98</v>
      </c>
      <c r="F32" s="101">
        <f>SUM(D32:E32)</f>
        <v>187</v>
      </c>
      <c r="G32" s="96">
        <v>8</v>
      </c>
      <c r="H32" s="101">
        <v>917</v>
      </c>
      <c r="I32" s="104">
        <v>34</v>
      </c>
    </row>
    <row r="33" spans="1:9" ht="15.75" customHeight="1" x14ac:dyDescent="0.3">
      <c r="A33" s="99">
        <v>8</v>
      </c>
      <c r="B33" s="100" t="s">
        <v>540</v>
      </c>
      <c r="C33" s="100" t="s">
        <v>347</v>
      </c>
      <c r="D33" s="101">
        <v>90</v>
      </c>
      <c r="E33" s="101">
        <v>86</v>
      </c>
      <c r="F33" s="101">
        <f>SUM(D33:E33)</f>
        <v>176</v>
      </c>
      <c r="G33" s="96">
        <v>4</v>
      </c>
      <c r="H33" s="101">
        <v>898</v>
      </c>
      <c r="I33" s="104">
        <v>28</v>
      </c>
    </row>
    <row r="34" spans="1:9" ht="15.75" customHeight="1" x14ac:dyDescent="0.3">
      <c r="A34" s="99">
        <v>5</v>
      </c>
      <c r="B34" s="100" t="s">
        <v>594</v>
      </c>
      <c r="C34" s="100" t="s">
        <v>48</v>
      </c>
      <c r="D34" s="101">
        <v>91</v>
      </c>
      <c r="E34" s="101">
        <v>88</v>
      </c>
      <c r="F34" s="101">
        <f>SUM(D34:E34)</f>
        <v>179</v>
      </c>
      <c r="G34" s="96">
        <v>5</v>
      </c>
      <c r="H34" s="101">
        <v>894</v>
      </c>
      <c r="I34" s="104">
        <v>24</v>
      </c>
    </row>
    <row r="35" spans="1:9" ht="15.75" customHeight="1" x14ac:dyDescent="0.3">
      <c r="A35" s="99">
        <v>7</v>
      </c>
      <c r="B35" s="100" t="s">
        <v>595</v>
      </c>
      <c r="C35" s="100" t="s">
        <v>54</v>
      </c>
      <c r="D35" s="101">
        <v>84</v>
      </c>
      <c r="E35" s="101">
        <v>88</v>
      </c>
      <c r="F35" s="101">
        <f>SUM(D35:E35)</f>
        <v>172</v>
      </c>
      <c r="G35" s="96">
        <v>3</v>
      </c>
      <c r="H35" s="101">
        <v>336</v>
      </c>
      <c r="I35" s="104">
        <v>6</v>
      </c>
    </row>
    <row r="36" spans="1:9" ht="15.75" customHeight="1" x14ac:dyDescent="0.3">
      <c r="A36" s="99">
        <v>1</v>
      </c>
      <c r="B36" s="100" t="s">
        <v>47</v>
      </c>
      <c r="C36" s="100" t="s">
        <v>48</v>
      </c>
      <c r="D36" s="101" t="s">
        <v>27</v>
      </c>
      <c r="E36" s="101"/>
      <c r="F36" s="101">
        <f>SUM(D36:E36)</f>
        <v>0</v>
      </c>
      <c r="G36" s="96">
        <v>0</v>
      </c>
      <c r="H36" s="102">
        <v>0</v>
      </c>
      <c r="I36" s="103">
        <v>0</v>
      </c>
    </row>
    <row r="37" spans="1:9" ht="15.75" customHeight="1" x14ac:dyDescent="0.3">
      <c r="A37" s="235">
        <v>2</v>
      </c>
      <c r="B37" s="236" t="s">
        <v>591</v>
      </c>
      <c r="C37" s="236" t="s">
        <v>26</v>
      </c>
      <c r="D37" s="237" t="s">
        <v>27</v>
      </c>
      <c r="E37" s="237"/>
      <c r="F37" s="237">
        <f>SUM(D37:E37)</f>
        <v>0</v>
      </c>
      <c r="G37" s="238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7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30">
        <v>1</v>
      </c>
      <c r="B41" s="231" t="s">
        <v>42</v>
      </c>
      <c r="C41" s="231" t="s">
        <v>26</v>
      </c>
      <c r="D41" s="232">
        <v>92</v>
      </c>
      <c r="E41" s="232">
        <v>93</v>
      </c>
      <c r="F41" s="232">
        <f>SUM(D41:E41)</f>
        <v>185</v>
      </c>
      <c r="G41" s="232">
        <v>9</v>
      </c>
      <c r="H41" s="233">
        <v>903</v>
      </c>
      <c r="I41" s="234">
        <v>39</v>
      </c>
    </row>
    <row r="42" spans="1:9" ht="15.75" customHeight="1" x14ac:dyDescent="0.3">
      <c r="A42" s="99">
        <v>8</v>
      </c>
      <c r="B42" s="100" t="s">
        <v>31</v>
      </c>
      <c r="C42" s="100" t="s">
        <v>26</v>
      </c>
      <c r="D42" s="101">
        <v>84</v>
      </c>
      <c r="E42" s="101">
        <v>93</v>
      </c>
      <c r="F42" s="101">
        <f>SUM(D42:E42)</f>
        <v>177</v>
      </c>
      <c r="G42" s="96">
        <v>6</v>
      </c>
      <c r="H42" s="101">
        <v>889</v>
      </c>
      <c r="I42" s="104">
        <v>33</v>
      </c>
    </row>
    <row r="43" spans="1:9" ht="15.75" customHeight="1" x14ac:dyDescent="0.3">
      <c r="A43" s="99">
        <v>2</v>
      </c>
      <c r="B43" s="100" t="s">
        <v>44</v>
      </c>
      <c r="C43" s="100" t="s">
        <v>26</v>
      </c>
      <c r="D43" s="101">
        <v>88</v>
      </c>
      <c r="E43" s="101">
        <v>92</v>
      </c>
      <c r="F43" s="101">
        <f>SUM(D43:E43)</f>
        <v>180</v>
      </c>
      <c r="G43" s="96">
        <v>7</v>
      </c>
      <c r="H43" s="101">
        <v>898</v>
      </c>
      <c r="I43" s="104">
        <v>29</v>
      </c>
    </row>
    <row r="44" spans="1:9" ht="15.75" customHeight="1" x14ac:dyDescent="0.3">
      <c r="A44" s="99">
        <v>6</v>
      </c>
      <c r="B44" s="100" t="s">
        <v>359</v>
      </c>
      <c r="C44" s="100" t="s">
        <v>37</v>
      </c>
      <c r="D44" s="101">
        <v>79</v>
      </c>
      <c r="E44" s="101">
        <v>89</v>
      </c>
      <c r="F44" s="101">
        <f>SUM(D44:E44)</f>
        <v>168</v>
      </c>
      <c r="G44" s="96">
        <v>4</v>
      </c>
      <c r="H44" s="101">
        <v>885</v>
      </c>
      <c r="I44" s="104">
        <v>29</v>
      </c>
    </row>
    <row r="45" spans="1:9" ht="15.75" customHeight="1" x14ac:dyDescent="0.3">
      <c r="A45" s="99">
        <v>5</v>
      </c>
      <c r="B45" s="100" t="s">
        <v>597</v>
      </c>
      <c r="C45" s="100" t="s">
        <v>37</v>
      </c>
      <c r="D45" s="101">
        <v>88</v>
      </c>
      <c r="E45" s="101">
        <v>80</v>
      </c>
      <c r="F45" s="101">
        <f>SUM(D45:E45)</f>
        <v>168</v>
      </c>
      <c r="G45" s="96">
        <v>4</v>
      </c>
      <c r="H45" s="101">
        <v>884</v>
      </c>
      <c r="I45" s="104">
        <v>28</v>
      </c>
    </row>
    <row r="46" spans="1:9" ht="15.75" customHeight="1" x14ac:dyDescent="0.3">
      <c r="A46" s="99">
        <v>4</v>
      </c>
      <c r="B46" s="100" t="s">
        <v>548</v>
      </c>
      <c r="C46" s="100" t="s">
        <v>72</v>
      </c>
      <c r="D46" s="101">
        <v>81</v>
      </c>
      <c r="E46" s="101">
        <v>89</v>
      </c>
      <c r="F46" s="101">
        <f>SUM(D46:E46)</f>
        <v>170</v>
      </c>
      <c r="G46" s="96">
        <v>5</v>
      </c>
      <c r="H46" s="101">
        <v>876</v>
      </c>
      <c r="I46" s="104">
        <v>27</v>
      </c>
    </row>
    <row r="47" spans="1:9" ht="15.75" customHeight="1" x14ac:dyDescent="0.3">
      <c r="A47" s="99">
        <v>7</v>
      </c>
      <c r="B47" s="100" t="s">
        <v>333</v>
      </c>
      <c r="C47" s="100" t="s">
        <v>26</v>
      </c>
      <c r="D47" s="101">
        <v>89</v>
      </c>
      <c r="E47" s="101">
        <v>95</v>
      </c>
      <c r="F47" s="101">
        <f>SUM(D47:E47)</f>
        <v>184</v>
      </c>
      <c r="G47" s="96">
        <v>8</v>
      </c>
      <c r="H47" s="101">
        <v>869</v>
      </c>
      <c r="I47" s="104">
        <v>20</v>
      </c>
    </row>
    <row r="48" spans="1:9" ht="15.75" customHeight="1" x14ac:dyDescent="0.3">
      <c r="A48" s="99">
        <v>9</v>
      </c>
      <c r="B48" s="100" t="s">
        <v>577</v>
      </c>
      <c r="C48" s="100" t="s">
        <v>272</v>
      </c>
      <c r="D48" s="101">
        <v>80</v>
      </c>
      <c r="E48" s="101">
        <v>82</v>
      </c>
      <c r="F48" s="101">
        <f>SUM(D48:E48)</f>
        <v>162</v>
      </c>
      <c r="G48" s="96">
        <v>2</v>
      </c>
      <c r="H48" s="101">
        <v>845</v>
      </c>
      <c r="I48" s="104">
        <v>17</v>
      </c>
    </row>
    <row r="49" spans="1:9" ht="15.75" customHeight="1" x14ac:dyDescent="0.3">
      <c r="A49" s="235">
        <v>3</v>
      </c>
      <c r="B49" s="236" t="s">
        <v>460</v>
      </c>
      <c r="C49" s="236" t="s">
        <v>72</v>
      </c>
      <c r="D49" s="237" t="s">
        <v>27</v>
      </c>
      <c r="E49" s="237"/>
      <c r="F49" s="237">
        <f>SUM(D49:E49)</f>
        <v>0</v>
      </c>
      <c r="G49" s="238">
        <v>0</v>
      </c>
      <c r="H49" s="106">
        <v>634</v>
      </c>
      <c r="I49" s="107">
        <v>7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7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30">
        <v>6</v>
      </c>
      <c r="B53" s="231" t="s">
        <v>600</v>
      </c>
      <c r="C53" s="231" t="s">
        <v>54</v>
      </c>
      <c r="D53" s="232">
        <v>98</v>
      </c>
      <c r="E53" s="232">
        <v>95</v>
      </c>
      <c r="F53" s="232">
        <f>SUM(D53:E53)</f>
        <v>193</v>
      </c>
      <c r="G53" s="232">
        <v>9</v>
      </c>
      <c r="H53" s="232">
        <v>975</v>
      </c>
      <c r="I53" s="313">
        <v>45</v>
      </c>
    </row>
    <row r="54" spans="1:9" ht="15.75" customHeight="1" x14ac:dyDescent="0.3">
      <c r="A54" s="99">
        <v>7</v>
      </c>
      <c r="B54" s="100" t="s">
        <v>601</v>
      </c>
      <c r="C54" s="100" t="s">
        <v>46</v>
      </c>
      <c r="D54" s="101">
        <v>90</v>
      </c>
      <c r="E54" s="101">
        <v>96</v>
      </c>
      <c r="F54" s="101">
        <f>SUM(D54:E54)</f>
        <v>186</v>
      </c>
      <c r="G54" s="96">
        <v>8</v>
      </c>
      <c r="H54" s="101">
        <v>918</v>
      </c>
      <c r="I54" s="104">
        <v>38</v>
      </c>
    </row>
    <row r="55" spans="1:9" ht="15.75" customHeight="1" x14ac:dyDescent="0.3">
      <c r="A55" s="99">
        <v>1</v>
      </c>
      <c r="B55" s="100" t="s">
        <v>598</v>
      </c>
      <c r="C55" s="100" t="s">
        <v>13</v>
      </c>
      <c r="D55" s="101">
        <v>88</v>
      </c>
      <c r="E55" s="101">
        <v>93</v>
      </c>
      <c r="F55" s="101">
        <f>SUM(D55:E55)</f>
        <v>181</v>
      </c>
      <c r="G55" s="96">
        <v>7</v>
      </c>
      <c r="H55" s="102">
        <v>911</v>
      </c>
      <c r="I55" s="103">
        <v>36</v>
      </c>
    </row>
    <row r="56" spans="1:9" ht="15.75" customHeight="1" x14ac:dyDescent="0.3">
      <c r="A56" s="99">
        <v>5</v>
      </c>
      <c r="B56" s="100" t="s">
        <v>108</v>
      </c>
      <c r="C56" s="100" t="s">
        <v>98</v>
      </c>
      <c r="D56" s="101">
        <v>91</v>
      </c>
      <c r="E56" s="101">
        <v>89</v>
      </c>
      <c r="F56" s="101">
        <f>SUM(D56:E56)</f>
        <v>180</v>
      </c>
      <c r="G56" s="96">
        <v>6</v>
      </c>
      <c r="H56" s="101">
        <v>870</v>
      </c>
      <c r="I56" s="104">
        <v>29</v>
      </c>
    </row>
    <row r="57" spans="1:9" ht="15.75" customHeight="1" x14ac:dyDescent="0.3">
      <c r="A57" s="99">
        <v>4</v>
      </c>
      <c r="B57" s="228" t="s">
        <v>599</v>
      </c>
      <c r="C57" s="100" t="s">
        <v>48</v>
      </c>
      <c r="D57" s="101">
        <v>85</v>
      </c>
      <c r="E57" s="229">
        <v>0</v>
      </c>
      <c r="F57" s="101">
        <f>SUM(D57:E57)</f>
        <v>85</v>
      </c>
      <c r="G57" s="96">
        <v>3</v>
      </c>
      <c r="H57" s="101">
        <v>772</v>
      </c>
      <c r="I57" s="104">
        <v>24</v>
      </c>
    </row>
    <row r="58" spans="1:9" ht="15.75" customHeight="1" x14ac:dyDescent="0.3">
      <c r="A58" s="99">
        <v>3</v>
      </c>
      <c r="B58" s="100" t="s">
        <v>118</v>
      </c>
      <c r="C58" s="100" t="s">
        <v>13</v>
      </c>
      <c r="D58" s="101">
        <v>78</v>
      </c>
      <c r="E58" s="101">
        <v>85</v>
      </c>
      <c r="F58" s="101">
        <f>SUM(D58:E58)</f>
        <v>163</v>
      </c>
      <c r="G58" s="96">
        <v>5</v>
      </c>
      <c r="H58" s="101">
        <v>815</v>
      </c>
      <c r="I58" s="104">
        <v>19</v>
      </c>
    </row>
    <row r="59" spans="1:9" ht="15.75" customHeight="1" x14ac:dyDescent="0.3">
      <c r="A59" s="99">
        <v>9</v>
      </c>
      <c r="B59" s="100" t="s">
        <v>603</v>
      </c>
      <c r="C59" s="100" t="s">
        <v>54</v>
      </c>
      <c r="D59" s="101">
        <v>71</v>
      </c>
      <c r="E59" s="101">
        <v>85</v>
      </c>
      <c r="F59" s="101">
        <f>SUM(D59:E59)</f>
        <v>156</v>
      </c>
      <c r="G59" s="96">
        <v>4</v>
      </c>
      <c r="H59" s="101">
        <v>494</v>
      </c>
      <c r="I59" s="104">
        <v>13</v>
      </c>
    </row>
    <row r="60" spans="1:9" ht="15.75" customHeight="1" x14ac:dyDescent="0.3">
      <c r="A60" s="99">
        <v>2</v>
      </c>
      <c r="B60" s="100" t="s">
        <v>538</v>
      </c>
      <c r="C60" s="100" t="s">
        <v>347</v>
      </c>
      <c r="D60" s="101" t="s">
        <v>27</v>
      </c>
      <c r="E60" s="101"/>
      <c r="F60" s="101">
        <f>SUM(D60:E60)</f>
        <v>0</v>
      </c>
      <c r="G60" s="96">
        <v>0</v>
      </c>
      <c r="H60" s="101">
        <v>0</v>
      </c>
      <c r="I60" s="104">
        <v>0</v>
      </c>
    </row>
    <row r="61" spans="1:9" ht="15.75" customHeight="1" x14ac:dyDescent="0.3">
      <c r="A61" s="235">
        <v>8</v>
      </c>
      <c r="B61" s="236" t="s">
        <v>602</v>
      </c>
      <c r="C61" s="236" t="s">
        <v>26</v>
      </c>
      <c r="D61" s="237" t="s">
        <v>27</v>
      </c>
      <c r="E61" s="237"/>
      <c r="F61" s="237">
        <f>SUM(D61:E61)</f>
        <v>0</v>
      </c>
      <c r="G61" s="238">
        <v>0</v>
      </c>
      <c r="H61" s="106">
        <v>0</v>
      </c>
      <c r="I61" s="107">
        <v>0</v>
      </c>
    </row>
    <row r="62" spans="1:9" ht="15.75" customHeight="1" x14ac:dyDescent="0.3"/>
    <row r="63" spans="1:9" ht="15.75" customHeight="1" x14ac:dyDescent="0.3">
      <c r="B63" s="91" t="s">
        <v>541</v>
      </c>
    </row>
    <row r="64" spans="1:9" ht="15.75" customHeight="1" x14ac:dyDescent="0.3"/>
    <row r="65" spans="2:6" ht="15.75" customHeight="1" x14ac:dyDescent="0.3">
      <c r="B65" s="87" t="s">
        <v>583</v>
      </c>
      <c r="F65" s="108" t="s">
        <v>657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058BA3CA-DFE1-4C1F-916B-7A0F9791A4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667-AF8F-4E47-944C-503F622E8DC2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584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8">
        <v>2</v>
      </c>
      <c r="B5" s="242" t="s">
        <v>585</v>
      </c>
      <c r="C5" s="242" t="s">
        <v>15</v>
      </c>
      <c r="D5" s="315">
        <v>98</v>
      </c>
      <c r="E5" s="315">
        <v>97</v>
      </c>
      <c r="F5" s="243">
        <v>195</v>
      </c>
      <c r="G5" s="243">
        <v>6</v>
      </c>
      <c r="H5" s="316">
        <v>970</v>
      </c>
      <c r="I5" s="317">
        <v>30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6</v>
      </c>
      <c r="B6" s="245" t="s">
        <v>391</v>
      </c>
      <c r="C6" s="245" t="s">
        <v>54</v>
      </c>
      <c r="D6" s="246">
        <v>96</v>
      </c>
      <c r="E6" s="246">
        <v>97</v>
      </c>
      <c r="F6" s="247">
        <v>193</v>
      </c>
      <c r="G6" s="247">
        <v>5</v>
      </c>
      <c r="H6" s="111">
        <v>937</v>
      </c>
      <c r="I6" s="112">
        <v>22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4</v>
      </c>
      <c r="B7" s="245" t="s">
        <v>551</v>
      </c>
      <c r="C7" s="245" t="s">
        <v>552</v>
      </c>
      <c r="D7" s="246">
        <v>97</v>
      </c>
      <c r="E7" s="246">
        <v>95</v>
      </c>
      <c r="F7" s="247">
        <v>192</v>
      </c>
      <c r="G7" s="247">
        <v>4</v>
      </c>
      <c r="H7" s="111">
        <v>937</v>
      </c>
      <c r="I7" s="112">
        <v>20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8">
        <v>1</v>
      </c>
      <c r="B8" s="245" t="s">
        <v>547</v>
      </c>
      <c r="C8" s="245" t="s">
        <v>15</v>
      </c>
      <c r="D8" s="247">
        <v>95</v>
      </c>
      <c r="E8" s="247">
        <v>95</v>
      </c>
      <c r="F8" s="247">
        <v>190</v>
      </c>
      <c r="G8" s="247">
        <v>3</v>
      </c>
      <c r="H8" s="102">
        <v>928</v>
      </c>
      <c r="I8" s="103">
        <v>19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8">
        <v>5</v>
      </c>
      <c r="B9" s="245" t="s">
        <v>406</v>
      </c>
      <c r="C9" s="245" t="s">
        <v>100</v>
      </c>
      <c r="D9" s="246">
        <v>76</v>
      </c>
      <c r="E9" s="246">
        <v>79</v>
      </c>
      <c r="F9" s="247">
        <v>155</v>
      </c>
      <c r="G9" s="247">
        <v>2</v>
      </c>
      <c r="H9" s="111">
        <v>821</v>
      </c>
      <c r="I9" s="112">
        <v>10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53">
        <v>3</v>
      </c>
      <c r="B10" s="250" t="s">
        <v>99</v>
      </c>
      <c r="C10" s="250" t="s">
        <v>100</v>
      </c>
      <c r="D10" s="251" t="s">
        <v>27</v>
      </c>
      <c r="E10" s="251" t="s">
        <v>394</v>
      </c>
      <c r="F10" s="252">
        <v>0</v>
      </c>
      <c r="G10" s="252">
        <v>0</v>
      </c>
      <c r="H10" s="113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7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318">
        <v>2</v>
      </c>
      <c r="B14" s="242" t="s">
        <v>588</v>
      </c>
      <c r="C14" s="242" t="s">
        <v>232</v>
      </c>
      <c r="D14" s="315">
        <v>96</v>
      </c>
      <c r="E14" s="315">
        <v>88</v>
      </c>
      <c r="F14" s="243">
        <v>184</v>
      </c>
      <c r="G14" s="243">
        <v>5</v>
      </c>
      <c r="H14" s="316">
        <v>929</v>
      </c>
      <c r="I14" s="317">
        <v>27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8">
        <v>5</v>
      </c>
      <c r="B15" s="245" t="s">
        <v>589</v>
      </c>
      <c r="C15" s="245" t="s">
        <v>13</v>
      </c>
      <c r="D15" s="246">
        <v>92</v>
      </c>
      <c r="E15" s="246">
        <v>96</v>
      </c>
      <c r="F15" s="247">
        <v>188</v>
      </c>
      <c r="G15" s="247">
        <v>6</v>
      </c>
      <c r="H15" s="111">
        <v>921</v>
      </c>
      <c r="I15" s="112">
        <v>24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8">
        <v>1</v>
      </c>
      <c r="B16" s="245" t="s">
        <v>587</v>
      </c>
      <c r="C16" s="245" t="s">
        <v>13</v>
      </c>
      <c r="D16" s="247">
        <v>91</v>
      </c>
      <c r="E16" s="247">
        <v>91</v>
      </c>
      <c r="F16" s="247">
        <v>182</v>
      </c>
      <c r="G16" s="247">
        <v>3</v>
      </c>
      <c r="H16" s="102">
        <v>924</v>
      </c>
      <c r="I16" s="103">
        <v>22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8">
        <v>3</v>
      </c>
      <c r="B17" s="245" t="s">
        <v>581</v>
      </c>
      <c r="C17" s="245" t="s">
        <v>13</v>
      </c>
      <c r="D17" s="246">
        <v>89</v>
      </c>
      <c r="E17" s="246">
        <v>84</v>
      </c>
      <c r="F17" s="247">
        <v>173</v>
      </c>
      <c r="G17" s="247">
        <v>1</v>
      </c>
      <c r="H17" s="111">
        <v>884</v>
      </c>
      <c r="I17" s="112">
        <v>13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4">
        <v>4</v>
      </c>
      <c r="B18" s="245" t="s">
        <v>108</v>
      </c>
      <c r="C18" s="245" t="s">
        <v>98</v>
      </c>
      <c r="D18" s="246">
        <v>91</v>
      </c>
      <c r="E18" s="246">
        <v>89</v>
      </c>
      <c r="F18" s="247">
        <v>180</v>
      </c>
      <c r="G18" s="247">
        <v>2</v>
      </c>
      <c r="H18" s="111">
        <v>870</v>
      </c>
      <c r="I18" s="112">
        <v>11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9">
        <v>6</v>
      </c>
      <c r="B19" s="250" t="s">
        <v>333</v>
      </c>
      <c r="C19" s="250" t="s">
        <v>26</v>
      </c>
      <c r="D19" s="251">
        <v>89</v>
      </c>
      <c r="E19" s="251">
        <v>95</v>
      </c>
      <c r="F19" s="252">
        <v>184</v>
      </c>
      <c r="G19" s="252">
        <v>5</v>
      </c>
      <c r="H19" s="113">
        <v>869</v>
      </c>
      <c r="I19" s="114">
        <v>11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225" t="s">
        <v>541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127</v>
      </c>
      <c r="F23" s="108" t="s">
        <v>657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87" t="s">
        <v>658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CFBC2AA0-DF6C-4B2B-A6B3-CC83F8CB498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AEDC-ACD2-424E-9FCB-3A61EF86C844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604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0">
        <v>6</v>
      </c>
      <c r="B5" s="231" t="s">
        <v>255</v>
      </c>
      <c r="C5" s="231" t="s">
        <v>104</v>
      </c>
      <c r="D5" s="232">
        <v>97</v>
      </c>
      <c r="E5" s="232">
        <v>94</v>
      </c>
      <c r="F5" s="232">
        <f>SUM(D5:E5)</f>
        <v>191</v>
      </c>
      <c r="G5" s="232">
        <v>7</v>
      </c>
      <c r="H5" s="232">
        <v>963</v>
      </c>
      <c r="I5" s="313">
        <v>35</v>
      </c>
      <c r="K5" s="87"/>
    </row>
    <row r="6" spans="1:34" ht="15.75" customHeight="1" x14ac:dyDescent="0.3">
      <c r="A6" s="99">
        <v>2</v>
      </c>
      <c r="B6" s="100" t="s">
        <v>401</v>
      </c>
      <c r="C6" s="100" t="s">
        <v>46</v>
      </c>
      <c r="D6" s="101">
        <v>98</v>
      </c>
      <c r="E6" s="101">
        <v>93</v>
      </c>
      <c r="F6" s="101">
        <f>SUM(D6:E6)</f>
        <v>191</v>
      </c>
      <c r="G6" s="96">
        <v>7</v>
      </c>
      <c r="H6" s="102">
        <v>931</v>
      </c>
      <c r="I6" s="103">
        <v>29</v>
      </c>
      <c r="K6" s="87"/>
    </row>
    <row r="7" spans="1:34" ht="15.75" customHeight="1" x14ac:dyDescent="0.3">
      <c r="A7" s="99">
        <v>4</v>
      </c>
      <c r="B7" s="100" t="s">
        <v>240</v>
      </c>
      <c r="C7" s="100" t="s">
        <v>13</v>
      </c>
      <c r="D7" s="101">
        <v>93</v>
      </c>
      <c r="E7" s="101">
        <v>91</v>
      </c>
      <c r="F7" s="101">
        <f>SUM(D7:E7)</f>
        <v>184</v>
      </c>
      <c r="G7" s="96">
        <v>5</v>
      </c>
      <c r="H7" s="101">
        <v>916</v>
      </c>
      <c r="I7" s="104">
        <v>26</v>
      </c>
      <c r="J7" s="105"/>
      <c r="K7" s="87"/>
    </row>
    <row r="8" spans="1:34" ht="15.75" customHeight="1" x14ac:dyDescent="0.3">
      <c r="A8" s="99">
        <v>3</v>
      </c>
      <c r="B8" s="100" t="s">
        <v>605</v>
      </c>
      <c r="C8" s="100" t="s">
        <v>72</v>
      </c>
      <c r="D8" s="101">
        <v>86</v>
      </c>
      <c r="E8" s="101">
        <v>96</v>
      </c>
      <c r="F8" s="101">
        <f>SUM(D8:E8)</f>
        <v>182</v>
      </c>
      <c r="G8" s="96">
        <v>4</v>
      </c>
      <c r="H8" s="101">
        <v>905</v>
      </c>
      <c r="I8" s="104">
        <v>22</v>
      </c>
      <c r="K8" s="87"/>
    </row>
    <row r="9" spans="1:34" ht="15.75" customHeight="1" x14ac:dyDescent="0.3">
      <c r="A9" s="99">
        <v>5</v>
      </c>
      <c r="B9" s="100" t="s">
        <v>551</v>
      </c>
      <c r="C9" s="100" t="s">
        <v>552</v>
      </c>
      <c r="D9" s="101">
        <v>87</v>
      </c>
      <c r="E9" s="101">
        <v>91</v>
      </c>
      <c r="F9" s="101">
        <f>SUM(D9:E9)</f>
        <v>178</v>
      </c>
      <c r="G9" s="96">
        <v>3</v>
      </c>
      <c r="H9" s="101">
        <v>848</v>
      </c>
      <c r="I9" s="104">
        <v>13</v>
      </c>
    </row>
    <row r="10" spans="1:34" ht="15.75" customHeight="1" x14ac:dyDescent="0.3">
      <c r="A10" s="99">
        <v>1</v>
      </c>
      <c r="B10" s="100" t="s">
        <v>555</v>
      </c>
      <c r="C10" s="100" t="s">
        <v>104</v>
      </c>
      <c r="D10" s="101">
        <v>90</v>
      </c>
      <c r="E10" s="101">
        <v>85</v>
      </c>
      <c r="F10" s="101">
        <f>SUM(D10:E10)</f>
        <v>175</v>
      </c>
      <c r="G10" s="96">
        <v>2</v>
      </c>
      <c r="H10" s="102">
        <v>835</v>
      </c>
      <c r="I10" s="103">
        <v>12</v>
      </c>
    </row>
    <row r="11" spans="1:34" ht="15.75" customHeight="1" x14ac:dyDescent="0.3">
      <c r="A11" s="235">
        <v>7</v>
      </c>
      <c r="B11" s="236" t="s">
        <v>574</v>
      </c>
      <c r="C11" s="236" t="s">
        <v>552</v>
      </c>
      <c r="D11" s="237">
        <v>76</v>
      </c>
      <c r="E11" s="237">
        <v>79</v>
      </c>
      <c r="F11" s="237">
        <f>SUM(D11:E11)</f>
        <v>155</v>
      </c>
      <c r="G11" s="238">
        <v>1</v>
      </c>
      <c r="H11" s="106">
        <v>714</v>
      </c>
      <c r="I11" s="107">
        <v>5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7"/>
      <c r="E14" s="155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30">
        <v>6</v>
      </c>
      <c r="B15" s="231" t="s">
        <v>31</v>
      </c>
      <c r="C15" s="231" t="s">
        <v>26</v>
      </c>
      <c r="D15" s="232">
        <v>79</v>
      </c>
      <c r="E15" s="232">
        <v>90</v>
      </c>
      <c r="F15" s="232">
        <f>SUM(D15:E15)</f>
        <v>169</v>
      </c>
      <c r="G15" s="232">
        <v>6</v>
      </c>
      <c r="H15" s="232">
        <v>813</v>
      </c>
      <c r="I15" s="313">
        <v>24</v>
      </c>
    </row>
    <row r="16" spans="1:34" ht="15.75" customHeight="1" x14ac:dyDescent="0.3">
      <c r="A16" s="99">
        <v>4</v>
      </c>
      <c r="B16" s="100" t="s">
        <v>333</v>
      </c>
      <c r="C16" s="100" t="s">
        <v>26</v>
      </c>
      <c r="D16" s="101">
        <v>84</v>
      </c>
      <c r="E16" s="101">
        <v>82</v>
      </c>
      <c r="F16" s="101">
        <f>SUM(D16:E16)</f>
        <v>166</v>
      </c>
      <c r="G16" s="96">
        <v>5</v>
      </c>
      <c r="H16" s="101">
        <v>811</v>
      </c>
      <c r="I16" s="104">
        <v>24</v>
      </c>
    </row>
    <row r="17" spans="1:9" ht="15.75" customHeight="1" x14ac:dyDescent="0.3">
      <c r="A17" s="99">
        <v>3</v>
      </c>
      <c r="B17" s="100" t="s">
        <v>118</v>
      </c>
      <c r="C17" s="100" t="s">
        <v>13</v>
      </c>
      <c r="D17" s="101">
        <v>81</v>
      </c>
      <c r="E17" s="101">
        <v>74</v>
      </c>
      <c r="F17" s="101">
        <f>SUM(D17:E17)</f>
        <v>155</v>
      </c>
      <c r="G17" s="96">
        <v>4</v>
      </c>
      <c r="H17" s="101">
        <v>817</v>
      </c>
      <c r="I17" s="104">
        <v>22</v>
      </c>
    </row>
    <row r="18" spans="1:9" ht="15.75" customHeight="1" x14ac:dyDescent="0.3">
      <c r="A18" s="99">
        <v>5</v>
      </c>
      <c r="B18" s="100" t="s">
        <v>606</v>
      </c>
      <c r="C18" s="100" t="s">
        <v>46</v>
      </c>
      <c r="D18" s="101">
        <v>80</v>
      </c>
      <c r="E18" s="101">
        <v>75</v>
      </c>
      <c r="F18" s="101">
        <f>SUM(D18:E18)</f>
        <v>155</v>
      </c>
      <c r="G18" s="96">
        <v>4</v>
      </c>
      <c r="H18" s="101">
        <v>802</v>
      </c>
      <c r="I18" s="104">
        <v>21</v>
      </c>
    </row>
    <row r="19" spans="1:9" ht="15.75" customHeight="1" x14ac:dyDescent="0.3">
      <c r="A19" s="99">
        <v>1</v>
      </c>
      <c r="B19" s="100" t="s">
        <v>43</v>
      </c>
      <c r="C19" s="100" t="s">
        <v>26</v>
      </c>
      <c r="D19" s="101" t="s">
        <v>27</v>
      </c>
      <c r="E19" s="101"/>
      <c r="F19" s="101">
        <f>SUM(D19:E19)</f>
        <v>0</v>
      </c>
      <c r="G19" s="96">
        <v>0</v>
      </c>
      <c r="H19" s="102">
        <v>0</v>
      </c>
      <c r="I19" s="103">
        <v>0</v>
      </c>
    </row>
    <row r="20" spans="1:9" ht="15.75" customHeight="1" x14ac:dyDescent="0.3">
      <c r="A20" s="235">
        <v>2</v>
      </c>
      <c r="B20" s="236" t="s">
        <v>47</v>
      </c>
      <c r="C20" s="236" t="s">
        <v>48</v>
      </c>
      <c r="D20" s="237" t="s">
        <v>27</v>
      </c>
      <c r="E20" s="237"/>
      <c r="F20" s="237">
        <f>SUM(D20:E20)</f>
        <v>0</v>
      </c>
      <c r="G20" s="238">
        <v>0</v>
      </c>
      <c r="H20" s="106">
        <v>0</v>
      </c>
      <c r="I20" s="107">
        <v>0</v>
      </c>
    </row>
    <row r="21" spans="1:9" ht="15.75" customHeight="1" x14ac:dyDescent="0.3"/>
    <row r="22" spans="1:9" ht="15.75" customHeight="1" x14ac:dyDescent="0.3">
      <c r="B22" s="87" t="s">
        <v>583</v>
      </c>
      <c r="F22" s="108" t="s">
        <v>657</v>
      </c>
    </row>
    <row r="23" spans="1:9" ht="15.75" customHeight="1" x14ac:dyDescent="0.3">
      <c r="B23" s="87" t="s">
        <v>658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FDCFB5AE-2BC7-458C-97DC-C9B6617634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1A-C1B1-41CC-8669-C6B474841DDB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318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7"/>
      <c r="V1" s="87"/>
      <c r="W1" s="86"/>
      <c r="AG1" s="87"/>
      <c r="AH1" s="88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0">
        <v>9</v>
      </c>
      <c r="B5" s="231" t="s">
        <v>326</v>
      </c>
      <c r="C5" s="231" t="s">
        <v>268</v>
      </c>
      <c r="D5" s="274">
        <v>98.001000000000005</v>
      </c>
      <c r="E5" s="274">
        <v>100</v>
      </c>
      <c r="F5" s="274">
        <f>SUM(D5:E5)</f>
        <v>198.001</v>
      </c>
      <c r="G5" s="232">
        <v>6</v>
      </c>
      <c r="H5" s="274">
        <v>993.01900000000001</v>
      </c>
      <c r="I5" s="313">
        <v>38</v>
      </c>
      <c r="K5" s="87"/>
    </row>
    <row r="6" spans="1:34" ht="15.75" customHeight="1" x14ac:dyDescent="0.3">
      <c r="A6" s="99">
        <v>7</v>
      </c>
      <c r="B6" s="100" t="s">
        <v>247</v>
      </c>
      <c r="C6" s="100" t="s">
        <v>248</v>
      </c>
      <c r="D6" s="157">
        <v>98.001000000000005</v>
      </c>
      <c r="E6" s="157">
        <v>100.002</v>
      </c>
      <c r="F6" s="157">
        <f>SUM(D6:E6)</f>
        <v>198.00299999999999</v>
      </c>
      <c r="G6" s="96">
        <v>7</v>
      </c>
      <c r="H6" s="157">
        <v>992.02199999999993</v>
      </c>
      <c r="I6" s="104">
        <v>38</v>
      </c>
      <c r="K6" s="87"/>
    </row>
    <row r="7" spans="1:34" ht="15.75" customHeight="1" x14ac:dyDescent="0.3">
      <c r="A7" s="99">
        <v>2</v>
      </c>
      <c r="B7" s="100" t="s">
        <v>320</v>
      </c>
      <c r="C7" s="100" t="s">
        <v>37</v>
      </c>
      <c r="D7" s="157">
        <v>100.004</v>
      </c>
      <c r="E7" s="157">
        <v>99.001999999999995</v>
      </c>
      <c r="F7" s="157">
        <f>SUM(D7:E7)</f>
        <v>199.006</v>
      </c>
      <c r="G7" s="96">
        <v>8</v>
      </c>
      <c r="H7" s="158">
        <v>990.02599999999984</v>
      </c>
      <c r="I7" s="103">
        <v>34</v>
      </c>
      <c r="J7" s="105"/>
      <c r="K7" s="87"/>
    </row>
    <row r="8" spans="1:34" ht="15.75" customHeight="1" x14ac:dyDescent="0.3">
      <c r="A8" s="99">
        <v>3</v>
      </c>
      <c r="B8" s="100" t="s">
        <v>16</v>
      </c>
      <c r="C8" s="100" t="s">
        <v>17</v>
      </c>
      <c r="D8" s="159">
        <v>99.001000000000005</v>
      </c>
      <c r="E8" s="159">
        <v>98.001999999999995</v>
      </c>
      <c r="F8" s="157">
        <f>SUM(D8:E8)</f>
        <v>197.00299999999999</v>
      </c>
      <c r="G8" s="96">
        <v>5</v>
      </c>
      <c r="H8" s="157">
        <v>989.01800000000003</v>
      </c>
      <c r="I8" s="104">
        <v>33</v>
      </c>
    </row>
    <row r="9" spans="1:34" ht="15.75" customHeight="1" x14ac:dyDescent="0.3">
      <c r="A9" s="99">
        <v>8</v>
      </c>
      <c r="B9" s="100" t="s">
        <v>325</v>
      </c>
      <c r="C9" s="100" t="s">
        <v>322</v>
      </c>
      <c r="D9" s="157">
        <v>100.002</v>
      </c>
      <c r="E9" s="157">
        <v>100.001</v>
      </c>
      <c r="F9" s="157">
        <f>SUM(D9:E9)</f>
        <v>200.00299999999999</v>
      </c>
      <c r="G9" s="96">
        <v>9</v>
      </c>
      <c r="H9" s="157">
        <v>794.01299999999992</v>
      </c>
      <c r="I9" s="104">
        <v>30</v>
      </c>
    </row>
    <row r="10" spans="1:34" ht="15.75" customHeight="1" x14ac:dyDescent="0.3">
      <c r="A10" s="99">
        <v>4</v>
      </c>
      <c r="B10" s="100" t="s">
        <v>321</v>
      </c>
      <c r="C10" s="100" t="s">
        <v>322</v>
      </c>
      <c r="D10" s="157">
        <v>96.001000000000005</v>
      </c>
      <c r="E10" s="157">
        <v>96</v>
      </c>
      <c r="F10" s="157">
        <f>SUM(D10:E10)</f>
        <v>192.001</v>
      </c>
      <c r="G10" s="96">
        <v>4</v>
      </c>
      <c r="H10" s="157">
        <v>971.01099999999997</v>
      </c>
      <c r="I10" s="104">
        <v>21</v>
      </c>
    </row>
    <row r="11" spans="1:34" ht="15.75" customHeight="1" x14ac:dyDescent="0.3">
      <c r="A11" s="99">
        <v>1</v>
      </c>
      <c r="B11" s="100" t="s">
        <v>319</v>
      </c>
      <c r="C11" s="100" t="s">
        <v>15</v>
      </c>
      <c r="D11" s="157">
        <v>88</v>
      </c>
      <c r="E11" s="157">
        <v>89.001000000000005</v>
      </c>
      <c r="F11" s="157">
        <f>SUM(D11:E11)</f>
        <v>177.001</v>
      </c>
      <c r="G11" s="96">
        <v>3</v>
      </c>
      <c r="H11" s="157">
        <v>860.00399999999991</v>
      </c>
      <c r="I11" s="103">
        <v>16</v>
      </c>
      <c r="K11" s="87"/>
    </row>
    <row r="12" spans="1:34" ht="15.75" customHeight="1" x14ac:dyDescent="0.3">
      <c r="A12" s="99">
        <v>5</v>
      </c>
      <c r="B12" s="100" t="s">
        <v>323</v>
      </c>
      <c r="C12" s="100" t="s">
        <v>98</v>
      </c>
      <c r="D12" s="157" t="s">
        <v>27</v>
      </c>
      <c r="E12" s="157"/>
      <c r="F12" s="157">
        <f>SUM(D12:E12)</f>
        <v>0</v>
      </c>
      <c r="G12" s="96">
        <v>0</v>
      </c>
      <c r="H12" s="157">
        <v>0</v>
      </c>
      <c r="I12" s="104">
        <v>0</v>
      </c>
      <c r="K12" s="87"/>
    </row>
    <row r="13" spans="1:34" ht="15.75" customHeight="1" x14ac:dyDescent="0.3">
      <c r="A13" s="235">
        <v>6</v>
      </c>
      <c r="B13" s="236" t="s">
        <v>324</v>
      </c>
      <c r="C13" s="236" t="s">
        <v>26</v>
      </c>
      <c r="D13" s="275" t="s">
        <v>27</v>
      </c>
      <c r="E13" s="275"/>
      <c r="F13" s="275">
        <f>SUM(D13:E13)</f>
        <v>0</v>
      </c>
      <c r="G13" s="238">
        <v>0</v>
      </c>
      <c r="H13" s="160">
        <v>0</v>
      </c>
      <c r="I13" s="107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30">
        <v>7</v>
      </c>
      <c r="B17" s="231" t="s">
        <v>333</v>
      </c>
      <c r="C17" s="231" t="s">
        <v>26</v>
      </c>
      <c r="D17" s="274">
        <v>98.001000000000005</v>
      </c>
      <c r="E17" s="274">
        <v>100.003</v>
      </c>
      <c r="F17" s="274">
        <f>SUM(D17:E17)</f>
        <v>198.00400000000002</v>
      </c>
      <c r="G17" s="232">
        <v>8</v>
      </c>
      <c r="H17" s="274">
        <v>993.0200000000001</v>
      </c>
      <c r="I17" s="313">
        <v>40</v>
      </c>
      <c r="K17" s="87"/>
    </row>
    <row r="18" spans="1:11" ht="15.75" customHeight="1" x14ac:dyDescent="0.3">
      <c r="A18" s="99">
        <v>4</v>
      </c>
      <c r="B18" s="100" t="s">
        <v>330</v>
      </c>
      <c r="C18" s="100" t="s">
        <v>17</v>
      </c>
      <c r="D18" s="159">
        <v>99.004000000000005</v>
      </c>
      <c r="E18" s="159">
        <v>98</v>
      </c>
      <c r="F18" s="157">
        <f>SUM(D18:E18)</f>
        <v>197.00400000000002</v>
      </c>
      <c r="G18" s="96">
        <v>7</v>
      </c>
      <c r="H18" s="157">
        <v>983.01499999999999</v>
      </c>
      <c r="I18" s="104">
        <v>32</v>
      </c>
      <c r="K18" s="87"/>
    </row>
    <row r="19" spans="1:11" ht="15.75" customHeight="1" x14ac:dyDescent="0.3">
      <c r="A19" s="99">
        <v>9</v>
      </c>
      <c r="B19" s="100" t="s">
        <v>286</v>
      </c>
      <c r="C19" s="100" t="s">
        <v>17</v>
      </c>
      <c r="D19" s="159">
        <v>98.001999999999995</v>
      </c>
      <c r="E19" s="159">
        <v>97.001999999999995</v>
      </c>
      <c r="F19" s="157">
        <f>SUM(D19:E19)</f>
        <v>195.00399999999999</v>
      </c>
      <c r="G19" s="96">
        <v>4</v>
      </c>
      <c r="H19" s="157">
        <v>985.01599999999996</v>
      </c>
      <c r="I19" s="104">
        <v>31</v>
      </c>
      <c r="K19" s="87"/>
    </row>
    <row r="20" spans="1:11" ht="15.75" customHeight="1" x14ac:dyDescent="0.3">
      <c r="A20" s="99">
        <v>3</v>
      </c>
      <c r="B20" s="100" t="s">
        <v>240</v>
      </c>
      <c r="C20" s="100" t="s">
        <v>236</v>
      </c>
      <c r="D20" s="159">
        <v>99.001999999999995</v>
      </c>
      <c r="E20" s="159">
        <v>98.001999999999995</v>
      </c>
      <c r="F20" s="157">
        <f>SUM(D20:E20)</f>
        <v>197.00399999999999</v>
      </c>
      <c r="G20" s="96">
        <v>7</v>
      </c>
      <c r="H20" s="157">
        <v>982.01300000000003</v>
      </c>
      <c r="I20" s="104">
        <v>31</v>
      </c>
      <c r="K20" s="87"/>
    </row>
    <row r="21" spans="1:11" ht="15.75" customHeight="1" x14ac:dyDescent="0.3">
      <c r="A21" s="99">
        <v>8</v>
      </c>
      <c r="B21" s="100" t="s">
        <v>334</v>
      </c>
      <c r="C21" s="100" t="s">
        <v>322</v>
      </c>
      <c r="D21" s="157">
        <v>100.003</v>
      </c>
      <c r="E21" s="157">
        <v>100.001</v>
      </c>
      <c r="F21" s="157">
        <f>SUM(D21:E21)</f>
        <v>200.00400000000002</v>
      </c>
      <c r="G21" s="96">
        <v>9</v>
      </c>
      <c r="H21" s="157">
        <v>984.01600000000008</v>
      </c>
      <c r="I21" s="104">
        <v>29</v>
      </c>
      <c r="K21" s="87"/>
    </row>
    <row r="22" spans="1:11" ht="15.75" customHeight="1" x14ac:dyDescent="0.3">
      <c r="A22" s="99">
        <v>5</v>
      </c>
      <c r="B22" s="100" t="s">
        <v>331</v>
      </c>
      <c r="C22" s="100" t="s">
        <v>322</v>
      </c>
      <c r="D22" s="157">
        <v>97</v>
      </c>
      <c r="E22" s="157">
        <v>97.001999999999995</v>
      </c>
      <c r="F22" s="157">
        <f>SUM(D22:E22)</f>
        <v>194.00200000000001</v>
      </c>
      <c r="G22" s="96">
        <v>3</v>
      </c>
      <c r="H22" s="157">
        <v>973.0139999999999</v>
      </c>
      <c r="I22" s="104">
        <v>26</v>
      </c>
      <c r="K22" s="87"/>
    </row>
    <row r="23" spans="1:11" ht="15.75" customHeight="1" x14ac:dyDescent="0.3">
      <c r="A23" s="99">
        <v>1</v>
      </c>
      <c r="B23" s="100" t="s">
        <v>327</v>
      </c>
      <c r="C23" s="100" t="s">
        <v>328</v>
      </c>
      <c r="D23" s="157">
        <v>98.001000000000005</v>
      </c>
      <c r="E23" s="157">
        <v>98.001000000000005</v>
      </c>
      <c r="F23" s="157">
        <f>SUM(D23:E23)</f>
        <v>196.00200000000001</v>
      </c>
      <c r="G23" s="96">
        <v>5</v>
      </c>
      <c r="H23" s="157">
        <v>982.01400000000012</v>
      </c>
      <c r="I23" s="103">
        <v>25</v>
      </c>
      <c r="K23" s="87"/>
    </row>
    <row r="24" spans="1:11" ht="15.75" customHeight="1" x14ac:dyDescent="0.3">
      <c r="A24" s="99">
        <v>2</v>
      </c>
      <c r="B24" s="100" t="s">
        <v>329</v>
      </c>
      <c r="C24" s="100" t="s">
        <v>17</v>
      </c>
      <c r="D24" s="157" t="s">
        <v>64</v>
      </c>
      <c r="E24" s="157"/>
      <c r="F24" s="157">
        <f>SUM(D24:E24)</f>
        <v>0</v>
      </c>
      <c r="G24" s="96">
        <v>0</v>
      </c>
      <c r="H24" s="157">
        <v>0</v>
      </c>
      <c r="I24" s="104">
        <v>0</v>
      </c>
      <c r="K24" s="87"/>
    </row>
    <row r="25" spans="1:11" ht="15.75" customHeight="1" x14ac:dyDescent="0.3">
      <c r="A25" s="235">
        <v>6</v>
      </c>
      <c r="B25" s="236" t="s">
        <v>332</v>
      </c>
      <c r="C25" s="236" t="s">
        <v>98</v>
      </c>
      <c r="D25" s="275" t="s">
        <v>27</v>
      </c>
      <c r="E25" s="275"/>
      <c r="F25" s="275">
        <f>SUM(D25:E25)</f>
        <v>0</v>
      </c>
      <c r="G25" s="238">
        <v>0</v>
      </c>
      <c r="H25" s="160">
        <v>0</v>
      </c>
      <c r="I25" s="107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30">
        <v>2</v>
      </c>
      <c r="B29" s="231" t="s">
        <v>337</v>
      </c>
      <c r="C29" s="231" t="s">
        <v>46</v>
      </c>
      <c r="D29" s="274">
        <v>98.001000000000005</v>
      </c>
      <c r="E29" s="274">
        <v>99</v>
      </c>
      <c r="F29" s="274">
        <f>SUM(D29:E29)</f>
        <v>197.001</v>
      </c>
      <c r="G29" s="232">
        <v>8</v>
      </c>
      <c r="H29" s="274">
        <v>985.01</v>
      </c>
      <c r="I29" s="313">
        <v>36</v>
      </c>
      <c r="K29" s="87"/>
    </row>
    <row r="30" spans="1:11" ht="15.75" customHeight="1" x14ac:dyDescent="0.3">
      <c r="A30" s="99">
        <v>1</v>
      </c>
      <c r="B30" s="100" t="s">
        <v>335</v>
      </c>
      <c r="C30" s="100" t="s">
        <v>336</v>
      </c>
      <c r="D30" s="157">
        <v>97</v>
      </c>
      <c r="E30" s="157">
        <v>99.001000000000005</v>
      </c>
      <c r="F30" s="157">
        <f>SUM(D30:E30)</f>
        <v>196.001</v>
      </c>
      <c r="G30" s="96">
        <v>6</v>
      </c>
      <c r="H30" s="157">
        <v>981.01599999999996</v>
      </c>
      <c r="I30" s="103">
        <v>32</v>
      </c>
      <c r="K30" s="87"/>
    </row>
    <row r="31" spans="1:11" ht="15.75" customHeight="1" x14ac:dyDescent="0.3">
      <c r="A31" s="99">
        <v>5</v>
      </c>
      <c r="B31" s="100" t="s">
        <v>340</v>
      </c>
      <c r="C31" s="100" t="s">
        <v>336</v>
      </c>
      <c r="D31" s="157">
        <v>99.001000000000005</v>
      </c>
      <c r="E31" s="157">
        <v>97.001000000000005</v>
      </c>
      <c r="F31" s="157">
        <f>SUM(D31:E31)</f>
        <v>196.00200000000001</v>
      </c>
      <c r="G31" s="96">
        <v>7</v>
      </c>
      <c r="H31" s="157">
        <v>975.01199999999994</v>
      </c>
      <c r="I31" s="104">
        <v>31</v>
      </c>
      <c r="K31" s="87"/>
    </row>
    <row r="32" spans="1:11" ht="15.75" customHeight="1" x14ac:dyDescent="0.3">
      <c r="A32" s="99">
        <v>4</v>
      </c>
      <c r="B32" s="100" t="s">
        <v>339</v>
      </c>
      <c r="C32" s="100" t="s">
        <v>191</v>
      </c>
      <c r="D32" s="157">
        <v>96</v>
      </c>
      <c r="E32" s="157">
        <v>98</v>
      </c>
      <c r="F32" s="157">
        <f>SUM(D32:E32)</f>
        <v>194</v>
      </c>
      <c r="G32" s="96">
        <v>5</v>
      </c>
      <c r="H32" s="157">
        <v>964.00699999999995</v>
      </c>
      <c r="I32" s="104">
        <v>25</v>
      </c>
      <c r="K32" s="87"/>
    </row>
    <row r="33" spans="1:11" ht="15.75" customHeight="1" x14ac:dyDescent="0.3">
      <c r="A33" s="99">
        <v>3</v>
      </c>
      <c r="B33" s="100" t="s">
        <v>338</v>
      </c>
      <c r="C33" s="100" t="s">
        <v>336</v>
      </c>
      <c r="D33" s="157">
        <v>96.001999999999995</v>
      </c>
      <c r="E33" s="157">
        <v>96.001999999999995</v>
      </c>
      <c r="F33" s="157">
        <f>SUM(D33:E33)</f>
        <v>192.00399999999999</v>
      </c>
      <c r="G33" s="96">
        <v>4</v>
      </c>
      <c r="H33" s="157">
        <v>960.00900000000001</v>
      </c>
      <c r="I33" s="104">
        <v>25</v>
      </c>
      <c r="K33" s="87"/>
    </row>
    <row r="34" spans="1:11" ht="15.75" customHeight="1" x14ac:dyDescent="0.3">
      <c r="A34" s="99">
        <v>7</v>
      </c>
      <c r="B34" s="100" t="s">
        <v>342</v>
      </c>
      <c r="C34" s="100" t="s">
        <v>37</v>
      </c>
      <c r="D34" s="157">
        <v>95.001000000000005</v>
      </c>
      <c r="E34" s="157">
        <v>94.001000000000005</v>
      </c>
      <c r="F34" s="157">
        <f>SUM(D34:E34)</f>
        <v>189.00200000000001</v>
      </c>
      <c r="G34" s="96">
        <v>3</v>
      </c>
      <c r="H34" s="157">
        <v>943.00800000000004</v>
      </c>
      <c r="I34" s="104">
        <v>18</v>
      </c>
      <c r="K34" s="87"/>
    </row>
    <row r="35" spans="1:11" ht="15.75" customHeight="1" x14ac:dyDescent="0.3">
      <c r="A35" s="99">
        <v>6</v>
      </c>
      <c r="B35" s="100" t="s">
        <v>341</v>
      </c>
      <c r="C35" s="100" t="s">
        <v>37</v>
      </c>
      <c r="D35" s="157" t="s">
        <v>27</v>
      </c>
      <c r="E35" s="157"/>
      <c r="F35" s="157">
        <f>SUM(D35:E35)</f>
        <v>0</v>
      </c>
      <c r="G35" s="96">
        <v>0</v>
      </c>
      <c r="H35" s="157">
        <v>0</v>
      </c>
      <c r="I35" s="104">
        <v>0</v>
      </c>
      <c r="K35" s="87"/>
    </row>
    <row r="36" spans="1:11" ht="15.75" customHeight="1" x14ac:dyDescent="0.3">
      <c r="A36" s="235">
        <v>8</v>
      </c>
      <c r="B36" s="236" t="s">
        <v>343</v>
      </c>
      <c r="C36" s="236" t="s">
        <v>37</v>
      </c>
      <c r="D36" s="275" t="s">
        <v>27</v>
      </c>
      <c r="E36" s="275"/>
      <c r="F36" s="275">
        <f>SUM(D36:E36)</f>
        <v>0</v>
      </c>
      <c r="G36" s="238">
        <v>0</v>
      </c>
      <c r="H36" s="160">
        <v>0</v>
      </c>
      <c r="I36" s="107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3">
        <v>2</v>
      </c>
      <c r="B39" s="93" t="s">
        <v>4</v>
      </c>
      <c r="C39" s="154" t="s">
        <v>5</v>
      </c>
      <c r="D39" s="117"/>
      <c r="E39" s="155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30">
        <v>3</v>
      </c>
      <c r="B40" s="231" t="s">
        <v>348</v>
      </c>
      <c r="C40" s="231" t="s">
        <v>349</v>
      </c>
      <c r="D40" s="274">
        <v>98.001000000000005</v>
      </c>
      <c r="E40" s="274">
        <v>99.006</v>
      </c>
      <c r="F40" s="274">
        <f>SUM(D40:E40)</f>
        <v>197.00700000000001</v>
      </c>
      <c r="G40" s="232">
        <v>8</v>
      </c>
      <c r="H40" s="274">
        <v>980.02</v>
      </c>
      <c r="I40" s="313">
        <v>34</v>
      </c>
      <c r="K40" s="87"/>
    </row>
    <row r="41" spans="1:11" ht="15.75" customHeight="1" x14ac:dyDescent="0.3">
      <c r="A41" s="99">
        <v>1</v>
      </c>
      <c r="B41" s="100" t="s">
        <v>344</v>
      </c>
      <c r="C41" s="100" t="s">
        <v>345</v>
      </c>
      <c r="D41" s="157">
        <v>94.001000000000005</v>
      </c>
      <c r="E41" s="157">
        <v>100.001</v>
      </c>
      <c r="F41" s="157">
        <f>SUM(D41:E41)</f>
        <v>194.00200000000001</v>
      </c>
      <c r="G41" s="96">
        <v>5</v>
      </c>
      <c r="H41" s="157">
        <v>979.01499999999987</v>
      </c>
      <c r="I41" s="103">
        <v>31</v>
      </c>
      <c r="K41" s="87"/>
    </row>
    <row r="42" spans="1:11" ht="15.75" customHeight="1" x14ac:dyDescent="0.3">
      <c r="A42" s="99">
        <v>2</v>
      </c>
      <c r="B42" s="100" t="s">
        <v>346</v>
      </c>
      <c r="C42" s="100" t="s">
        <v>347</v>
      </c>
      <c r="D42" s="157">
        <v>97.001999999999995</v>
      </c>
      <c r="E42" s="157">
        <v>100.003</v>
      </c>
      <c r="F42" s="157">
        <f>SUM(D42:E42)</f>
        <v>197.005</v>
      </c>
      <c r="G42" s="96">
        <v>7</v>
      </c>
      <c r="H42" s="157">
        <v>979.01</v>
      </c>
      <c r="I42" s="104">
        <v>30</v>
      </c>
      <c r="K42" s="87"/>
    </row>
    <row r="43" spans="1:11" ht="15.75" customHeight="1" x14ac:dyDescent="0.3">
      <c r="A43" s="99">
        <v>8</v>
      </c>
      <c r="B43" s="100" t="s">
        <v>354</v>
      </c>
      <c r="C43" s="100" t="s">
        <v>328</v>
      </c>
      <c r="D43" s="157">
        <v>95.003</v>
      </c>
      <c r="E43" s="157">
        <v>97.001000000000005</v>
      </c>
      <c r="F43" s="157">
        <f>SUM(D43:E43)</f>
        <v>192.00400000000002</v>
      </c>
      <c r="G43" s="96">
        <v>3</v>
      </c>
      <c r="H43" s="157">
        <v>780.01200000000006</v>
      </c>
      <c r="I43" s="104">
        <v>21</v>
      </c>
      <c r="K43" s="87"/>
    </row>
    <row r="44" spans="1:11" ht="15.75" customHeight="1" x14ac:dyDescent="0.3">
      <c r="A44" s="99">
        <v>6</v>
      </c>
      <c r="B44" s="100" t="s">
        <v>352</v>
      </c>
      <c r="C44" s="100" t="s">
        <v>336</v>
      </c>
      <c r="D44" s="157">
        <v>93.001000000000005</v>
      </c>
      <c r="E44" s="157">
        <v>87.001000000000005</v>
      </c>
      <c r="F44" s="157">
        <f>SUM(D44:E44)</f>
        <v>180.00200000000001</v>
      </c>
      <c r="G44" s="96">
        <v>1</v>
      </c>
      <c r="H44" s="157">
        <v>957.01299999999992</v>
      </c>
      <c r="I44" s="104">
        <v>20</v>
      </c>
      <c r="K44" s="87"/>
    </row>
    <row r="45" spans="1:11" ht="15.75" customHeight="1" x14ac:dyDescent="0.3">
      <c r="A45" s="99">
        <v>7</v>
      </c>
      <c r="B45" s="100" t="s">
        <v>353</v>
      </c>
      <c r="C45" s="100" t="s">
        <v>336</v>
      </c>
      <c r="D45" s="157">
        <v>96</v>
      </c>
      <c r="E45" s="157">
        <v>96.001000000000005</v>
      </c>
      <c r="F45" s="157">
        <f>SUM(D45:E45)</f>
        <v>192.001</v>
      </c>
      <c r="G45" s="96">
        <v>2</v>
      </c>
      <c r="H45" s="157">
        <v>967.00710000000004</v>
      </c>
      <c r="I45" s="104">
        <v>16</v>
      </c>
      <c r="K45" s="87"/>
    </row>
    <row r="46" spans="1:11" ht="15.75" customHeight="1" x14ac:dyDescent="0.3">
      <c r="A46" s="99">
        <v>5</v>
      </c>
      <c r="B46" s="100" t="s">
        <v>351</v>
      </c>
      <c r="C46" s="100" t="s">
        <v>322</v>
      </c>
      <c r="D46" s="157">
        <v>99.001000000000005</v>
      </c>
      <c r="E46" s="157">
        <v>97.003</v>
      </c>
      <c r="F46" s="157">
        <f>SUM(D46:E46)</f>
        <v>196.00400000000002</v>
      </c>
      <c r="G46" s="96">
        <v>6</v>
      </c>
      <c r="H46" s="157">
        <v>772.01200000000006</v>
      </c>
      <c r="I46" s="104">
        <v>15</v>
      </c>
      <c r="K46" s="87"/>
    </row>
    <row r="47" spans="1:11" ht="15.75" customHeight="1" x14ac:dyDescent="0.3">
      <c r="A47" s="235">
        <v>4</v>
      </c>
      <c r="B47" s="236" t="s">
        <v>350</v>
      </c>
      <c r="C47" s="236" t="s">
        <v>268</v>
      </c>
      <c r="D47" s="275">
        <v>99</v>
      </c>
      <c r="E47" s="275">
        <v>94</v>
      </c>
      <c r="F47" s="275">
        <f>SUM(D47:E47)</f>
        <v>193</v>
      </c>
      <c r="G47" s="238">
        <v>4</v>
      </c>
      <c r="H47" s="160">
        <v>962.00500000000011</v>
      </c>
      <c r="I47" s="107">
        <v>14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3">
        <v>2</v>
      </c>
      <c r="B50" s="93" t="s">
        <v>4</v>
      </c>
      <c r="C50" s="154" t="s">
        <v>5</v>
      </c>
      <c r="D50" s="117"/>
      <c r="E50" s="155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30">
        <v>1</v>
      </c>
      <c r="B51" s="231" t="s">
        <v>355</v>
      </c>
      <c r="C51" s="231" t="s">
        <v>98</v>
      </c>
      <c r="D51" s="274">
        <v>97</v>
      </c>
      <c r="E51" s="274">
        <v>99.001999999999995</v>
      </c>
      <c r="F51" s="274">
        <f>SUM(D51:E51)</f>
        <v>196.00200000000001</v>
      </c>
      <c r="G51" s="232">
        <v>5</v>
      </c>
      <c r="H51" s="274">
        <v>991.02500000000009</v>
      </c>
      <c r="I51" s="234">
        <v>36</v>
      </c>
      <c r="K51" s="87"/>
    </row>
    <row r="52" spans="1:11" ht="15.75" customHeight="1" x14ac:dyDescent="0.3">
      <c r="A52" s="99">
        <v>5</v>
      </c>
      <c r="B52" s="100" t="s">
        <v>359</v>
      </c>
      <c r="C52" s="100" t="s">
        <v>37</v>
      </c>
      <c r="D52" s="157">
        <v>100.002</v>
      </c>
      <c r="E52" s="157">
        <v>97.004000000000005</v>
      </c>
      <c r="F52" s="157">
        <f>SUM(D52:E52)</f>
        <v>197.006</v>
      </c>
      <c r="G52" s="96">
        <v>8</v>
      </c>
      <c r="H52" s="157">
        <v>973.01799999999992</v>
      </c>
      <c r="I52" s="104">
        <v>26</v>
      </c>
      <c r="K52" s="87"/>
    </row>
    <row r="53" spans="1:11" ht="15.75" customHeight="1" x14ac:dyDescent="0.3">
      <c r="A53" s="99">
        <v>3</v>
      </c>
      <c r="B53" s="100" t="s">
        <v>357</v>
      </c>
      <c r="C53" s="100" t="s">
        <v>322</v>
      </c>
      <c r="D53" s="157">
        <v>99.001999999999995</v>
      </c>
      <c r="E53" s="157">
        <v>98.001000000000005</v>
      </c>
      <c r="F53" s="157">
        <f>SUM(D53:E53)</f>
        <v>197.00299999999999</v>
      </c>
      <c r="G53" s="96">
        <v>7</v>
      </c>
      <c r="H53" s="157">
        <v>788.00800000000004</v>
      </c>
      <c r="I53" s="104">
        <v>25</v>
      </c>
      <c r="K53" s="87"/>
    </row>
    <row r="54" spans="1:11" ht="15.75" customHeight="1" x14ac:dyDescent="0.3">
      <c r="A54" s="99">
        <v>7</v>
      </c>
      <c r="B54" s="100" t="s">
        <v>361</v>
      </c>
      <c r="C54" s="100" t="s">
        <v>336</v>
      </c>
      <c r="D54" s="157">
        <v>95.001000000000005</v>
      </c>
      <c r="E54" s="157">
        <v>96.003</v>
      </c>
      <c r="F54" s="157">
        <f>SUM(D54:E54)</f>
        <v>191.00400000000002</v>
      </c>
      <c r="G54" s="96">
        <v>3</v>
      </c>
      <c r="H54" s="157">
        <v>969.01599999999996</v>
      </c>
      <c r="I54" s="104">
        <v>24</v>
      </c>
      <c r="K54" s="87"/>
    </row>
    <row r="55" spans="1:11" ht="15.75" customHeight="1" x14ac:dyDescent="0.3">
      <c r="A55" s="99">
        <v>6</v>
      </c>
      <c r="B55" s="100" t="s">
        <v>360</v>
      </c>
      <c r="C55" s="100" t="s">
        <v>349</v>
      </c>
      <c r="D55" s="157">
        <v>99.001000000000005</v>
      </c>
      <c r="E55" s="157">
        <v>95</v>
      </c>
      <c r="F55" s="157">
        <f>SUM(D55:E55)</f>
        <v>194.001</v>
      </c>
      <c r="G55" s="96">
        <v>4</v>
      </c>
      <c r="H55" s="157">
        <v>972.01099999999997</v>
      </c>
      <c r="I55" s="104">
        <v>22</v>
      </c>
      <c r="K55" s="87"/>
    </row>
    <row r="56" spans="1:11" ht="15.75" customHeight="1" x14ac:dyDescent="0.3">
      <c r="A56" s="99">
        <v>4</v>
      </c>
      <c r="B56" s="100" t="s">
        <v>358</v>
      </c>
      <c r="C56" s="100" t="s">
        <v>336</v>
      </c>
      <c r="D56" s="157">
        <v>99.001999999999995</v>
      </c>
      <c r="E56" s="157">
        <v>97.001000000000005</v>
      </c>
      <c r="F56" s="157">
        <f>SUM(D56:E56)</f>
        <v>196.00299999999999</v>
      </c>
      <c r="G56" s="96">
        <v>6</v>
      </c>
      <c r="H56" s="157">
        <v>970.01</v>
      </c>
      <c r="I56" s="104">
        <v>22</v>
      </c>
      <c r="K56" s="87"/>
    </row>
    <row r="57" spans="1:11" ht="15.75" customHeight="1" x14ac:dyDescent="0.3">
      <c r="A57" s="99">
        <v>8</v>
      </c>
      <c r="B57" s="100" t="s">
        <v>362</v>
      </c>
      <c r="C57" s="100" t="s">
        <v>347</v>
      </c>
      <c r="D57" s="157">
        <v>95</v>
      </c>
      <c r="E57" s="157">
        <v>93</v>
      </c>
      <c r="F57" s="157">
        <f>SUM(D57:E57)</f>
        <v>188</v>
      </c>
      <c r="G57" s="96">
        <v>2</v>
      </c>
      <c r="H57" s="157">
        <v>969.01299999999992</v>
      </c>
      <c r="I57" s="104">
        <v>19</v>
      </c>
      <c r="K57" s="87"/>
    </row>
    <row r="58" spans="1:11" ht="15.75" customHeight="1" x14ac:dyDescent="0.3">
      <c r="A58" s="235">
        <v>2</v>
      </c>
      <c r="B58" s="236" t="s">
        <v>356</v>
      </c>
      <c r="C58" s="236" t="s">
        <v>322</v>
      </c>
      <c r="D58" s="275">
        <v>95</v>
      </c>
      <c r="E58" s="275">
        <v>89.001999999999995</v>
      </c>
      <c r="F58" s="275">
        <f>SUM(D58:E58)</f>
        <v>184.00200000000001</v>
      </c>
      <c r="G58" s="238">
        <v>1</v>
      </c>
      <c r="H58" s="160">
        <v>740.00600000000009</v>
      </c>
      <c r="I58" s="107">
        <v>4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363</v>
      </c>
      <c r="E60" s="108" t="s">
        <v>657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61"/>
      <c r="R71" s="162"/>
      <c r="S71" s="162"/>
      <c r="T71" s="162"/>
    </row>
    <row r="72" spans="1:20" ht="15.75" customHeight="1" x14ac:dyDescent="0.3">
      <c r="A72" s="87"/>
      <c r="S72" s="163"/>
      <c r="T72" s="139"/>
    </row>
    <row r="73" spans="1:20" ht="15.75" customHeight="1" x14ac:dyDescent="0.3">
      <c r="A73" s="87"/>
      <c r="K73" s="161"/>
      <c r="R73" s="109"/>
      <c r="S73" s="164"/>
      <c r="T73" s="109"/>
    </row>
    <row r="74" spans="1:20" ht="15.75" customHeight="1" x14ac:dyDescent="0.3">
      <c r="A74" s="87"/>
      <c r="R74" s="109"/>
      <c r="S74" s="164"/>
      <c r="T74" s="109"/>
    </row>
    <row r="75" spans="1:20" ht="15.75" customHeight="1" x14ac:dyDescent="0.3">
      <c r="A75" s="87"/>
      <c r="K75" s="161"/>
      <c r="R75" s="109"/>
      <c r="S75" s="164"/>
      <c r="T75" s="109"/>
    </row>
    <row r="76" spans="1:20" ht="15.75" customHeight="1" x14ac:dyDescent="0.3">
      <c r="A76" s="87"/>
      <c r="R76" s="109"/>
      <c r="S76" s="164"/>
      <c r="T76" s="109"/>
    </row>
    <row r="77" spans="1:20" ht="15.75" customHeight="1" x14ac:dyDescent="0.3">
      <c r="A77" s="87"/>
      <c r="K77" s="161"/>
      <c r="R77" s="109"/>
      <c r="S77" s="164"/>
      <c r="T77" s="109"/>
    </row>
    <row r="78" spans="1:20" ht="15.75" customHeight="1" x14ac:dyDescent="0.3">
      <c r="A78" s="87"/>
      <c r="R78" s="109"/>
      <c r="S78" s="164"/>
      <c r="T78" s="109"/>
    </row>
    <row r="79" spans="1:20" ht="15.75" customHeight="1" x14ac:dyDescent="0.3">
      <c r="A79" s="87"/>
      <c r="K79" s="161"/>
      <c r="R79" s="109"/>
      <c r="S79" s="164"/>
      <c r="T79" s="109"/>
    </row>
    <row r="80" spans="1:20" x14ac:dyDescent="0.3">
      <c r="A80" s="87"/>
      <c r="R80" s="109"/>
      <c r="S80" s="109"/>
      <c r="T80" s="109"/>
    </row>
    <row r="81" spans="11:22" s="87" customFormat="1" x14ac:dyDescent="0.3">
      <c r="K81" s="161"/>
      <c r="R81" s="91"/>
      <c r="S81" s="91"/>
      <c r="T81" s="91"/>
    </row>
    <row r="82" spans="11:22" s="87" customFormat="1" x14ac:dyDescent="0.3">
      <c r="K82" s="88"/>
      <c r="R82" s="162"/>
      <c r="S82" s="162"/>
      <c r="T82" s="162"/>
    </row>
    <row r="83" spans="11:22" s="87" customFormat="1" x14ac:dyDescent="0.3">
      <c r="K83" s="161"/>
      <c r="S83" s="163"/>
      <c r="T83" s="139"/>
    </row>
    <row r="84" spans="11:22" s="87" customFormat="1" x14ac:dyDescent="0.3">
      <c r="K84" s="88"/>
      <c r="R84" s="109"/>
      <c r="S84" s="164"/>
      <c r="T84" s="109"/>
      <c r="U84" s="91"/>
      <c r="V84" s="91"/>
    </row>
    <row r="85" spans="11:22" s="87" customFormat="1" x14ac:dyDescent="0.3">
      <c r="K85" s="161"/>
      <c r="R85" s="109"/>
      <c r="S85" s="164"/>
      <c r="T85" s="109"/>
    </row>
    <row r="86" spans="11:22" s="87" customFormat="1" x14ac:dyDescent="0.3">
      <c r="K86" s="88"/>
      <c r="R86" s="109"/>
      <c r="S86" s="164"/>
      <c r="T86" s="109"/>
    </row>
    <row r="87" spans="11:22" s="87" customFormat="1" x14ac:dyDescent="0.3">
      <c r="K87" s="161"/>
      <c r="R87" s="109"/>
      <c r="S87" s="164"/>
      <c r="T87" s="109"/>
    </row>
    <row r="88" spans="11:22" s="87" customFormat="1" ht="18" x14ac:dyDescent="0.35">
      <c r="K88" s="88"/>
      <c r="R88" s="109"/>
      <c r="S88" s="164"/>
      <c r="T88" s="109"/>
      <c r="U88" s="86"/>
      <c r="V88" s="86"/>
    </row>
    <row r="89" spans="11:22" s="87" customFormat="1" x14ac:dyDescent="0.3">
      <c r="K89" s="161"/>
      <c r="R89" s="109"/>
      <c r="S89" s="164"/>
      <c r="T89" s="109"/>
    </row>
    <row r="90" spans="11:22" s="87" customFormat="1" x14ac:dyDescent="0.3">
      <c r="K90" s="88"/>
      <c r="R90" s="109"/>
      <c r="S90" s="164"/>
      <c r="T90" s="109"/>
    </row>
    <row r="91" spans="11:22" s="87" customFormat="1" x14ac:dyDescent="0.3">
      <c r="K91" s="161"/>
      <c r="R91" s="109"/>
      <c r="S91" s="109"/>
      <c r="T91" s="109"/>
    </row>
    <row r="92" spans="11:22" s="87" customFormat="1" x14ac:dyDescent="0.3">
      <c r="K92" s="88"/>
      <c r="R92" s="91"/>
      <c r="S92" s="91"/>
      <c r="T92" s="91"/>
    </row>
    <row r="93" spans="11:22" s="87" customFormat="1" x14ac:dyDescent="0.3">
      <c r="K93" s="161"/>
      <c r="R93" s="162"/>
      <c r="S93" s="162"/>
      <c r="T93" s="162"/>
    </row>
    <row r="94" spans="11:22" s="87" customFormat="1" x14ac:dyDescent="0.3">
      <c r="K94" s="88"/>
      <c r="S94" s="163"/>
      <c r="T94" s="139"/>
    </row>
    <row r="95" spans="11:22" s="87" customFormat="1" x14ac:dyDescent="0.3">
      <c r="K95" s="161"/>
      <c r="R95" s="109"/>
      <c r="S95" s="164"/>
      <c r="T95" s="109"/>
    </row>
    <row r="96" spans="11:22" s="87" customFormat="1" x14ac:dyDescent="0.3">
      <c r="K96" s="88"/>
      <c r="R96" s="109"/>
      <c r="S96" s="164"/>
      <c r="T96" s="109"/>
    </row>
    <row r="97" spans="11:20" s="87" customFormat="1" x14ac:dyDescent="0.3">
      <c r="K97" s="161"/>
      <c r="R97" s="109"/>
      <c r="S97" s="164"/>
      <c r="T97" s="109"/>
    </row>
    <row r="98" spans="11:20" s="87" customFormat="1" x14ac:dyDescent="0.3">
      <c r="K98" s="88"/>
      <c r="R98" s="109"/>
      <c r="S98" s="164"/>
      <c r="T98" s="109"/>
    </row>
    <row r="99" spans="11:20" s="87" customFormat="1" x14ac:dyDescent="0.3">
      <c r="K99" s="161"/>
      <c r="R99" s="109"/>
      <c r="S99" s="164"/>
      <c r="T99" s="109"/>
    </row>
    <row r="100" spans="11:20" s="87" customFormat="1" x14ac:dyDescent="0.3">
      <c r="K100" s="88"/>
      <c r="R100" s="109"/>
      <c r="S100" s="164"/>
      <c r="T100" s="109"/>
    </row>
    <row r="101" spans="11:20" s="87" customFormat="1" x14ac:dyDescent="0.3">
      <c r="K101" s="161"/>
      <c r="R101" s="109"/>
      <c r="S101" s="164"/>
      <c r="T101" s="109"/>
    </row>
    <row r="102" spans="11:20" s="87" customFormat="1" x14ac:dyDescent="0.3">
      <c r="K102" s="88"/>
    </row>
    <row r="103" spans="11:20" s="87" customFormat="1" x14ac:dyDescent="0.3">
      <c r="K103" s="88"/>
    </row>
    <row r="104" spans="11:20" s="87" customFormat="1" x14ac:dyDescent="0.3">
      <c r="K104" s="88"/>
    </row>
    <row r="105" spans="11:20" s="87" customFormat="1" x14ac:dyDescent="0.3">
      <c r="K105" s="88"/>
    </row>
    <row r="106" spans="11:20" s="87" customFormat="1" x14ac:dyDescent="0.3">
      <c r="K106" s="88"/>
    </row>
    <row r="107" spans="11:20" s="87" customFormat="1" x14ac:dyDescent="0.3">
      <c r="K107" s="88"/>
    </row>
    <row r="108" spans="11:20" s="87" customFormat="1" x14ac:dyDescent="0.3">
      <c r="K108" s="88"/>
    </row>
    <row r="109" spans="11:20" s="87" customFormat="1" x14ac:dyDescent="0.3">
      <c r="K109" s="88"/>
    </row>
    <row r="110" spans="11:20" s="87" customFormat="1" x14ac:dyDescent="0.3">
      <c r="K110" s="88"/>
    </row>
    <row r="111" spans="11:20" s="87" customFormat="1" x14ac:dyDescent="0.3">
      <c r="K111" s="88"/>
    </row>
    <row r="112" spans="11:20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3EE6E46E-AAA1-477A-A193-20683C3E45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31B0-773E-48B0-877F-167351DCB4ED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318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0">
        <v>1</v>
      </c>
      <c r="B5" s="231" t="s">
        <v>364</v>
      </c>
      <c r="C5" s="231" t="s">
        <v>347</v>
      </c>
      <c r="D5" s="274">
        <v>100</v>
      </c>
      <c r="E5" s="274">
        <v>99.001000000000005</v>
      </c>
      <c r="F5" s="274">
        <f>SUM(D5:E5)</f>
        <v>199.001</v>
      </c>
      <c r="G5" s="232">
        <v>8</v>
      </c>
      <c r="H5" s="274">
        <v>993.01900000000001</v>
      </c>
      <c r="I5" s="234">
        <v>39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99">
        <v>5</v>
      </c>
      <c r="B6" s="100" t="s">
        <v>368</v>
      </c>
      <c r="C6" s="100" t="s">
        <v>98</v>
      </c>
      <c r="D6" s="165">
        <v>100.001</v>
      </c>
      <c r="E6" s="165">
        <v>98.001000000000005</v>
      </c>
      <c r="F6" s="157">
        <f>SUM(D6:E6)</f>
        <v>198.00200000000001</v>
      </c>
      <c r="G6" s="96">
        <v>7</v>
      </c>
      <c r="H6" s="165">
        <v>981.01299999999992</v>
      </c>
      <c r="I6" s="112">
        <v>32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110">
        <v>6</v>
      </c>
      <c r="B7" s="100" t="s">
        <v>369</v>
      </c>
      <c r="C7" s="100" t="s">
        <v>98</v>
      </c>
      <c r="D7" s="165">
        <v>97.001000000000005</v>
      </c>
      <c r="E7" s="165">
        <v>98</v>
      </c>
      <c r="F7" s="157">
        <f>SUM(D7:E7)</f>
        <v>195.001</v>
      </c>
      <c r="G7" s="96">
        <v>5</v>
      </c>
      <c r="H7" s="165">
        <v>977.01900000000001</v>
      </c>
      <c r="I7" s="112">
        <v>27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110">
        <v>2</v>
      </c>
      <c r="B8" s="100" t="s">
        <v>365</v>
      </c>
      <c r="C8" s="100" t="s">
        <v>268</v>
      </c>
      <c r="D8" s="165">
        <v>99.003</v>
      </c>
      <c r="E8" s="165">
        <v>98.004000000000005</v>
      </c>
      <c r="F8" s="157">
        <f>SUM(D8:E8)</f>
        <v>197.00700000000001</v>
      </c>
      <c r="G8" s="96">
        <v>6</v>
      </c>
      <c r="H8" s="165">
        <v>970.0139999999999</v>
      </c>
      <c r="I8" s="112">
        <v>26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99">
        <v>7</v>
      </c>
      <c r="B9" s="100" t="s">
        <v>102</v>
      </c>
      <c r="C9" s="100" t="s">
        <v>77</v>
      </c>
      <c r="D9" s="165">
        <v>97</v>
      </c>
      <c r="E9" s="165">
        <v>94.001000000000005</v>
      </c>
      <c r="F9" s="157">
        <f>SUM(D9:E9)</f>
        <v>191.001</v>
      </c>
      <c r="G9" s="96">
        <v>4</v>
      </c>
      <c r="H9" s="165">
        <v>966.01199999999994</v>
      </c>
      <c r="I9" s="112">
        <v>25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10">
        <v>4</v>
      </c>
      <c r="B10" s="100" t="s">
        <v>367</v>
      </c>
      <c r="C10" s="100" t="s">
        <v>268</v>
      </c>
      <c r="D10" s="165">
        <v>94</v>
      </c>
      <c r="E10" s="165">
        <v>93</v>
      </c>
      <c r="F10" s="157">
        <f>SUM(D10:E10)</f>
        <v>187</v>
      </c>
      <c r="G10" s="96">
        <v>3</v>
      </c>
      <c r="H10" s="165">
        <v>937.00399999999991</v>
      </c>
      <c r="I10" s="112">
        <v>16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99">
        <v>3</v>
      </c>
      <c r="B11" s="100" t="s">
        <v>366</v>
      </c>
      <c r="C11" s="100" t="s">
        <v>268</v>
      </c>
      <c r="D11" s="165">
        <v>94.001000000000005</v>
      </c>
      <c r="E11" s="165">
        <v>91</v>
      </c>
      <c r="F11" s="157">
        <f>SUM(D11:E11)</f>
        <v>185.001</v>
      </c>
      <c r="G11" s="96">
        <v>2</v>
      </c>
      <c r="H11" s="165">
        <v>924.00299999999993</v>
      </c>
      <c r="I11" s="112">
        <v>11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0">
        <v>8</v>
      </c>
      <c r="B12" s="236" t="s">
        <v>370</v>
      </c>
      <c r="C12" s="236" t="s">
        <v>322</v>
      </c>
      <c r="D12" s="276" t="s">
        <v>27</v>
      </c>
      <c r="E12" s="276"/>
      <c r="F12" s="275">
        <f>SUM(D12:E12)</f>
        <v>0</v>
      </c>
      <c r="G12" s="238">
        <v>0</v>
      </c>
      <c r="H12" s="166">
        <v>0</v>
      </c>
      <c r="I12" s="114">
        <v>0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30">
        <v>1</v>
      </c>
      <c r="B16" s="231" t="s">
        <v>371</v>
      </c>
      <c r="C16" s="231" t="s">
        <v>336</v>
      </c>
      <c r="D16" s="274">
        <v>98.001000000000005</v>
      </c>
      <c r="E16" s="274">
        <v>100.002</v>
      </c>
      <c r="F16" s="274">
        <f>SUM(D16:E16)</f>
        <v>198.00299999999999</v>
      </c>
      <c r="G16" s="232">
        <v>8</v>
      </c>
      <c r="H16" s="274">
        <v>977.00900000000001</v>
      </c>
      <c r="I16" s="234">
        <v>37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10">
        <v>6</v>
      </c>
      <c r="B17" s="100" t="s">
        <v>376</v>
      </c>
      <c r="C17" s="100" t="s">
        <v>191</v>
      </c>
      <c r="D17" s="165">
        <v>96.001000000000005</v>
      </c>
      <c r="E17" s="165">
        <v>97</v>
      </c>
      <c r="F17" s="157">
        <f>SUM(D17:E17)</f>
        <v>193.001</v>
      </c>
      <c r="G17" s="96">
        <v>7</v>
      </c>
      <c r="H17" s="165">
        <v>969.0139999999999</v>
      </c>
      <c r="I17" s="112">
        <v>35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99">
        <v>7</v>
      </c>
      <c r="B18" s="100" t="s">
        <v>377</v>
      </c>
      <c r="C18" s="100" t="s">
        <v>17</v>
      </c>
      <c r="D18" s="167">
        <v>94</v>
      </c>
      <c r="E18" s="167">
        <v>96.001000000000005</v>
      </c>
      <c r="F18" s="157">
        <f>SUM(D18:E18)</f>
        <v>190.001</v>
      </c>
      <c r="G18" s="96">
        <v>6</v>
      </c>
      <c r="H18" s="165">
        <v>959.01599999999985</v>
      </c>
      <c r="I18" s="112">
        <v>29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5</v>
      </c>
      <c r="B19" s="100" t="s">
        <v>375</v>
      </c>
      <c r="C19" s="100" t="s">
        <v>268</v>
      </c>
      <c r="D19" s="165">
        <v>97</v>
      </c>
      <c r="E19" s="165">
        <v>88</v>
      </c>
      <c r="F19" s="157">
        <f>SUM(D19:E19)</f>
        <v>185</v>
      </c>
      <c r="G19" s="96">
        <v>2</v>
      </c>
      <c r="H19" s="165">
        <v>955.00700000000006</v>
      </c>
      <c r="I19" s="112">
        <v>26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10">
        <v>4</v>
      </c>
      <c r="B20" s="100" t="s">
        <v>374</v>
      </c>
      <c r="C20" s="100" t="s">
        <v>322</v>
      </c>
      <c r="D20" s="165">
        <v>92.001999999999995</v>
      </c>
      <c r="E20" s="165">
        <v>96.003</v>
      </c>
      <c r="F20" s="157">
        <f>SUM(D20:E20)</f>
        <v>188.005</v>
      </c>
      <c r="G20" s="96">
        <v>4</v>
      </c>
      <c r="H20" s="165">
        <v>945.00799999999992</v>
      </c>
      <c r="I20" s="112">
        <v>18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2</v>
      </c>
      <c r="B21" s="100" t="s">
        <v>372</v>
      </c>
      <c r="C21" s="100" t="s">
        <v>347</v>
      </c>
      <c r="D21" s="165">
        <v>95.001000000000005</v>
      </c>
      <c r="E21" s="165">
        <v>93.001000000000005</v>
      </c>
      <c r="F21" s="157">
        <f>SUM(D21:E21)</f>
        <v>188.00200000000001</v>
      </c>
      <c r="G21" s="96">
        <v>3</v>
      </c>
      <c r="H21" s="165">
        <v>933.00399999999991</v>
      </c>
      <c r="I21" s="112">
        <v>15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10">
        <v>8</v>
      </c>
      <c r="B22" s="100" t="s">
        <v>378</v>
      </c>
      <c r="C22" s="100" t="s">
        <v>268</v>
      </c>
      <c r="D22" s="165">
        <v>94</v>
      </c>
      <c r="E22" s="165">
        <v>95</v>
      </c>
      <c r="F22" s="157">
        <f>SUM(D22:E22)</f>
        <v>189</v>
      </c>
      <c r="G22" s="96">
        <v>5</v>
      </c>
      <c r="H22" s="165">
        <v>894.00500000000011</v>
      </c>
      <c r="I22" s="112">
        <v>12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235">
        <v>3</v>
      </c>
      <c r="B23" s="236" t="s">
        <v>373</v>
      </c>
      <c r="C23" s="236" t="s">
        <v>336</v>
      </c>
      <c r="D23" s="276">
        <v>82</v>
      </c>
      <c r="E23" s="276">
        <v>91</v>
      </c>
      <c r="F23" s="275">
        <f>SUM(D23:E23)</f>
        <v>173</v>
      </c>
      <c r="G23" s="238">
        <v>1</v>
      </c>
      <c r="H23" s="166">
        <v>891.005</v>
      </c>
      <c r="I23" s="114">
        <v>9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325">
        <v>8</v>
      </c>
      <c r="B27" s="231" t="s">
        <v>90</v>
      </c>
      <c r="C27" s="231" t="s">
        <v>17</v>
      </c>
      <c r="D27" s="326">
        <v>98.001000000000005</v>
      </c>
      <c r="E27" s="326">
        <v>100.002</v>
      </c>
      <c r="F27" s="274">
        <f>SUM(D27:E27)</f>
        <v>198.00299999999999</v>
      </c>
      <c r="G27" s="232">
        <v>8</v>
      </c>
      <c r="H27" s="327">
        <v>986.01199999999994</v>
      </c>
      <c r="I27" s="317">
        <v>40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99">
        <v>5</v>
      </c>
      <c r="B28" s="100" t="s">
        <v>383</v>
      </c>
      <c r="C28" s="100" t="s">
        <v>336</v>
      </c>
      <c r="D28" s="165">
        <v>94.001000000000005</v>
      </c>
      <c r="E28" s="165">
        <v>93</v>
      </c>
      <c r="F28" s="157">
        <f>SUM(D28:E28)</f>
        <v>187.001</v>
      </c>
      <c r="G28" s="96">
        <v>3</v>
      </c>
      <c r="H28" s="165">
        <v>960.01</v>
      </c>
      <c r="I28" s="112">
        <v>29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10">
        <v>6</v>
      </c>
      <c r="B29" s="100" t="s">
        <v>384</v>
      </c>
      <c r="C29" s="100" t="s">
        <v>268</v>
      </c>
      <c r="D29" s="165">
        <v>95.001000000000005</v>
      </c>
      <c r="E29" s="165">
        <v>99.001000000000005</v>
      </c>
      <c r="F29" s="157">
        <f>SUM(D29:E29)</f>
        <v>194.00200000000001</v>
      </c>
      <c r="G29" s="96">
        <v>7</v>
      </c>
      <c r="H29" s="165">
        <v>958.00600000000009</v>
      </c>
      <c r="I29" s="112">
        <v>28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10">
        <v>2</v>
      </c>
      <c r="B30" s="100" t="s">
        <v>380</v>
      </c>
      <c r="C30" s="100" t="s">
        <v>268</v>
      </c>
      <c r="D30" s="165">
        <v>97.001000000000005</v>
      </c>
      <c r="E30" s="165">
        <v>96</v>
      </c>
      <c r="F30" s="157">
        <f>SUM(D30:E30)</f>
        <v>193.001</v>
      </c>
      <c r="G30" s="96">
        <v>6</v>
      </c>
      <c r="H30" s="165">
        <v>952.005</v>
      </c>
      <c r="I30" s="112">
        <v>25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10">
        <v>4</v>
      </c>
      <c r="B31" s="100" t="s">
        <v>382</v>
      </c>
      <c r="C31" s="100" t="s">
        <v>268</v>
      </c>
      <c r="D31" s="165">
        <v>94.001000000000005</v>
      </c>
      <c r="E31" s="165">
        <v>95</v>
      </c>
      <c r="F31" s="157">
        <f>SUM(D31:E31)</f>
        <v>189.001</v>
      </c>
      <c r="G31" s="96">
        <v>5</v>
      </c>
      <c r="H31" s="165">
        <v>935.00499999999988</v>
      </c>
      <c r="I31" s="112">
        <v>18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99">
        <v>7</v>
      </c>
      <c r="B32" s="100" t="s">
        <v>385</v>
      </c>
      <c r="C32" s="100" t="s">
        <v>336</v>
      </c>
      <c r="D32" s="165">
        <v>96.001000000000005</v>
      </c>
      <c r="E32" s="165">
        <v>92</v>
      </c>
      <c r="F32" s="157">
        <f>SUM(D32:E32)</f>
        <v>188.001</v>
      </c>
      <c r="G32" s="96">
        <v>4</v>
      </c>
      <c r="H32" s="165">
        <v>931.00299999999993</v>
      </c>
      <c r="I32" s="112">
        <v>16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1</v>
      </c>
      <c r="B33" s="100" t="s">
        <v>379</v>
      </c>
      <c r="C33" s="100" t="s">
        <v>46</v>
      </c>
      <c r="D33" s="157">
        <v>94.001000000000005</v>
      </c>
      <c r="E33" s="157">
        <v>91</v>
      </c>
      <c r="F33" s="157">
        <f>SUM(D33:E33)</f>
        <v>185.001</v>
      </c>
      <c r="G33" s="96">
        <v>2</v>
      </c>
      <c r="H33" s="157">
        <v>920.00600000000009</v>
      </c>
      <c r="I33" s="103">
        <v>14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35">
        <v>3</v>
      </c>
      <c r="B34" s="236" t="s">
        <v>381</v>
      </c>
      <c r="C34" s="236" t="s">
        <v>98</v>
      </c>
      <c r="D34" s="276">
        <v>0</v>
      </c>
      <c r="E34" s="276">
        <v>0</v>
      </c>
      <c r="F34" s="275">
        <f>SUM(D34:E34)</f>
        <v>0</v>
      </c>
      <c r="G34" s="238">
        <v>0</v>
      </c>
      <c r="H34" s="166">
        <v>560.00199999999995</v>
      </c>
      <c r="I34" s="114">
        <v>9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30">
        <v>1</v>
      </c>
      <c r="B38" s="231" t="s">
        <v>386</v>
      </c>
      <c r="C38" s="231" t="s">
        <v>345</v>
      </c>
      <c r="D38" s="274">
        <v>99.001999999999995</v>
      </c>
      <c r="E38" s="274">
        <v>98.001000000000005</v>
      </c>
      <c r="F38" s="274">
        <f>SUM(D38:E38)</f>
        <v>197.00299999999999</v>
      </c>
      <c r="G38" s="232">
        <v>7</v>
      </c>
      <c r="H38" s="274">
        <v>982.02</v>
      </c>
      <c r="I38" s="234">
        <v>38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8</v>
      </c>
      <c r="B39" s="100" t="s">
        <v>393</v>
      </c>
      <c r="C39" s="100" t="s">
        <v>46</v>
      </c>
      <c r="D39" s="165">
        <v>98.001000000000005</v>
      </c>
      <c r="E39" s="165">
        <v>99.003</v>
      </c>
      <c r="F39" s="157">
        <f>SUM(D39:E39)</f>
        <v>197.00400000000002</v>
      </c>
      <c r="G39" s="96">
        <v>8</v>
      </c>
      <c r="H39" s="165">
        <v>975.01900000000001</v>
      </c>
      <c r="I39" s="112">
        <v>36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10">
        <v>2</v>
      </c>
      <c r="B40" s="100" t="s">
        <v>387</v>
      </c>
      <c r="C40" s="100" t="s">
        <v>336</v>
      </c>
      <c r="D40" s="165">
        <v>95.001000000000005</v>
      </c>
      <c r="E40" s="165">
        <v>93</v>
      </c>
      <c r="F40" s="157">
        <f>SUM(D40:E40)</f>
        <v>188.001</v>
      </c>
      <c r="G40" s="96">
        <v>6</v>
      </c>
      <c r="H40" s="165">
        <v>946.00299999999993</v>
      </c>
      <c r="I40" s="112">
        <v>31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7</v>
      </c>
      <c r="B41" s="100" t="s">
        <v>392</v>
      </c>
      <c r="C41" s="100" t="s">
        <v>54</v>
      </c>
      <c r="D41" s="165" t="s">
        <v>27</v>
      </c>
      <c r="E41" s="165"/>
      <c r="F41" s="157">
        <f>SUM(D41:E41)</f>
        <v>0</v>
      </c>
      <c r="G41" s="96">
        <v>0</v>
      </c>
      <c r="H41" s="165">
        <v>375.00099999999998</v>
      </c>
      <c r="I41" s="112">
        <v>10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10">
        <v>6</v>
      </c>
      <c r="B42" s="100" t="s">
        <v>391</v>
      </c>
      <c r="C42" s="100" t="s">
        <v>54</v>
      </c>
      <c r="D42" s="165" t="s">
        <v>27</v>
      </c>
      <c r="E42" s="165"/>
      <c r="F42" s="157">
        <f>SUM(D42:E42)</f>
        <v>0</v>
      </c>
      <c r="G42" s="96">
        <v>0</v>
      </c>
      <c r="H42" s="165">
        <v>183.001</v>
      </c>
      <c r="I42" s="112">
        <v>4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99">
        <v>3</v>
      </c>
      <c r="B43" s="100" t="s">
        <v>388</v>
      </c>
      <c r="C43" s="100" t="s">
        <v>54</v>
      </c>
      <c r="D43" s="165" t="s">
        <v>27</v>
      </c>
      <c r="E43" s="165"/>
      <c r="F43" s="157">
        <f>SUM(D43:E43)</f>
        <v>0</v>
      </c>
      <c r="G43" s="96">
        <v>0</v>
      </c>
      <c r="H43" s="165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10">
        <v>4</v>
      </c>
      <c r="B44" s="100" t="s">
        <v>389</v>
      </c>
      <c r="C44" s="100" t="s">
        <v>328</v>
      </c>
      <c r="D44" s="165" t="s">
        <v>27</v>
      </c>
      <c r="E44" s="165"/>
      <c r="F44" s="157">
        <f>SUM(D44:E44)</f>
        <v>0</v>
      </c>
      <c r="G44" s="96">
        <v>0</v>
      </c>
      <c r="H44" s="165">
        <v>0</v>
      </c>
      <c r="I44" s="112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235">
        <v>5</v>
      </c>
      <c r="B45" s="236" t="s">
        <v>390</v>
      </c>
      <c r="C45" s="236" t="s">
        <v>322</v>
      </c>
      <c r="D45" s="276" t="s">
        <v>27</v>
      </c>
      <c r="E45" s="276"/>
      <c r="F45" s="275">
        <f>SUM(D45:E45)</f>
        <v>0</v>
      </c>
      <c r="G45" s="238">
        <v>0</v>
      </c>
      <c r="H45" s="166">
        <v>0</v>
      </c>
      <c r="I45" s="114">
        <v>0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363</v>
      </c>
      <c r="E47" s="108" t="s">
        <v>657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87" t="s">
        <v>658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B58E2D17-2478-42D0-85B1-ED049AFCD3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6ED36-929A-4581-A3A2-1C783669C2FB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318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8">
        <v>4</v>
      </c>
      <c r="B5" s="242" t="s">
        <v>333</v>
      </c>
      <c r="C5" s="242" t="s">
        <v>26</v>
      </c>
      <c r="D5" s="328">
        <v>98.001000000000005</v>
      </c>
      <c r="E5" s="328">
        <v>100.003</v>
      </c>
      <c r="F5" s="277">
        <v>198.00400000000002</v>
      </c>
      <c r="G5" s="243">
        <v>6</v>
      </c>
      <c r="H5" s="327">
        <v>993.0200000000001</v>
      </c>
      <c r="I5" s="317">
        <v>26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6</v>
      </c>
      <c r="B6" s="245" t="s">
        <v>247</v>
      </c>
      <c r="C6" s="245" t="s">
        <v>248</v>
      </c>
      <c r="D6" s="278">
        <v>98.001000000000005</v>
      </c>
      <c r="E6" s="278">
        <v>100.002</v>
      </c>
      <c r="F6" s="279">
        <v>198.00299999999999</v>
      </c>
      <c r="G6" s="247">
        <v>5</v>
      </c>
      <c r="H6" s="165">
        <v>992.02199999999993</v>
      </c>
      <c r="I6" s="112">
        <v>26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8">
        <v>1</v>
      </c>
      <c r="B7" s="245" t="s">
        <v>337</v>
      </c>
      <c r="C7" s="245" t="s">
        <v>46</v>
      </c>
      <c r="D7" s="279">
        <v>98.001000000000005</v>
      </c>
      <c r="E7" s="279">
        <v>99</v>
      </c>
      <c r="F7" s="279">
        <v>197.001</v>
      </c>
      <c r="G7" s="247">
        <v>4</v>
      </c>
      <c r="H7" s="157">
        <v>985.01</v>
      </c>
      <c r="I7" s="103">
        <v>23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2</v>
      </c>
      <c r="B8" s="245" t="s">
        <v>323</v>
      </c>
      <c r="C8" s="245" t="s">
        <v>98</v>
      </c>
      <c r="D8" s="278" t="s">
        <v>27</v>
      </c>
      <c r="E8" s="278" t="s">
        <v>394</v>
      </c>
      <c r="F8" s="279">
        <v>0</v>
      </c>
      <c r="G8" s="247">
        <v>0</v>
      </c>
      <c r="H8" s="165">
        <v>0</v>
      </c>
      <c r="I8" s="112">
        <v>0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8">
        <v>3</v>
      </c>
      <c r="B9" s="245" t="s">
        <v>332</v>
      </c>
      <c r="C9" s="245" t="s">
        <v>98</v>
      </c>
      <c r="D9" s="278" t="s">
        <v>27</v>
      </c>
      <c r="E9" s="278" t="s">
        <v>394</v>
      </c>
      <c r="F9" s="279">
        <v>0</v>
      </c>
      <c r="G9" s="247">
        <v>0</v>
      </c>
      <c r="H9" s="165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53">
        <v>5</v>
      </c>
      <c r="B10" s="250" t="s">
        <v>324</v>
      </c>
      <c r="C10" s="250" t="s">
        <v>26</v>
      </c>
      <c r="D10" s="280" t="s">
        <v>27</v>
      </c>
      <c r="E10" s="280" t="s">
        <v>394</v>
      </c>
      <c r="F10" s="281">
        <v>0</v>
      </c>
      <c r="G10" s="252">
        <v>0</v>
      </c>
      <c r="H10" s="166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7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241">
        <v>1</v>
      </c>
      <c r="B14" s="242" t="s">
        <v>355</v>
      </c>
      <c r="C14" s="242" t="s">
        <v>98</v>
      </c>
      <c r="D14" s="277">
        <v>97</v>
      </c>
      <c r="E14" s="277">
        <v>99.001999999999995</v>
      </c>
      <c r="F14" s="277">
        <v>196.00200000000001</v>
      </c>
      <c r="G14" s="243">
        <v>5</v>
      </c>
      <c r="H14" s="274">
        <v>991.02500000000009</v>
      </c>
      <c r="I14" s="234">
        <v>29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8">
        <v>3</v>
      </c>
      <c r="B15" s="245" t="s">
        <v>368</v>
      </c>
      <c r="C15" s="245" t="s">
        <v>98</v>
      </c>
      <c r="D15" s="278">
        <v>100.001</v>
      </c>
      <c r="E15" s="278">
        <v>98.001000000000005</v>
      </c>
      <c r="F15" s="279">
        <v>198.00200000000001</v>
      </c>
      <c r="G15" s="247">
        <v>6</v>
      </c>
      <c r="H15" s="165">
        <v>981.01299999999992</v>
      </c>
      <c r="I15" s="112">
        <v>22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4">
        <v>4</v>
      </c>
      <c r="B16" s="245" t="s">
        <v>369</v>
      </c>
      <c r="C16" s="245" t="s">
        <v>98</v>
      </c>
      <c r="D16" s="278">
        <v>97.001000000000005</v>
      </c>
      <c r="E16" s="278">
        <v>98</v>
      </c>
      <c r="F16" s="279">
        <v>195.001</v>
      </c>
      <c r="G16" s="247">
        <v>4</v>
      </c>
      <c r="H16" s="165">
        <v>977.01900000000001</v>
      </c>
      <c r="I16" s="112">
        <v>17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8">
        <v>5</v>
      </c>
      <c r="B17" s="245" t="s">
        <v>102</v>
      </c>
      <c r="C17" s="245" t="s">
        <v>77</v>
      </c>
      <c r="D17" s="278">
        <v>97</v>
      </c>
      <c r="E17" s="278">
        <v>94.001000000000005</v>
      </c>
      <c r="F17" s="279">
        <v>191.001</v>
      </c>
      <c r="G17" s="247">
        <v>2</v>
      </c>
      <c r="H17" s="165">
        <v>966.01199999999994</v>
      </c>
      <c r="I17" s="112">
        <v>17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4">
        <v>6</v>
      </c>
      <c r="B18" s="245" t="s">
        <v>339</v>
      </c>
      <c r="C18" s="245" t="s">
        <v>191</v>
      </c>
      <c r="D18" s="278">
        <v>96</v>
      </c>
      <c r="E18" s="278">
        <v>98</v>
      </c>
      <c r="F18" s="279">
        <v>194</v>
      </c>
      <c r="G18" s="247">
        <v>3</v>
      </c>
      <c r="H18" s="165">
        <v>964.00699999999995</v>
      </c>
      <c r="I18" s="112">
        <v>16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9">
        <v>2</v>
      </c>
      <c r="B19" s="250" t="s">
        <v>381</v>
      </c>
      <c r="C19" s="250" t="s">
        <v>98</v>
      </c>
      <c r="D19" s="280">
        <v>0</v>
      </c>
      <c r="E19" s="280">
        <v>0</v>
      </c>
      <c r="F19" s="281">
        <v>0</v>
      </c>
      <c r="G19" s="252">
        <v>0</v>
      </c>
      <c r="H19" s="166">
        <v>560.00199999999995</v>
      </c>
      <c r="I19" s="114">
        <v>3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87" t="s">
        <v>127</v>
      </c>
      <c r="E21" s="108" t="s">
        <v>657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658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CDE3A54F-A515-4EC1-A7DE-4A86FD5E1B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BB80-5CA7-4ED1-8FED-5C319BFB0A10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395</v>
      </c>
      <c r="C1" s="4"/>
      <c r="D1" s="4"/>
      <c r="E1" s="4"/>
      <c r="F1" s="4"/>
      <c r="G1" s="4"/>
      <c r="H1" s="4"/>
      <c r="I1" s="4" t="s">
        <v>656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8"/>
    </row>
    <row r="2" spans="1:34" ht="15.75" customHeight="1" x14ac:dyDescent="0.3">
      <c r="B2" s="47" t="s">
        <v>1</v>
      </c>
      <c r="C2" s="169"/>
      <c r="D2" s="169"/>
      <c r="E2" s="169"/>
      <c r="H2" s="169"/>
    </row>
    <row r="3" spans="1:34" ht="15.75" customHeight="1" x14ac:dyDescent="0.3">
      <c r="B3" s="169" t="s">
        <v>2</v>
      </c>
      <c r="C3" s="169"/>
      <c r="D3" s="169"/>
      <c r="E3" s="169"/>
    </row>
    <row r="4" spans="1:34" ht="15.75" customHeight="1" x14ac:dyDescent="0.3">
      <c r="A4" s="170">
        <v>2</v>
      </c>
      <c r="B4" s="171" t="s">
        <v>4</v>
      </c>
      <c r="C4" s="172" t="s">
        <v>5</v>
      </c>
      <c r="D4" s="173"/>
      <c r="E4" s="174"/>
      <c r="F4" s="175" t="s">
        <v>6</v>
      </c>
      <c r="G4" s="175" t="s">
        <v>7</v>
      </c>
      <c r="H4" s="175" t="s">
        <v>8</v>
      </c>
      <c r="I4" s="176" t="s">
        <v>9</v>
      </c>
    </row>
    <row r="5" spans="1:34" ht="15.75" customHeight="1" x14ac:dyDescent="0.3">
      <c r="A5" s="255">
        <v>7</v>
      </c>
      <c r="B5" s="256" t="s">
        <v>173</v>
      </c>
      <c r="C5" s="256" t="s">
        <v>11</v>
      </c>
      <c r="D5" s="257">
        <v>97</v>
      </c>
      <c r="E5" s="257">
        <v>95</v>
      </c>
      <c r="F5" s="257">
        <f>SUM(D5:E5)</f>
        <v>192</v>
      </c>
      <c r="G5" s="257">
        <v>7</v>
      </c>
      <c r="H5" s="257">
        <v>959</v>
      </c>
      <c r="I5" s="258">
        <v>35</v>
      </c>
    </row>
    <row r="6" spans="1:34" ht="15.75" customHeight="1" x14ac:dyDescent="0.3">
      <c r="A6" s="35">
        <v>1</v>
      </c>
      <c r="B6" s="26" t="s">
        <v>396</v>
      </c>
      <c r="C6" s="26" t="s">
        <v>397</v>
      </c>
      <c r="D6" s="32">
        <v>97</v>
      </c>
      <c r="E6" s="32">
        <v>97</v>
      </c>
      <c r="F6" s="32">
        <f>SUM(D6:E6)</f>
        <v>194</v>
      </c>
      <c r="G6" s="23">
        <v>8</v>
      </c>
      <c r="H6" s="32">
        <v>956</v>
      </c>
      <c r="I6" s="29">
        <v>35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97</v>
      </c>
      <c r="E7" s="32">
        <v>95</v>
      </c>
      <c r="F7" s="32">
        <f>SUM(D7:E7)</f>
        <v>192</v>
      </c>
      <c r="G7" s="23">
        <v>7</v>
      </c>
      <c r="H7" s="32">
        <v>956</v>
      </c>
      <c r="I7" s="29">
        <v>32</v>
      </c>
      <c r="J7" s="177"/>
    </row>
    <row r="8" spans="1:34" ht="15.75" customHeight="1" x14ac:dyDescent="0.3">
      <c r="A8" s="35">
        <v>2</v>
      </c>
      <c r="B8" s="26" t="s">
        <v>398</v>
      </c>
      <c r="C8" s="26" t="s">
        <v>23</v>
      </c>
      <c r="D8" s="32">
        <v>94</v>
      </c>
      <c r="E8" s="32">
        <v>95</v>
      </c>
      <c r="F8" s="32">
        <f>SUM(D8:E8)</f>
        <v>189</v>
      </c>
      <c r="G8" s="23">
        <v>5</v>
      </c>
      <c r="H8" s="32">
        <v>952</v>
      </c>
      <c r="I8" s="29">
        <v>28</v>
      </c>
      <c r="K8" s="168"/>
    </row>
    <row r="9" spans="1:34" ht="15.75" customHeight="1" x14ac:dyDescent="0.3">
      <c r="A9" s="35">
        <v>4</v>
      </c>
      <c r="B9" s="26" t="s">
        <v>399</v>
      </c>
      <c r="C9" s="26" t="s">
        <v>397</v>
      </c>
      <c r="D9" s="32">
        <v>93</v>
      </c>
      <c r="E9" s="32">
        <v>91</v>
      </c>
      <c r="F9" s="32">
        <f>SUM(D9:E9)</f>
        <v>184</v>
      </c>
      <c r="G9" s="23">
        <v>4</v>
      </c>
      <c r="H9" s="32">
        <v>746</v>
      </c>
      <c r="I9" s="29">
        <v>19</v>
      </c>
    </row>
    <row r="10" spans="1:34" ht="15.75" customHeight="1" x14ac:dyDescent="0.3">
      <c r="A10" s="35">
        <v>3</v>
      </c>
      <c r="B10" s="26" t="s">
        <v>165</v>
      </c>
      <c r="C10" s="26" t="s">
        <v>166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323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9">
        <v>6</v>
      </c>
      <c r="B12" s="260" t="s">
        <v>400</v>
      </c>
      <c r="C12" s="260" t="s">
        <v>104</v>
      </c>
      <c r="D12" s="261" t="s">
        <v>27</v>
      </c>
      <c r="E12" s="261"/>
      <c r="F12" s="261">
        <f>SUM(D12:E12)</f>
        <v>0</v>
      </c>
      <c r="G12" s="262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69" t="s">
        <v>3</v>
      </c>
      <c r="C14" s="169"/>
      <c r="D14" s="169"/>
      <c r="E14" s="169"/>
    </row>
    <row r="15" spans="1:34" ht="15.75" customHeight="1" x14ac:dyDescent="0.3">
      <c r="A15" s="170">
        <v>2</v>
      </c>
      <c r="B15" s="171" t="s">
        <v>4</v>
      </c>
      <c r="C15" s="172" t="s">
        <v>5</v>
      </c>
      <c r="D15" s="173"/>
      <c r="E15" s="174"/>
      <c r="F15" s="175" t="s">
        <v>6</v>
      </c>
      <c r="G15" s="175" t="s">
        <v>7</v>
      </c>
      <c r="H15" s="175" t="s">
        <v>8</v>
      </c>
      <c r="I15" s="176" t="s">
        <v>9</v>
      </c>
    </row>
    <row r="16" spans="1:34" ht="15.75" customHeight="1" x14ac:dyDescent="0.3">
      <c r="A16" s="255">
        <v>7</v>
      </c>
      <c r="B16" s="256" t="s">
        <v>405</v>
      </c>
      <c r="C16" s="256" t="s">
        <v>397</v>
      </c>
      <c r="D16" s="257">
        <v>95</v>
      </c>
      <c r="E16" s="257">
        <v>97</v>
      </c>
      <c r="F16" s="257">
        <f>SUM(D16:E16)</f>
        <v>192</v>
      </c>
      <c r="G16" s="257">
        <v>5</v>
      </c>
      <c r="H16" s="257">
        <v>963</v>
      </c>
      <c r="I16" s="258">
        <v>34</v>
      </c>
    </row>
    <row r="17" spans="1:9" ht="15.75" customHeight="1" x14ac:dyDescent="0.3">
      <c r="A17" s="35">
        <v>2</v>
      </c>
      <c r="B17" s="26" t="s">
        <v>401</v>
      </c>
      <c r="C17" s="26" t="s">
        <v>46</v>
      </c>
      <c r="D17" s="32">
        <v>97</v>
      </c>
      <c r="E17" s="32">
        <v>96</v>
      </c>
      <c r="F17" s="32">
        <f>SUM(D17:E17)</f>
        <v>193</v>
      </c>
      <c r="G17" s="23">
        <v>8</v>
      </c>
      <c r="H17" s="32">
        <v>956</v>
      </c>
      <c r="I17" s="29">
        <v>32</v>
      </c>
    </row>
    <row r="18" spans="1:9" ht="15.75" customHeight="1" x14ac:dyDescent="0.3">
      <c r="A18" s="35">
        <v>4</v>
      </c>
      <c r="B18" s="26" t="s">
        <v>402</v>
      </c>
      <c r="C18" s="26" t="s">
        <v>46</v>
      </c>
      <c r="D18" s="32">
        <v>94</v>
      </c>
      <c r="E18" s="32">
        <v>99</v>
      </c>
      <c r="F18" s="32">
        <f>SUM(D18:E18)</f>
        <v>193</v>
      </c>
      <c r="G18" s="23">
        <v>8</v>
      </c>
      <c r="H18" s="32">
        <v>951</v>
      </c>
      <c r="I18" s="29">
        <v>31</v>
      </c>
    </row>
    <row r="19" spans="1:9" ht="15.75" customHeight="1" x14ac:dyDescent="0.3">
      <c r="A19" s="35">
        <v>1</v>
      </c>
      <c r="B19" s="26" t="s">
        <v>176</v>
      </c>
      <c r="C19" s="26" t="s">
        <v>11</v>
      </c>
      <c r="D19" s="32">
        <v>98</v>
      </c>
      <c r="E19" s="32">
        <v>95</v>
      </c>
      <c r="F19" s="32">
        <f>SUM(D19:E19)</f>
        <v>193</v>
      </c>
      <c r="G19" s="23">
        <v>8</v>
      </c>
      <c r="H19" s="32">
        <v>948</v>
      </c>
      <c r="I19" s="29">
        <v>27</v>
      </c>
    </row>
    <row r="20" spans="1:9" ht="15.75" customHeight="1" x14ac:dyDescent="0.3">
      <c r="A20" s="35">
        <v>5</v>
      </c>
      <c r="B20" s="26" t="s">
        <v>403</v>
      </c>
      <c r="C20" s="26" t="s">
        <v>336</v>
      </c>
      <c r="D20" s="32" t="s">
        <v>27</v>
      </c>
      <c r="E20" s="32"/>
      <c r="F20" s="32">
        <f>SUM(D20:E20)</f>
        <v>0</v>
      </c>
      <c r="G20" s="23">
        <v>0</v>
      </c>
      <c r="H20" s="32">
        <v>579</v>
      </c>
      <c r="I20" s="29">
        <v>20</v>
      </c>
    </row>
    <row r="21" spans="1:9" ht="15.75" customHeight="1" x14ac:dyDescent="0.3">
      <c r="A21" s="35">
        <v>6</v>
      </c>
      <c r="B21" s="26" t="s">
        <v>404</v>
      </c>
      <c r="C21" s="26" t="s">
        <v>397</v>
      </c>
      <c r="D21" s="32">
        <v>92</v>
      </c>
      <c r="E21" s="32">
        <v>92</v>
      </c>
      <c r="F21" s="32">
        <f>SUM(D21:E21)</f>
        <v>184</v>
      </c>
      <c r="G21" s="23">
        <v>4</v>
      </c>
      <c r="H21" s="32">
        <v>926</v>
      </c>
      <c r="I21" s="29">
        <v>18</v>
      </c>
    </row>
    <row r="22" spans="1:9" ht="15.75" customHeight="1" x14ac:dyDescent="0.3">
      <c r="A22" s="35">
        <v>8</v>
      </c>
      <c r="B22" s="26" t="s">
        <v>406</v>
      </c>
      <c r="C22" s="26" t="s">
        <v>23</v>
      </c>
      <c r="D22" s="32">
        <v>87</v>
      </c>
      <c r="E22" s="32">
        <v>86</v>
      </c>
      <c r="F22" s="32">
        <f>SUM(D22:E22)</f>
        <v>173</v>
      </c>
      <c r="G22" s="23">
        <v>3</v>
      </c>
      <c r="H22" s="32">
        <v>898</v>
      </c>
      <c r="I22" s="29">
        <v>13</v>
      </c>
    </row>
    <row r="23" spans="1:9" ht="15.75" customHeight="1" x14ac:dyDescent="0.3">
      <c r="A23" s="259">
        <v>3</v>
      </c>
      <c r="B23" s="260" t="s">
        <v>99</v>
      </c>
      <c r="C23" s="260" t="s">
        <v>23</v>
      </c>
      <c r="D23" s="261" t="s">
        <v>27</v>
      </c>
      <c r="E23" s="261"/>
      <c r="F23" s="261">
        <f>SUM(D23:E23)</f>
        <v>0</v>
      </c>
      <c r="G23" s="262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69" t="s">
        <v>40</v>
      </c>
      <c r="C25" s="169"/>
      <c r="D25" s="169"/>
      <c r="E25" s="169"/>
    </row>
    <row r="26" spans="1:9" ht="15.75" customHeight="1" x14ac:dyDescent="0.3">
      <c r="A26" s="170">
        <v>2</v>
      </c>
      <c r="B26" s="171" t="s">
        <v>4</v>
      </c>
      <c r="C26" s="172" t="s">
        <v>5</v>
      </c>
      <c r="D26" s="173"/>
      <c r="E26" s="174"/>
      <c r="F26" s="175" t="s">
        <v>6</v>
      </c>
      <c r="G26" s="175" t="s">
        <v>7</v>
      </c>
      <c r="H26" s="175" t="s">
        <v>8</v>
      </c>
      <c r="I26" s="176" t="s">
        <v>9</v>
      </c>
    </row>
    <row r="27" spans="1:9" ht="15.75" customHeight="1" x14ac:dyDescent="0.3">
      <c r="A27" s="255">
        <v>3</v>
      </c>
      <c r="B27" s="256" t="s">
        <v>409</v>
      </c>
      <c r="C27" s="256" t="s">
        <v>17</v>
      </c>
      <c r="D27" s="257">
        <v>94</v>
      </c>
      <c r="E27" s="257">
        <v>95</v>
      </c>
      <c r="F27" s="257">
        <f>SUM(D27:E27)</f>
        <v>189</v>
      </c>
      <c r="G27" s="257">
        <v>7</v>
      </c>
      <c r="H27" s="257">
        <v>937</v>
      </c>
      <c r="I27" s="258">
        <v>30</v>
      </c>
    </row>
    <row r="28" spans="1:9" ht="15.75" customHeight="1" x14ac:dyDescent="0.3">
      <c r="A28" s="35">
        <v>6</v>
      </c>
      <c r="B28" s="26" t="s">
        <v>413</v>
      </c>
      <c r="C28" s="26" t="s">
        <v>104</v>
      </c>
      <c r="D28" s="32">
        <v>93</v>
      </c>
      <c r="E28" s="32">
        <v>94</v>
      </c>
      <c r="F28" s="32">
        <f>SUM(D28:E28)</f>
        <v>187</v>
      </c>
      <c r="G28" s="23">
        <v>4</v>
      </c>
      <c r="H28" s="32">
        <v>930</v>
      </c>
      <c r="I28" s="29">
        <v>24</v>
      </c>
    </row>
    <row r="29" spans="1:9" ht="15.75" customHeight="1" x14ac:dyDescent="0.3">
      <c r="A29" s="35">
        <v>2</v>
      </c>
      <c r="B29" s="26" t="s">
        <v>408</v>
      </c>
      <c r="C29" s="26" t="s">
        <v>23</v>
      </c>
      <c r="D29" s="32">
        <v>92</v>
      </c>
      <c r="E29" s="32">
        <v>91</v>
      </c>
      <c r="F29" s="32">
        <f>SUM(D29:E29)</f>
        <v>183</v>
      </c>
      <c r="G29" s="23">
        <v>3</v>
      </c>
      <c r="H29" s="32">
        <v>923</v>
      </c>
      <c r="I29" s="29">
        <v>24</v>
      </c>
    </row>
    <row r="30" spans="1:9" ht="15.75" customHeight="1" x14ac:dyDescent="0.3">
      <c r="A30" s="35">
        <v>7</v>
      </c>
      <c r="B30" s="26" t="s">
        <v>414</v>
      </c>
      <c r="C30" s="26" t="s">
        <v>336</v>
      </c>
      <c r="D30" s="32">
        <v>94</v>
      </c>
      <c r="E30" s="32">
        <v>95</v>
      </c>
      <c r="F30" s="32">
        <f>SUM(D30:E30)</f>
        <v>189</v>
      </c>
      <c r="G30" s="23">
        <v>7</v>
      </c>
      <c r="H30" s="32">
        <v>923</v>
      </c>
      <c r="I30" s="29">
        <v>24</v>
      </c>
    </row>
    <row r="31" spans="1:9" ht="15.75" customHeight="1" x14ac:dyDescent="0.3">
      <c r="A31" s="35">
        <v>4</v>
      </c>
      <c r="B31" s="26" t="s">
        <v>410</v>
      </c>
      <c r="C31" s="26" t="s">
        <v>397</v>
      </c>
      <c r="D31" s="32">
        <v>96</v>
      </c>
      <c r="E31" s="32">
        <v>92</v>
      </c>
      <c r="F31" s="32">
        <f>SUM(D31:E31)</f>
        <v>188</v>
      </c>
      <c r="G31" s="23">
        <v>5</v>
      </c>
      <c r="H31" s="32">
        <v>746</v>
      </c>
      <c r="I31" s="29">
        <v>22</v>
      </c>
    </row>
    <row r="32" spans="1:9" ht="15.75" customHeight="1" x14ac:dyDescent="0.3">
      <c r="A32" s="35">
        <v>1</v>
      </c>
      <c r="B32" s="26" t="s">
        <v>407</v>
      </c>
      <c r="C32" s="26" t="s">
        <v>46</v>
      </c>
      <c r="D32" s="32">
        <v>86</v>
      </c>
      <c r="E32" s="32">
        <v>89</v>
      </c>
      <c r="F32" s="32">
        <f>SUM(D32:E32)</f>
        <v>175</v>
      </c>
      <c r="G32" s="23">
        <v>2</v>
      </c>
      <c r="H32" s="32">
        <v>848</v>
      </c>
      <c r="I32" s="29">
        <v>10</v>
      </c>
    </row>
    <row r="33" spans="1:9" ht="15.75" customHeight="1" x14ac:dyDescent="0.3">
      <c r="A33" s="259">
        <v>5</v>
      </c>
      <c r="B33" s="260" t="s">
        <v>411</v>
      </c>
      <c r="C33" s="260" t="s">
        <v>412</v>
      </c>
      <c r="D33" s="261" t="s">
        <v>27</v>
      </c>
      <c r="E33" s="261"/>
      <c r="F33" s="261">
        <f>SUM(D33:E33)</f>
        <v>0</v>
      </c>
      <c r="G33" s="262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69" t="s">
        <v>41</v>
      </c>
      <c r="C35" s="169"/>
      <c r="D35" s="169"/>
      <c r="E35" s="169"/>
    </row>
    <row r="36" spans="1:9" ht="15.75" customHeight="1" x14ac:dyDescent="0.3">
      <c r="A36" s="170">
        <v>2</v>
      </c>
      <c r="B36" s="171" t="s">
        <v>4</v>
      </c>
      <c r="C36" s="172" t="s">
        <v>5</v>
      </c>
      <c r="D36" s="173"/>
      <c r="E36" s="174"/>
      <c r="F36" s="175" t="s">
        <v>6</v>
      </c>
      <c r="G36" s="175" t="s">
        <v>7</v>
      </c>
      <c r="H36" s="175" t="s">
        <v>8</v>
      </c>
      <c r="I36" s="176" t="s">
        <v>9</v>
      </c>
    </row>
    <row r="37" spans="1:9" ht="15.75" customHeight="1" x14ac:dyDescent="0.3">
      <c r="A37" s="255">
        <v>3</v>
      </c>
      <c r="B37" s="256" t="s">
        <v>416</v>
      </c>
      <c r="C37" s="256" t="s">
        <v>336</v>
      </c>
      <c r="D37" s="257">
        <v>98</v>
      </c>
      <c r="E37" s="257">
        <v>91</v>
      </c>
      <c r="F37" s="257">
        <f>SUM(D37:E37)</f>
        <v>189</v>
      </c>
      <c r="G37" s="257">
        <v>7</v>
      </c>
      <c r="H37" s="257">
        <v>937</v>
      </c>
      <c r="I37" s="258">
        <v>35</v>
      </c>
    </row>
    <row r="38" spans="1:9" ht="15.75" customHeight="1" x14ac:dyDescent="0.3">
      <c r="A38" s="35">
        <v>7</v>
      </c>
      <c r="B38" s="26" t="s">
        <v>420</v>
      </c>
      <c r="C38" s="26" t="s">
        <v>336</v>
      </c>
      <c r="D38" s="32">
        <v>95</v>
      </c>
      <c r="E38" s="32">
        <v>93</v>
      </c>
      <c r="F38" s="32">
        <f>SUM(D38:E38)</f>
        <v>188</v>
      </c>
      <c r="G38" s="23">
        <v>6</v>
      </c>
      <c r="H38" s="32">
        <v>914</v>
      </c>
      <c r="I38" s="29">
        <v>29</v>
      </c>
    </row>
    <row r="39" spans="1:9" ht="15.75" customHeight="1" x14ac:dyDescent="0.3">
      <c r="A39" s="35">
        <v>5</v>
      </c>
      <c r="B39" s="26" t="s">
        <v>418</v>
      </c>
      <c r="C39" s="26" t="s">
        <v>23</v>
      </c>
      <c r="D39" s="32">
        <v>84</v>
      </c>
      <c r="E39" s="32">
        <v>95</v>
      </c>
      <c r="F39" s="32">
        <f>SUM(D39:E39)</f>
        <v>179</v>
      </c>
      <c r="G39" s="23">
        <v>5</v>
      </c>
      <c r="H39" s="32">
        <v>852</v>
      </c>
      <c r="I39" s="29">
        <v>25</v>
      </c>
    </row>
    <row r="40" spans="1:9" ht="15.75" customHeight="1" x14ac:dyDescent="0.3">
      <c r="A40" s="35">
        <v>4</v>
      </c>
      <c r="B40" s="26" t="s">
        <v>417</v>
      </c>
      <c r="C40" s="26" t="s">
        <v>17</v>
      </c>
      <c r="D40" s="32">
        <v>89</v>
      </c>
      <c r="E40" s="32">
        <v>89</v>
      </c>
      <c r="F40" s="32">
        <f>SUM(D40:E40)</f>
        <v>178</v>
      </c>
      <c r="G40" s="23">
        <v>4</v>
      </c>
      <c r="H40" s="32">
        <v>807</v>
      </c>
      <c r="I40" s="29">
        <v>21</v>
      </c>
    </row>
    <row r="41" spans="1:9" ht="15.75" customHeight="1" x14ac:dyDescent="0.3">
      <c r="A41" s="35">
        <v>1</v>
      </c>
      <c r="B41" s="26" t="s">
        <v>415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388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9">
        <v>6</v>
      </c>
      <c r="B43" s="260" t="s">
        <v>419</v>
      </c>
      <c r="C43" s="260" t="s">
        <v>23</v>
      </c>
      <c r="D43" s="261" t="s">
        <v>27</v>
      </c>
      <c r="E43" s="261"/>
      <c r="F43" s="261">
        <f>SUM(D43:E43)</f>
        <v>0</v>
      </c>
      <c r="G43" s="262">
        <v>0</v>
      </c>
      <c r="H43" s="33">
        <v>0</v>
      </c>
      <c r="I43" s="34">
        <v>0</v>
      </c>
    </row>
    <row r="44" spans="1:9" ht="15.75" customHeight="1" x14ac:dyDescent="0.3">
      <c r="F44" s="13">
        <v>0</v>
      </c>
    </row>
    <row r="45" spans="1:9" ht="15.75" customHeight="1" x14ac:dyDescent="0.3">
      <c r="B45" s="13" t="s">
        <v>421</v>
      </c>
      <c r="F45" s="178" t="s">
        <v>657</v>
      </c>
    </row>
    <row r="46" spans="1:9" ht="15.75" customHeight="1" x14ac:dyDescent="0.3">
      <c r="B46" s="13" t="s">
        <v>658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D16CF867-2319-4330-819C-C341A95C7BC4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B278-532A-4DE5-B122-B815605FBBEE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230</v>
      </c>
      <c r="D1" s="86"/>
      <c r="E1" s="86"/>
      <c r="F1" s="86"/>
      <c r="G1" s="86"/>
      <c r="H1" s="86"/>
      <c r="I1" s="86"/>
      <c r="J1" s="86" t="s">
        <v>656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30">
        <v>5</v>
      </c>
      <c r="B5" s="231" t="s">
        <v>243</v>
      </c>
      <c r="C5" s="231" t="s">
        <v>244</v>
      </c>
      <c r="D5" s="232">
        <v>189</v>
      </c>
      <c r="E5" s="232">
        <v>9</v>
      </c>
      <c r="F5" s="232">
        <v>952</v>
      </c>
      <c r="G5" s="313">
        <v>45</v>
      </c>
      <c r="I5" s="230">
        <v>8</v>
      </c>
      <c r="J5" s="231" t="s">
        <v>253</v>
      </c>
      <c r="K5" s="231" t="s">
        <v>254</v>
      </c>
      <c r="L5" s="232">
        <v>179</v>
      </c>
      <c r="M5" s="232">
        <v>8</v>
      </c>
      <c r="N5" s="232">
        <v>886</v>
      </c>
      <c r="O5" s="313">
        <v>37</v>
      </c>
    </row>
    <row r="6" spans="1:34" ht="15.75" customHeight="1" x14ac:dyDescent="0.3">
      <c r="A6" s="99">
        <v>9</v>
      </c>
      <c r="B6" s="100" t="s">
        <v>255</v>
      </c>
      <c r="C6" s="100" t="s">
        <v>104</v>
      </c>
      <c r="D6" s="101">
        <v>189</v>
      </c>
      <c r="E6" s="96">
        <v>9</v>
      </c>
      <c r="F6" s="101">
        <v>935</v>
      </c>
      <c r="G6" s="104">
        <v>41</v>
      </c>
      <c r="I6" s="99">
        <v>4</v>
      </c>
      <c r="J6" s="100" t="s">
        <v>241</v>
      </c>
      <c r="K6" s="100" t="s">
        <v>242</v>
      </c>
      <c r="L6" s="101">
        <v>181</v>
      </c>
      <c r="M6" s="96">
        <v>9</v>
      </c>
      <c r="N6" s="101">
        <v>786</v>
      </c>
      <c r="O6" s="104">
        <v>37</v>
      </c>
    </row>
    <row r="7" spans="1:34" ht="15.75" customHeight="1" x14ac:dyDescent="0.3">
      <c r="A7" s="99">
        <v>7</v>
      </c>
      <c r="B7" s="100" t="s">
        <v>249</v>
      </c>
      <c r="C7" s="100" t="s">
        <v>250</v>
      </c>
      <c r="D7" s="101">
        <v>184</v>
      </c>
      <c r="E7" s="96">
        <v>6</v>
      </c>
      <c r="F7" s="101">
        <v>921</v>
      </c>
      <c r="G7" s="104">
        <v>34</v>
      </c>
      <c r="I7" s="99">
        <v>1</v>
      </c>
      <c r="J7" s="100" t="s">
        <v>233</v>
      </c>
      <c r="K7" s="100" t="s">
        <v>234</v>
      </c>
      <c r="L7" s="101">
        <v>170</v>
      </c>
      <c r="M7" s="96">
        <v>2</v>
      </c>
      <c r="N7" s="102">
        <v>881</v>
      </c>
      <c r="O7" s="103">
        <v>32</v>
      </c>
    </row>
    <row r="8" spans="1:34" ht="15.75" customHeight="1" x14ac:dyDescent="0.3">
      <c r="A8" s="99">
        <v>2</v>
      </c>
      <c r="B8" s="100" t="s">
        <v>235</v>
      </c>
      <c r="C8" s="100" t="s">
        <v>236</v>
      </c>
      <c r="D8" s="101">
        <v>182</v>
      </c>
      <c r="E8" s="96">
        <v>5</v>
      </c>
      <c r="F8" s="102">
        <v>916</v>
      </c>
      <c r="G8" s="103">
        <v>27</v>
      </c>
      <c r="I8" s="99">
        <v>7</v>
      </c>
      <c r="J8" s="100" t="s">
        <v>251</v>
      </c>
      <c r="K8" s="100" t="s">
        <v>29</v>
      </c>
      <c r="L8" s="101">
        <v>173</v>
      </c>
      <c r="M8" s="96">
        <v>4</v>
      </c>
      <c r="N8" s="101">
        <v>871</v>
      </c>
      <c r="O8" s="104">
        <v>27</v>
      </c>
    </row>
    <row r="9" spans="1:34" ht="15.75" customHeight="1" x14ac:dyDescent="0.3">
      <c r="A9" s="99">
        <v>3</v>
      </c>
      <c r="B9" s="100" t="s">
        <v>237</v>
      </c>
      <c r="C9" s="100" t="s">
        <v>234</v>
      </c>
      <c r="D9" s="101">
        <v>181</v>
      </c>
      <c r="E9" s="96">
        <v>4</v>
      </c>
      <c r="F9" s="101">
        <v>909</v>
      </c>
      <c r="G9" s="104">
        <v>23</v>
      </c>
      <c r="I9" s="99">
        <v>2</v>
      </c>
      <c r="J9" s="100" t="s">
        <v>80</v>
      </c>
      <c r="K9" s="100" t="s">
        <v>23</v>
      </c>
      <c r="L9" s="101">
        <v>175</v>
      </c>
      <c r="M9" s="96">
        <v>6</v>
      </c>
      <c r="N9" s="101">
        <v>872</v>
      </c>
      <c r="O9" s="104">
        <v>26</v>
      </c>
    </row>
    <row r="10" spans="1:34" ht="15.75" customHeight="1" x14ac:dyDescent="0.3">
      <c r="A10" s="99">
        <v>4</v>
      </c>
      <c r="B10" s="100" t="s">
        <v>240</v>
      </c>
      <c r="C10" s="100" t="s">
        <v>236</v>
      </c>
      <c r="D10" s="101">
        <v>178</v>
      </c>
      <c r="E10" s="96">
        <v>3</v>
      </c>
      <c r="F10" s="101">
        <v>907</v>
      </c>
      <c r="G10" s="104">
        <v>22</v>
      </c>
      <c r="I10" s="99">
        <v>9</v>
      </c>
      <c r="J10" s="100" t="s">
        <v>256</v>
      </c>
      <c r="K10" s="100" t="s">
        <v>254</v>
      </c>
      <c r="L10" s="101">
        <v>175</v>
      </c>
      <c r="M10" s="96">
        <v>6</v>
      </c>
      <c r="N10" s="101">
        <v>871</v>
      </c>
      <c r="O10" s="104">
        <v>23</v>
      </c>
    </row>
    <row r="11" spans="1:34" ht="15.75" customHeight="1" x14ac:dyDescent="0.3">
      <c r="A11" s="99">
        <v>8</v>
      </c>
      <c r="B11" s="100" t="s">
        <v>252</v>
      </c>
      <c r="C11" s="100" t="s">
        <v>161</v>
      </c>
      <c r="D11" s="101">
        <v>185</v>
      </c>
      <c r="E11" s="96">
        <v>7</v>
      </c>
      <c r="F11" s="101">
        <v>904</v>
      </c>
      <c r="G11" s="104">
        <v>20</v>
      </c>
      <c r="I11" s="99">
        <v>5</v>
      </c>
      <c r="J11" s="100" t="s">
        <v>245</v>
      </c>
      <c r="K11" s="100" t="s">
        <v>29</v>
      </c>
      <c r="L11" s="101">
        <v>176</v>
      </c>
      <c r="M11" s="96">
        <v>7</v>
      </c>
      <c r="N11" s="101">
        <v>859</v>
      </c>
      <c r="O11" s="104">
        <v>21</v>
      </c>
    </row>
    <row r="12" spans="1:34" ht="15.75" customHeight="1" x14ac:dyDescent="0.3">
      <c r="A12" s="99">
        <v>1</v>
      </c>
      <c r="B12" s="100" t="s">
        <v>231</v>
      </c>
      <c r="C12" s="100" t="s">
        <v>232</v>
      </c>
      <c r="D12" s="101">
        <v>170</v>
      </c>
      <c r="E12" s="96">
        <v>2</v>
      </c>
      <c r="F12" s="102">
        <v>875</v>
      </c>
      <c r="G12" s="103">
        <v>9</v>
      </c>
      <c r="I12" s="99">
        <v>3</v>
      </c>
      <c r="J12" s="100" t="s">
        <v>238</v>
      </c>
      <c r="K12" s="100" t="s">
        <v>239</v>
      </c>
      <c r="L12" s="101">
        <v>171</v>
      </c>
      <c r="M12" s="96">
        <v>3</v>
      </c>
      <c r="N12" s="101">
        <v>850</v>
      </c>
      <c r="O12" s="104">
        <v>18</v>
      </c>
    </row>
    <row r="13" spans="1:34" ht="15.75" customHeight="1" x14ac:dyDescent="0.3">
      <c r="A13" s="235">
        <v>6</v>
      </c>
      <c r="B13" s="236" t="s">
        <v>246</v>
      </c>
      <c r="C13" s="236" t="s">
        <v>234</v>
      </c>
      <c r="D13" s="237" t="s">
        <v>27</v>
      </c>
      <c r="E13" s="238">
        <v>0</v>
      </c>
      <c r="F13" s="106">
        <v>363</v>
      </c>
      <c r="G13" s="107">
        <v>7</v>
      </c>
      <c r="I13" s="235">
        <v>6</v>
      </c>
      <c r="J13" s="236" t="s">
        <v>247</v>
      </c>
      <c r="K13" s="236" t="s">
        <v>248</v>
      </c>
      <c r="L13" s="237">
        <v>167</v>
      </c>
      <c r="M13" s="238">
        <v>1</v>
      </c>
      <c r="N13" s="106">
        <v>846</v>
      </c>
      <c r="O13" s="107">
        <v>10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30">
        <v>2</v>
      </c>
      <c r="B17" s="231" t="s">
        <v>258</v>
      </c>
      <c r="C17" s="231" t="s">
        <v>48</v>
      </c>
      <c r="D17" s="232">
        <v>184</v>
      </c>
      <c r="E17" s="232">
        <v>9</v>
      </c>
      <c r="F17" s="232">
        <v>918</v>
      </c>
      <c r="G17" s="313">
        <v>45</v>
      </c>
      <c r="I17" s="230">
        <v>2</v>
      </c>
      <c r="J17" s="231" t="s">
        <v>259</v>
      </c>
      <c r="K17" s="231" t="s">
        <v>48</v>
      </c>
      <c r="L17" s="232">
        <v>178</v>
      </c>
      <c r="M17" s="232">
        <v>9</v>
      </c>
      <c r="N17" s="232">
        <v>861</v>
      </c>
      <c r="O17" s="313">
        <v>38</v>
      </c>
    </row>
    <row r="18" spans="1:15" ht="15.75" customHeight="1" x14ac:dyDescent="0.3">
      <c r="A18" s="99">
        <v>6</v>
      </c>
      <c r="B18" s="100" t="s">
        <v>267</v>
      </c>
      <c r="C18" s="100" t="s">
        <v>268</v>
      </c>
      <c r="D18" s="101">
        <v>182</v>
      </c>
      <c r="E18" s="96">
        <v>8</v>
      </c>
      <c r="F18" s="101">
        <v>894</v>
      </c>
      <c r="G18" s="104">
        <v>38</v>
      </c>
      <c r="I18" s="99">
        <v>5</v>
      </c>
      <c r="J18" s="100" t="s">
        <v>266</v>
      </c>
      <c r="K18" s="100" t="s">
        <v>104</v>
      </c>
      <c r="L18" s="101">
        <v>167</v>
      </c>
      <c r="M18" s="96">
        <v>5</v>
      </c>
      <c r="N18" s="101">
        <v>800</v>
      </c>
      <c r="O18" s="104">
        <v>31</v>
      </c>
    </row>
    <row r="19" spans="1:15" ht="15.75" customHeight="1" x14ac:dyDescent="0.3">
      <c r="A19" s="99">
        <v>7</v>
      </c>
      <c r="B19" s="100" t="s">
        <v>270</v>
      </c>
      <c r="C19" s="100" t="s">
        <v>159</v>
      </c>
      <c r="D19" s="101">
        <v>178</v>
      </c>
      <c r="E19" s="96">
        <v>7</v>
      </c>
      <c r="F19" s="101">
        <v>883</v>
      </c>
      <c r="G19" s="104">
        <v>36</v>
      </c>
      <c r="I19" s="99">
        <v>9</v>
      </c>
      <c r="J19" s="100" t="s">
        <v>275</v>
      </c>
      <c r="K19" s="100" t="s">
        <v>48</v>
      </c>
      <c r="L19" s="101">
        <v>169</v>
      </c>
      <c r="M19" s="96">
        <v>7</v>
      </c>
      <c r="N19" s="101">
        <v>834</v>
      </c>
      <c r="O19" s="104">
        <v>29</v>
      </c>
    </row>
    <row r="20" spans="1:15" ht="15.75" customHeight="1" x14ac:dyDescent="0.3">
      <c r="A20" s="99">
        <v>1</v>
      </c>
      <c r="B20" s="100" t="s">
        <v>257</v>
      </c>
      <c r="C20" s="100" t="s">
        <v>195</v>
      </c>
      <c r="D20" s="101">
        <v>167</v>
      </c>
      <c r="E20" s="96">
        <v>5</v>
      </c>
      <c r="F20" s="102">
        <v>858</v>
      </c>
      <c r="G20" s="103">
        <v>27</v>
      </c>
      <c r="I20" s="99">
        <v>3</v>
      </c>
      <c r="J20" s="100" t="s">
        <v>261</v>
      </c>
      <c r="K20" s="100" t="s">
        <v>262</v>
      </c>
      <c r="L20" s="101">
        <v>160</v>
      </c>
      <c r="M20" s="96">
        <v>3</v>
      </c>
      <c r="N20" s="101">
        <v>831</v>
      </c>
      <c r="O20" s="104">
        <v>29</v>
      </c>
    </row>
    <row r="21" spans="1:15" ht="15.75" customHeight="1" x14ac:dyDescent="0.3">
      <c r="A21" s="99">
        <v>3</v>
      </c>
      <c r="B21" s="100" t="s">
        <v>260</v>
      </c>
      <c r="C21" s="100" t="s">
        <v>250</v>
      </c>
      <c r="D21" s="101">
        <v>174</v>
      </c>
      <c r="E21" s="96">
        <v>6</v>
      </c>
      <c r="F21" s="101">
        <v>863</v>
      </c>
      <c r="G21" s="104">
        <v>25</v>
      </c>
      <c r="I21" s="99">
        <v>8</v>
      </c>
      <c r="J21" s="100" t="s">
        <v>274</v>
      </c>
      <c r="K21" s="100" t="s">
        <v>29</v>
      </c>
      <c r="L21" s="101">
        <v>157</v>
      </c>
      <c r="M21" s="96">
        <v>2</v>
      </c>
      <c r="N21" s="101">
        <v>823</v>
      </c>
      <c r="O21" s="104">
        <v>27</v>
      </c>
    </row>
    <row r="22" spans="1:15" ht="15.75" customHeight="1" x14ac:dyDescent="0.3">
      <c r="A22" s="99">
        <v>4</v>
      </c>
      <c r="B22" s="100" t="s">
        <v>263</v>
      </c>
      <c r="C22" s="100" t="s">
        <v>161</v>
      </c>
      <c r="D22" s="101">
        <v>163</v>
      </c>
      <c r="E22" s="96">
        <v>4</v>
      </c>
      <c r="F22" s="101">
        <v>855</v>
      </c>
      <c r="G22" s="104">
        <v>24</v>
      </c>
      <c r="I22" s="99">
        <v>7</v>
      </c>
      <c r="J22" s="100" t="s">
        <v>271</v>
      </c>
      <c r="K22" s="100" t="s">
        <v>272</v>
      </c>
      <c r="L22" s="101">
        <v>169</v>
      </c>
      <c r="M22" s="96">
        <v>7</v>
      </c>
      <c r="N22" s="101">
        <v>820</v>
      </c>
      <c r="O22" s="104">
        <v>25</v>
      </c>
    </row>
    <row r="23" spans="1:15" ht="15.75" customHeight="1" x14ac:dyDescent="0.3">
      <c r="A23" s="99">
        <v>5</v>
      </c>
      <c r="B23" s="100" t="s">
        <v>265</v>
      </c>
      <c r="C23" s="100" t="s">
        <v>48</v>
      </c>
      <c r="D23" s="101">
        <v>156</v>
      </c>
      <c r="E23" s="96">
        <v>3</v>
      </c>
      <c r="F23" s="101">
        <v>835</v>
      </c>
      <c r="G23" s="104">
        <v>20</v>
      </c>
      <c r="I23" s="99">
        <v>4</v>
      </c>
      <c r="J23" s="100" t="s">
        <v>264</v>
      </c>
      <c r="K23" s="100" t="s">
        <v>232</v>
      </c>
      <c r="L23" s="101">
        <v>174</v>
      </c>
      <c r="M23" s="96">
        <v>8</v>
      </c>
      <c r="N23" s="101">
        <v>825</v>
      </c>
      <c r="O23" s="104">
        <v>24</v>
      </c>
    </row>
    <row r="24" spans="1:15" ht="15.75" customHeight="1" x14ac:dyDescent="0.3">
      <c r="A24" s="99">
        <v>8</v>
      </c>
      <c r="B24" s="100" t="s">
        <v>273</v>
      </c>
      <c r="C24" s="100" t="s">
        <v>29</v>
      </c>
      <c r="D24" s="101" t="s">
        <v>27</v>
      </c>
      <c r="E24" s="96">
        <v>0</v>
      </c>
      <c r="F24" s="101">
        <v>0</v>
      </c>
      <c r="G24" s="104">
        <v>0</v>
      </c>
      <c r="I24" s="99">
        <v>1</v>
      </c>
      <c r="J24" s="100" t="s">
        <v>95</v>
      </c>
      <c r="K24" s="100" t="s">
        <v>77</v>
      </c>
      <c r="L24" s="101">
        <v>167</v>
      </c>
      <c r="M24" s="96">
        <v>5</v>
      </c>
      <c r="N24" s="102">
        <v>819</v>
      </c>
      <c r="O24" s="103">
        <v>23</v>
      </c>
    </row>
    <row r="25" spans="1:15" ht="15.75" customHeight="1" x14ac:dyDescent="0.3">
      <c r="A25" s="235">
        <v>9</v>
      </c>
      <c r="B25" s="236" t="s">
        <v>28</v>
      </c>
      <c r="C25" s="236" t="s">
        <v>29</v>
      </c>
      <c r="D25" s="237" t="s">
        <v>64</v>
      </c>
      <c r="E25" s="238">
        <v>0</v>
      </c>
      <c r="F25" s="106">
        <v>0</v>
      </c>
      <c r="G25" s="107">
        <v>0</v>
      </c>
      <c r="I25" s="235">
        <v>6</v>
      </c>
      <c r="J25" s="236" t="s">
        <v>269</v>
      </c>
      <c r="K25" s="236" t="s">
        <v>54</v>
      </c>
      <c r="L25" s="237" t="s">
        <v>27</v>
      </c>
      <c r="M25" s="238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30">
        <v>6</v>
      </c>
      <c r="B29" s="231" t="s">
        <v>152</v>
      </c>
      <c r="C29" s="231" t="s">
        <v>151</v>
      </c>
      <c r="D29" s="232">
        <v>160</v>
      </c>
      <c r="E29" s="232">
        <v>3</v>
      </c>
      <c r="F29" s="232">
        <v>820</v>
      </c>
      <c r="G29" s="313">
        <v>33</v>
      </c>
      <c r="I29" s="230">
        <v>2</v>
      </c>
      <c r="J29" s="231" t="s">
        <v>277</v>
      </c>
      <c r="K29" s="231" t="s">
        <v>34</v>
      </c>
      <c r="L29" s="232">
        <v>170</v>
      </c>
      <c r="M29" s="232">
        <v>9</v>
      </c>
      <c r="N29" s="232">
        <v>835</v>
      </c>
      <c r="O29" s="313">
        <v>41</v>
      </c>
    </row>
    <row r="30" spans="1:15" ht="15.75" customHeight="1" x14ac:dyDescent="0.3">
      <c r="A30" s="99">
        <v>2</v>
      </c>
      <c r="B30" s="100" t="s">
        <v>16</v>
      </c>
      <c r="C30" s="100" t="s">
        <v>17</v>
      </c>
      <c r="D30" s="101">
        <v>161</v>
      </c>
      <c r="E30" s="96">
        <v>5</v>
      </c>
      <c r="F30" s="101">
        <v>807</v>
      </c>
      <c r="G30" s="104">
        <v>32</v>
      </c>
      <c r="I30" s="99">
        <v>5</v>
      </c>
      <c r="J30" s="100" t="s">
        <v>282</v>
      </c>
      <c r="K30" s="100" t="s">
        <v>195</v>
      </c>
      <c r="L30" s="101">
        <v>170</v>
      </c>
      <c r="M30" s="96">
        <v>9</v>
      </c>
      <c r="N30" s="101">
        <v>828</v>
      </c>
      <c r="O30" s="104">
        <v>38</v>
      </c>
    </row>
    <row r="31" spans="1:15" ht="15.75" customHeight="1" x14ac:dyDescent="0.3">
      <c r="A31" s="99">
        <v>4</v>
      </c>
      <c r="B31" s="100" t="s">
        <v>279</v>
      </c>
      <c r="C31" s="100" t="s">
        <v>48</v>
      </c>
      <c r="D31" s="101">
        <v>163</v>
      </c>
      <c r="E31" s="96">
        <v>6</v>
      </c>
      <c r="F31" s="101">
        <v>804</v>
      </c>
      <c r="G31" s="104">
        <v>30</v>
      </c>
      <c r="I31" s="99">
        <v>9</v>
      </c>
      <c r="J31" s="100" t="s">
        <v>286</v>
      </c>
      <c r="K31" s="100" t="s">
        <v>17</v>
      </c>
      <c r="L31" s="101">
        <v>159</v>
      </c>
      <c r="M31" s="96">
        <v>7</v>
      </c>
      <c r="N31" s="101">
        <v>803</v>
      </c>
      <c r="O31" s="104">
        <v>34</v>
      </c>
    </row>
    <row r="32" spans="1:15" ht="15.75" customHeight="1" x14ac:dyDescent="0.3">
      <c r="A32" s="99">
        <v>9</v>
      </c>
      <c r="B32" s="100" t="s">
        <v>285</v>
      </c>
      <c r="C32" s="100" t="s">
        <v>104</v>
      </c>
      <c r="D32" s="101">
        <v>178</v>
      </c>
      <c r="E32" s="96">
        <v>9</v>
      </c>
      <c r="F32" s="101">
        <v>759</v>
      </c>
      <c r="G32" s="104">
        <v>28</v>
      </c>
      <c r="I32" s="99">
        <v>8</v>
      </c>
      <c r="J32" s="100" t="s">
        <v>33</v>
      </c>
      <c r="K32" s="100" t="s">
        <v>34</v>
      </c>
      <c r="L32" s="101">
        <v>158</v>
      </c>
      <c r="M32" s="96">
        <v>6</v>
      </c>
      <c r="N32" s="101">
        <v>788</v>
      </c>
      <c r="O32" s="104">
        <v>27</v>
      </c>
    </row>
    <row r="33" spans="1:16" ht="15.75" customHeight="1" x14ac:dyDescent="0.3">
      <c r="A33" s="99">
        <v>8</v>
      </c>
      <c r="B33" s="100" t="s">
        <v>284</v>
      </c>
      <c r="C33" s="100" t="s">
        <v>272</v>
      </c>
      <c r="D33" s="101">
        <v>164</v>
      </c>
      <c r="E33" s="96">
        <v>7</v>
      </c>
      <c r="F33" s="101">
        <v>798</v>
      </c>
      <c r="G33" s="104">
        <v>27</v>
      </c>
      <c r="I33" s="99">
        <v>6</v>
      </c>
      <c r="J33" s="100" t="s">
        <v>283</v>
      </c>
      <c r="K33" s="100" t="s">
        <v>272</v>
      </c>
      <c r="L33" s="101">
        <v>155</v>
      </c>
      <c r="M33" s="96">
        <v>5</v>
      </c>
      <c r="N33" s="101">
        <v>767</v>
      </c>
      <c r="O33" s="104">
        <v>26</v>
      </c>
      <c r="P33" s="101"/>
    </row>
    <row r="34" spans="1:16" ht="15.75" customHeight="1" x14ac:dyDescent="0.3">
      <c r="A34" s="99">
        <v>1</v>
      </c>
      <c r="B34" s="100" t="s">
        <v>276</v>
      </c>
      <c r="C34" s="100" t="s">
        <v>232</v>
      </c>
      <c r="D34" s="101">
        <v>156</v>
      </c>
      <c r="E34" s="96">
        <v>2</v>
      </c>
      <c r="F34" s="102">
        <v>789</v>
      </c>
      <c r="G34" s="103">
        <v>25</v>
      </c>
      <c r="I34" s="99">
        <v>3</v>
      </c>
      <c r="J34" s="100" t="s">
        <v>105</v>
      </c>
      <c r="K34" s="100" t="s">
        <v>34</v>
      </c>
      <c r="L34" s="239">
        <v>146</v>
      </c>
      <c r="M34" s="96">
        <v>3</v>
      </c>
      <c r="N34" s="101">
        <v>754</v>
      </c>
      <c r="O34" s="104">
        <v>20</v>
      </c>
    </row>
    <row r="35" spans="1:16" ht="15.75" customHeight="1" x14ac:dyDescent="0.3">
      <c r="A35" s="99">
        <v>7</v>
      </c>
      <c r="B35" s="100" t="s">
        <v>58</v>
      </c>
      <c r="C35" s="100" t="s">
        <v>34</v>
      </c>
      <c r="D35" s="101">
        <v>161</v>
      </c>
      <c r="E35" s="96">
        <v>5</v>
      </c>
      <c r="F35" s="101">
        <v>783</v>
      </c>
      <c r="G35" s="104">
        <v>25</v>
      </c>
      <c r="I35" s="99">
        <v>1</v>
      </c>
      <c r="J35" s="100" t="s">
        <v>178</v>
      </c>
      <c r="K35" s="100" t="s">
        <v>161</v>
      </c>
      <c r="L35" s="101">
        <v>135</v>
      </c>
      <c r="M35" s="96">
        <v>2</v>
      </c>
      <c r="N35" s="102">
        <v>742</v>
      </c>
      <c r="O35" s="103">
        <v>20</v>
      </c>
    </row>
    <row r="36" spans="1:16" ht="15.75" customHeight="1" x14ac:dyDescent="0.3">
      <c r="A36" s="99">
        <v>5</v>
      </c>
      <c r="B36" s="100" t="s">
        <v>281</v>
      </c>
      <c r="C36" s="100" t="s">
        <v>232</v>
      </c>
      <c r="D36" s="101">
        <v>166</v>
      </c>
      <c r="E36" s="96">
        <v>8</v>
      </c>
      <c r="F36" s="101">
        <v>755</v>
      </c>
      <c r="G36" s="104">
        <v>19</v>
      </c>
      <c r="I36" s="99">
        <v>4</v>
      </c>
      <c r="J36" s="100" t="s">
        <v>280</v>
      </c>
      <c r="K36" s="100" t="s">
        <v>15</v>
      </c>
      <c r="L36" s="101">
        <v>154</v>
      </c>
      <c r="M36" s="96">
        <v>4</v>
      </c>
      <c r="N36" s="101">
        <v>755</v>
      </c>
      <c r="O36" s="104">
        <v>18</v>
      </c>
    </row>
    <row r="37" spans="1:16" ht="15.75" customHeight="1" x14ac:dyDescent="0.3">
      <c r="A37" s="235">
        <v>3</v>
      </c>
      <c r="B37" s="236" t="s">
        <v>278</v>
      </c>
      <c r="C37" s="236" t="s">
        <v>272</v>
      </c>
      <c r="D37" s="237">
        <v>137</v>
      </c>
      <c r="E37" s="238">
        <v>1</v>
      </c>
      <c r="F37" s="106">
        <v>704</v>
      </c>
      <c r="G37" s="107">
        <v>9</v>
      </c>
      <c r="I37" s="235">
        <v>7</v>
      </c>
      <c r="J37" s="236" t="s">
        <v>190</v>
      </c>
      <c r="K37" s="236" t="s">
        <v>54</v>
      </c>
      <c r="L37" s="237" t="s">
        <v>27</v>
      </c>
      <c r="M37" s="238">
        <v>0</v>
      </c>
      <c r="N37" s="106">
        <v>0</v>
      </c>
      <c r="O37" s="107">
        <v>0</v>
      </c>
    </row>
    <row r="38" spans="1:16" ht="15.75" customHeight="1" x14ac:dyDescent="0.3"/>
    <row r="39" spans="1:16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6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6" ht="15.75" customHeight="1" x14ac:dyDescent="0.3">
      <c r="A41" s="230">
        <v>3</v>
      </c>
      <c r="B41" s="231" t="s">
        <v>291</v>
      </c>
      <c r="C41" s="231" t="s">
        <v>239</v>
      </c>
      <c r="D41" s="232">
        <v>173</v>
      </c>
      <c r="E41" s="232">
        <v>7</v>
      </c>
      <c r="F41" s="232">
        <v>850</v>
      </c>
      <c r="G41" s="313">
        <v>34</v>
      </c>
      <c r="I41" s="230">
        <v>3</v>
      </c>
      <c r="J41" s="231" t="s">
        <v>292</v>
      </c>
      <c r="K41" s="231" t="s">
        <v>232</v>
      </c>
      <c r="L41" s="232">
        <v>141</v>
      </c>
      <c r="M41" s="232">
        <v>6</v>
      </c>
      <c r="N41" s="232">
        <v>736</v>
      </c>
      <c r="O41" s="313">
        <v>31</v>
      </c>
    </row>
    <row r="42" spans="1:16" ht="15.75" customHeight="1" x14ac:dyDescent="0.3">
      <c r="A42" s="99">
        <v>2</v>
      </c>
      <c r="B42" s="100" t="s">
        <v>289</v>
      </c>
      <c r="C42" s="100" t="s">
        <v>166</v>
      </c>
      <c r="D42" s="101">
        <v>154</v>
      </c>
      <c r="E42" s="96">
        <v>5</v>
      </c>
      <c r="F42" s="101">
        <v>782</v>
      </c>
      <c r="G42" s="104">
        <v>29</v>
      </c>
      <c r="I42" s="99">
        <v>2</v>
      </c>
      <c r="J42" s="100" t="s">
        <v>290</v>
      </c>
      <c r="K42" s="100" t="s">
        <v>166</v>
      </c>
      <c r="L42" s="101">
        <v>145</v>
      </c>
      <c r="M42" s="96">
        <v>7</v>
      </c>
      <c r="N42" s="101">
        <v>720</v>
      </c>
      <c r="O42" s="104">
        <v>27</v>
      </c>
    </row>
    <row r="43" spans="1:16" ht="15.75" customHeight="1" x14ac:dyDescent="0.3">
      <c r="A43" s="99">
        <v>1</v>
      </c>
      <c r="B43" s="100" t="s">
        <v>287</v>
      </c>
      <c r="C43" s="100" t="s">
        <v>48</v>
      </c>
      <c r="D43" s="101">
        <v>157</v>
      </c>
      <c r="E43" s="96">
        <v>6</v>
      </c>
      <c r="F43" s="102">
        <v>743</v>
      </c>
      <c r="G43" s="103">
        <v>24</v>
      </c>
      <c r="I43" s="99">
        <v>4</v>
      </c>
      <c r="J43" s="100" t="s">
        <v>150</v>
      </c>
      <c r="K43" s="100" t="s">
        <v>151</v>
      </c>
      <c r="L43" s="101">
        <v>138</v>
      </c>
      <c r="M43" s="96">
        <v>5</v>
      </c>
      <c r="N43" s="101">
        <v>684</v>
      </c>
      <c r="O43" s="104">
        <v>22</v>
      </c>
    </row>
    <row r="44" spans="1:16" ht="15.75" customHeight="1" x14ac:dyDescent="0.3">
      <c r="A44" s="99">
        <v>7</v>
      </c>
      <c r="B44" s="100" t="s">
        <v>299</v>
      </c>
      <c r="C44" s="100" t="s">
        <v>161</v>
      </c>
      <c r="D44" s="101">
        <v>149</v>
      </c>
      <c r="E44" s="96">
        <v>4</v>
      </c>
      <c r="F44" s="101">
        <v>744</v>
      </c>
      <c r="G44" s="104">
        <v>22</v>
      </c>
      <c r="I44" s="99">
        <v>7</v>
      </c>
      <c r="J44" s="100" t="s">
        <v>297</v>
      </c>
      <c r="K44" s="100" t="s">
        <v>166</v>
      </c>
      <c r="L44" s="101">
        <v>137</v>
      </c>
      <c r="M44" s="96">
        <v>4</v>
      </c>
      <c r="N44" s="101">
        <v>651</v>
      </c>
      <c r="O44" s="104">
        <v>19</v>
      </c>
    </row>
    <row r="45" spans="1:16" ht="15.75" customHeight="1" x14ac:dyDescent="0.3">
      <c r="A45" s="99">
        <v>5</v>
      </c>
      <c r="B45" s="100" t="s">
        <v>294</v>
      </c>
      <c r="C45" s="100" t="s">
        <v>77</v>
      </c>
      <c r="D45" s="101">
        <v>144</v>
      </c>
      <c r="E45" s="96">
        <v>3</v>
      </c>
      <c r="F45" s="101">
        <v>697</v>
      </c>
      <c r="G45" s="104">
        <v>16</v>
      </c>
      <c r="I45" s="99">
        <v>5</v>
      </c>
      <c r="J45" s="100" t="s">
        <v>295</v>
      </c>
      <c r="K45" s="100" t="s">
        <v>17</v>
      </c>
      <c r="L45" s="101">
        <v>131</v>
      </c>
      <c r="M45" s="96">
        <v>3</v>
      </c>
      <c r="N45" s="101">
        <v>659</v>
      </c>
      <c r="O45" s="104">
        <v>18</v>
      </c>
    </row>
    <row r="46" spans="1:16" ht="15.75" customHeight="1" x14ac:dyDescent="0.3">
      <c r="A46" s="99">
        <v>4</v>
      </c>
      <c r="B46" s="100" t="s">
        <v>293</v>
      </c>
      <c r="C46" s="100" t="s">
        <v>159</v>
      </c>
      <c r="D46" s="101" t="s">
        <v>64</v>
      </c>
      <c r="E46" s="96">
        <v>0</v>
      </c>
      <c r="F46" s="101">
        <v>0</v>
      </c>
      <c r="G46" s="104">
        <v>0</v>
      </c>
      <c r="I46" s="99">
        <v>6</v>
      </c>
      <c r="J46" s="100" t="s">
        <v>297</v>
      </c>
      <c r="K46" s="100" t="s">
        <v>298</v>
      </c>
      <c r="L46" s="101" t="s">
        <v>27</v>
      </c>
      <c r="M46" s="96">
        <v>0</v>
      </c>
      <c r="N46" s="101">
        <v>434</v>
      </c>
      <c r="O46" s="104">
        <v>18</v>
      </c>
    </row>
    <row r="47" spans="1:16" ht="15.75" customHeight="1" x14ac:dyDescent="0.3">
      <c r="A47" s="235">
        <v>6</v>
      </c>
      <c r="B47" s="236" t="s">
        <v>296</v>
      </c>
      <c r="C47" s="236" t="s">
        <v>29</v>
      </c>
      <c r="D47" s="237" t="s">
        <v>64</v>
      </c>
      <c r="E47" s="238">
        <v>0</v>
      </c>
      <c r="F47" s="106">
        <v>0</v>
      </c>
      <c r="G47" s="107">
        <v>0</v>
      </c>
      <c r="I47" s="235">
        <v>1</v>
      </c>
      <c r="J47" s="236" t="s">
        <v>288</v>
      </c>
      <c r="K47" s="236" t="s">
        <v>166</v>
      </c>
      <c r="L47" s="237" t="s">
        <v>27</v>
      </c>
      <c r="M47" s="238">
        <v>0</v>
      </c>
      <c r="N47" s="312">
        <v>0</v>
      </c>
      <c r="O47" s="314">
        <v>0</v>
      </c>
    </row>
    <row r="48" spans="1:16" ht="15.75" customHeight="1" x14ac:dyDescent="0.3"/>
    <row r="49" spans="2:6" ht="15.75" customHeight="1" x14ac:dyDescent="0.3">
      <c r="B49" s="87" t="s">
        <v>300</v>
      </c>
      <c r="F49" s="108" t="s">
        <v>657</v>
      </c>
    </row>
    <row r="50" spans="2:6" ht="15.75" customHeight="1" x14ac:dyDescent="0.3">
      <c r="B50" s="87" t="s">
        <v>658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DDD9DADD-280A-4E2F-9D47-5764E34E010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DF350-CB15-4DBA-B518-6CE90C5D4302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8" customWidth="1"/>
    <col min="6" max="6" width="5" style="13" customWidth="1"/>
    <col min="7" max="7" width="4.7109375" style="168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422</v>
      </c>
      <c r="B1" s="4"/>
      <c r="C1" s="4"/>
      <c r="D1" s="4"/>
      <c r="E1" s="4"/>
      <c r="F1" s="4"/>
      <c r="G1" s="45"/>
      <c r="H1" s="4"/>
      <c r="I1" s="4"/>
      <c r="J1" s="4" t="s">
        <v>656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69" t="s">
        <v>2</v>
      </c>
      <c r="B3" s="169"/>
      <c r="C3" s="169"/>
      <c r="D3" s="169"/>
      <c r="E3" s="179"/>
      <c r="F3" s="169"/>
      <c r="G3" s="179"/>
      <c r="H3" s="169"/>
      <c r="I3" s="169"/>
      <c r="J3" s="169"/>
      <c r="K3" s="169"/>
      <c r="L3" s="169"/>
      <c r="M3" s="169"/>
      <c r="N3" s="169"/>
    </row>
    <row r="4" spans="1:34" x14ac:dyDescent="0.3">
      <c r="A4" s="180" t="s">
        <v>423</v>
      </c>
      <c r="B4" s="173"/>
      <c r="C4" s="181">
        <v>569</v>
      </c>
      <c r="D4" s="173"/>
      <c r="E4" s="182" t="s">
        <v>9</v>
      </c>
      <c r="F4" s="183">
        <f>SUM(F5:F7)</f>
        <v>578</v>
      </c>
      <c r="G4" s="54" t="s">
        <v>130</v>
      </c>
      <c r="H4" s="180" t="s">
        <v>424</v>
      </c>
      <c r="I4" s="173"/>
      <c r="J4" s="181">
        <v>585</v>
      </c>
      <c r="K4" s="173"/>
      <c r="L4" s="182" t="s">
        <v>9</v>
      </c>
      <c r="M4" s="183">
        <f>SUM(M5:M7)</f>
        <v>570</v>
      </c>
    </row>
    <row r="5" spans="1:34" ht="15.75" customHeight="1" x14ac:dyDescent="0.3">
      <c r="A5" s="184" t="s">
        <v>425</v>
      </c>
      <c r="B5" s="185"/>
      <c r="C5" s="186"/>
      <c r="D5" s="23">
        <v>96</v>
      </c>
      <c r="E5" s="23">
        <v>96</v>
      </c>
      <c r="F5" s="24">
        <f>SUM(D5:E5)</f>
        <v>192</v>
      </c>
      <c r="H5" s="184" t="s">
        <v>396</v>
      </c>
      <c r="I5" s="185"/>
      <c r="J5" s="186"/>
      <c r="K5" s="23">
        <v>97</v>
      </c>
      <c r="L5" s="23">
        <v>97</v>
      </c>
      <c r="M5" s="24">
        <f>SUM(K5:L5)</f>
        <v>194</v>
      </c>
    </row>
    <row r="6" spans="1:34" ht="15.75" customHeight="1" x14ac:dyDescent="0.3">
      <c r="A6" s="187" t="s">
        <v>401</v>
      </c>
      <c r="B6" s="188"/>
      <c r="C6" s="189"/>
      <c r="D6" s="32">
        <v>97</v>
      </c>
      <c r="E6" s="32">
        <v>96</v>
      </c>
      <c r="F6" s="29">
        <f>SUM(D6:E6)</f>
        <v>193</v>
      </c>
      <c r="H6" s="187" t="s">
        <v>399</v>
      </c>
      <c r="I6" s="188"/>
      <c r="J6" s="189"/>
      <c r="K6" s="32">
        <v>93</v>
      </c>
      <c r="L6" s="32">
        <v>91</v>
      </c>
      <c r="M6" s="29">
        <f>SUM(K6:L6)</f>
        <v>184</v>
      </c>
    </row>
    <row r="7" spans="1:34" ht="15.75" customHeight="1" x14ac:dyDescent="0.3">
      <c r="A7" s="190" t="s">
        <v>402</v>
      </c>
      <c r="B7" s="191"/>
      <c r="C7" s="192"/>
      <c r="D7" s="33">
        <v>94</v>
      </c>
      <c r="E7" s="33">
        <v>99</v>
      </c>
      <c r="F7" s="34">
        <f>SUM(D7:E7)</f>
        <v>193</v>
      </c>
      <c r="H7" s="190" t="s">
        <v>405</v>
      </c>
      <c r="I7" s="191"/>
      <c r="J7" s="192"/>
      <c r="K7" s="33">
        <v>95</v>
      </c>
      <c r="L7" s="33">
        <v>97</v>
      </c>
      <c r="M7" s="34">
        <f>SUM(K7:L7)</f>
        <v>192</v>
      </c>
    </row>
    <row r="8" spans="1:34" ht="15.75" customHeight="1" x14ac:dyDescent="0.3"/>
    <row r="9" spans="1:34" ht="15.75" customHeight="1" x14ac:dyDescent="0.3">
      <c r="A9" s="180" t="s">
        <v>426</v>
      </c>
      <c r="B9" s="173"/>
      <c r="C9" s="181">
        <v>556</v>
      </c>
      <c r="D9" s="173"/>
      <c r="E9" s="182" t="s">
        <v>9</v>
      </c>
      <c r="F9" s="183">
        <f>SUM(F10:F12)</f>
        <v>563</v>
      </c>
      <c r="G9" s="54" t="s">
        <v>130</v>
      </c>
      <c r="H9" s="13" t="s">
        <v>427</v>
      </c>
      <c r="J9" s="77">
        <v>563</v>
      </c>
      <c r="M9" s="303">
        <v>563</v>
      </c>
    </row>
    <row r="10" spans="1:34" s="13" customFormat="1" ht="15.75" customHeight="1" x14ac:dyDescent="0.3">
      <c r="A10" s="184" t="s">
        <v>428</v>
      </c>
      <c r="B10" s="185"/>
      <c r="C10" s="186"/>
      <c r="D10" s="23">
        <v>96</v>
      </c>
      <c r="E10" s="23">
        <v>95</v>
      </c>
      <c r="F10" s="24">
        <f>SUM(D10:E10)</f>
        <v>191</v>
      </c>
      <c r="AA10" s="70"/>
      <c r="AB10" s="70"/>
      <c r="AC10" s="70"/>
      <c r="AD10" s="70"/>
      <c r="AE10" s="70"/>
      <c r="AF10" s="70"/>
    </row>
    <row r="11" spans="1:34" s="13" customFormat="1" ht="15.75" customHeight="1" x14ac:dyDescent="0.3">
      <c r="A11" s="187" t="s">
        <v>398</v>
      </c>
      <c r="B11" s="188"/>
      <c r="C11" s="189"/>
      <c r="D11" s="32">
        <v>94</v>
      </c>
      <c r="E11" s="32">
        <v>95</v>
      </c>
      <c r="F11" s="29">
        <f>SUM(D11:E11)</f>
        <v>189</v>
      </c>
      <c r="AA11" s="70"/>
      <c r="AB11" s="70"/>
      <c r="AC11" s="70"/>
      <c r="AD11" s="70"/>
      <c r="AE11" s="70"/>
      <c r="AF11" s="70"/>
    </row>
    <row r="12" spans="1:34" s="13" customFormat="1" ht="15.75" customHeight="1" x14ac:dyDescent="0.3">
      <c r="A12" s="190" t="s">
        <v>408</v>
      </c>
      <c r="B12" s="191"/>
      <c r="C12" s="192"/>
      <c r="D12" s="33">
        <v>92</v>
      </c>
      <c r="E12" s="33">
        <v>91</v>
      </c>
      <c r="F12" s="34">
        <f>SUM(D12:E12)</f>
        <v>183</v>
      </c>
      <c r="AA12" s="70"/>
      <c r="AB12" s="70"/>
      <c r="AC12" s="70"/>
      <c r="AD12" s="70"/>
      <c r="AE12" s="70"/>
      <c r="AF12" s="70"/>
    </row>
    <row r="13" spans="1:34" s="13" customFormat="1" ht="15.75" customHeight="1" x14ac:dyDescent="0.3">
      <c r="AA13" s="70"/>
      <c r="AB13" s="70"/>
      <c r="AC13" s="70"/>
      <c r="AD13" s="70"/>
      <c r="AE13" s="70"/>
      <c r="AF13" s="70"/>
    </row>
    <row r="14" spans="1:34" s="13" customFormat="1" ht="15.75" customHeight="1" x14ac:dyDescent="0.3">
      <c r="A14" s="13" t="s">
        <v>429</v>
      </c>
      <c r="C14" s="77">
        <v>575</v>
      </c>
      <c r="F14" s="303">
        <v>575</v>
      </c>
      <c r="G14" s="54" t="s">
        <v>130</v>
      </c>
      <c r="H14" s="13" t="s">
        <v>309</v>
      </c>
      <c r="M14" s="13">
        <v>575</v>
      </c>
    </row>
    <row r="15" spans="1:34" s="13" customFormat="1" ht="15.75" customHeight="1" x14ac:dyDescent="0.3"/>
    <row r="16" spans="1:34" s="13" customFormat="1" ht="15.75" customHeight="1" x14ac:dyDescent="0.3"/>
    <row r="17" spans="1:14" s="13" customFormat="1" ht="15.75" customHeight="1" x14ac:dyDescent="0.3"/>
    <row r="18" spans="1:14" ht="15.75" customHeight="1" x14ac:dyDescent="0.3"/>
    <row r="19" spans="1:14" ht="15.75" customHeight="1" x14ac:dyDescent="0.3">
      <c r="E19" s="13"/>
      <c r="H19" s="193" t="s">
        <v>2</v>
      </c>
      <c r="I19" s="175" t="s">
        <v>134</v>
      </c>
      <c r="J19" s="175" t="s">
        <v>135</v>
      </c>
      <c r="K19" s="175" t="s">
        <v>136</v>
      </c>
      <c r="L19" s="175" t="s">
        <v>137</v>
      </c>
      <c r="M19" s="175" t="s">
        <v>8</v>
      </c>
      <c r="N19" s="176" t="s">
        <v>138</v>
      </c>
    </row>
    <row r="20" spans="1:14" ht="15.75" customHeight="1" x14ac:dyDescent="0.3">
      <c r="E20" s="13"/>
      <c r="H20" s="194" t="s">
        <v>429</v>
      </c>
      <c r="I20" s="23">
        <v>5</v>
      </c>
      <c r="J20" s="23">
        <v>4</v>
      </c>
      <c r="K20" s="23">
        <v>1</v>
      </c>
      <c r="L20" s="23"/>
      <c r="M20" s="23">
        <v>2875</v>
      </c>
      <c r="N20" s="24">
        <v>9</v>
      </c>
    </row>
    <row r="21" spans="1:14" ht="15.75" customHeight="1" x14ac:dyDescent="0.3">
      <c r="E21" s="13"/>
      <c r="H21" s="195" t="s">
        <v>423</v>
      </c>
      <c r="I21" s="32">
        <v>5</v>
      </c>
      <c r="J21" s="32">
        <v>3</v>
      </c>
      <c r="K21" s="32"/>
      <c r="L21" s="32">
        <v>2</v>
      </c>
      <c r="M21" s="32">
        <v>2854</v>
      </c>
      <c r="N21" s="29">
        <v>6</v>
      </c>
    </row>
    <row r="22" spans="1:14" ht="15.75" customHeight="1" x14ac:dyDescent="0.3">
      <c r="E22" s="13"/>
      <c r="H22" s="195" t="s">
        <v>426</v>
      </c>
      <c r="I22" s="32">
        <v>5</v>
      </c>
      <c r="J22" s="32">
        <v>2</v>
      </c>
      <c r="K22" s="32">
        <v>1</v>
      </c>
      <c r="L22" s="32">
        <v>2</v>
      </c>
      <c r="M22" s="32">
        <v>2828</v>
      </c>
      <c r="N22" s="29">
        <v>5</v>
      </c>
    </row>
    <row r="23" spans="1:14" ht="15.75" customHeight="1" x14ac:dyDescent="0.3">
      <c r="E23" s="13"/>
      <c r="H23" s="195" t="s">
        <v>424</v>
      </c>
      <c r="I23" s="32">
        <v>5</v>
      </c>
      <c r="J23" s="32">
        <v>1</v>
      </c>
      <c r="K23" s="32"/>
      <c r="L23" s="32">
        <v>4</v>
      </c>
      <c r="M23" s="32">
        <v>2665</v>
      </c>
      <c r="N23" s="29">
        <v>2</v>
      </c>
    </row>
    <row r="24" spans="1:14" ht="15.75" customHeight="1" x14ac:dyDescent="0.3">
      <c r="H24" s="196" t="s">
        <v>427</v>
      </c>
      <c r="I24" s="33">
        <v>5</v>
      </c>
      <c r="J24" s="33"/>
      <c r="K24" s="33">
        <v>2</v>
      </c>
      <c r="L24" s="33">
        <v>3</v>
      </c>
      <c r="M24" s="33">
        <v>2252</v>
      </c>
      <c r="N24" s="34">
        <v>2</v>
      </c>
    </row>
    <row r="25" spans="1:14" ht="15.75" customHeight="1" x14ac:dyDescent="0.3"/>
    <row r="26" spans="1:14" ht="15.75" customHeight="1" x14ac:dyDescent="0.3">
      <c r="A26" s="13" t="s">
        <v>421</v>
      </c>
      <c r="G26" s="197" t="s">
        <v>657</v>
      </c>
    </row>
    <row r="27" spans="1:14" ht="15.75" customHeight="1" x14ac:dyDescent="0.3">
      <c r="A27" s="13" t="s">
        <v>658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F717D772-8E72-4A45-99F5-BF591AA75DE2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9EEE-C207-40DA-824E-0BCAACAC5B34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8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/>
      <c r="G1" s="4"/>
      <c r="H1" s="4"/>
      <c r="I1" s="4" t="s">
        <v>656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8"/>
    </row>
    <row r="2" spans="1:34" ht="15.75" customHeight="1" x14ac:dyDescent="0.3">
      <c r="A2" s="179"/>
      <c r="B2" s="47" t="s">
        <v>1</v>
      </c>
      <c r="C2" s="169"/>
      <c r="D2" s="169"/>
      <c r="E2" s="169"/>
      <c r="F2" s="169"/>
      <c r="G2" s="169"/>
      <c r="H2" s="169"/>
      <c r="I2" s="169"/>
      <c r="J2" s="169"/>
    </row>
    <row r="3" spans="1:34" s="199" customFormat="1" ht="15.75" customHeight="1" x14ac:dyDescent="0.3">
      <c r="A3" s="198"/>
      <c r="B3" s="199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200"/>
      <c r="AB3" s="200"/>
      <c r="AC3" s="200"/>
      <c r="AD3" s="200"/>
      <c r="AE3" s="200"/>
      <c r="AF3" s="200"/>
    </row>
    <row r="4" spans="1:34" ht="15.75" customHeight="1" x14ac:dyDescent="0.3">
      <c r="A4" s="170">
        <v>2</v>
      </c>
      <c r="B4" s="171" t="s">
        <v>4</v>
      </c>
      <c r="C4" s="172" t="s">
        <v>5</v>
      </c>
      <c r="D4" s="173"/>
      <c r="E4" s="174"/>
      <c r="F4" s="175" t="s">
        <v>6</v>
      </c>
      <c r="G4" s="175" t="s">
        <v>7</v>
      </c>
      <c r="H4" s="175" t="s">
        <v>8</v>
      </c>
      <c r="I4" s="176" t="s">
        <v>9</v>
      </c>
    </row>
    <row r="5" spans="1:34" ht="15.75" customHeight="1" x14ac:dyDescent="0.3">
      <c r="A5" s="255">
        <v>4</v>
      </c>
      <c r="B5" s="256" t="s">
        <v>405</v>
      </c>
      <c r="C5" s="256" t="s">
        <v>397</v>
      </c>
      <c r="D5" s="257">
        <v>96</v>
      </c>
      <c r="E5" s="257">
        <v>99</v>
      </c>
      <c r="F5" s="257">
        <f>SUM(D5:E5)</f>
        <v>195</v>
      </c>
      <c r="G5" s="257">
        <v>7</v>
      </c>
      <c r="H5" s="257">
        <v>977</v>
      </c>
      <c r="I5" s="258">
        <v>32</v>
      </c>
    </row>
    <row r="6" spans="1:34" ht="15.75" customHeight="1" x14ac:dyDescent="0.3">
      <c r="A6" s="35">
        <v>5</v>
      </c>
      <c r="B6" s="26" t="s">
        <v>431</v>
      </c>
      <c r="C6" s="26" t="s">
        <v>397</v>
      </c>
      <c r="D6" s="32">
        <v>91</v>
      </c>
      <c r="E6" s="32">
        <v>97</v>
      </c>
      <c r="F6" s="32">
        <f>SUM(D6:E6)</f>
        <v>188</v>
      </c>
      <c r="G6" s="23">
        <v>6</v>
      </c>
      <c r="H6" s="32">
        <v>957</v>
      </c>
      <c r="I6" s="29">
        <v>31</v>
      </c>
    </row>
    <row r="7" spans="1:34" ht="15.75" customHeight="1" x14ac:dyDescent="0.3">
      <c r="A7" s="35">
        <v>2</v>
      </c>
      <c r="B7" s="26" t="s">
        <v>410</v>
      </c>
      <c r="C7" s="26" t="s">
        <v>397</v>
      </c>
      <c r="D7" s="32">
        <v>93</v>
      </c>
      <c r="E7" s="32">
        <v>89</v>
      </c>
      <c r="F7" s="32">
        <f>SUM(D7:E7)</f>
        <v>182</v>
      </c>
      <c r="G7" s="23">
        <v>5</v>
      </c>
      <c r="H7" s="32">
        <v>917</v>
      </c>
      <c r="I7" s="29">
        <v>23</v>
      </c>
      <c r="J7" s="177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68"/>
    </row>
    <row r="9" spans="1:34" ht="15.75" customHeight="1" x14ac:dyDescent="0.3">
      <c r="A9" s="35">
        <v>1</v>
      </c>
      <c r="B9" s="26" t="s">
        <v>396</v>
      </c>
      <c r="C9" s="26" t="s">
        <v>397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323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9">
        <v>6</v>
      </c>
      <c r="B11" s="260" t="s">
        <v>342</v>
      </c>
      <c r="C11" s="260" t="s">
        <v>37</v>
      </c>
      <c r="D11" s="261" t="s">
        <v>27</v>
      </c>
      <c r="E11" s="261"/>
      <c r="F11" s="261">
        <f>SUM(D11:E11)</f>
        <v>0</v>
      </c>
      <c r="G11" s="262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8"/>
      <c r="B13" s="199" t="s">
        <v>3</v>
      </c>
      <c r="C13" s="199"/>
      <c r="D13" s="199"/>
      <c r="E13" s="199"/>
      <c r="F13" s="199"/>
      <c r="G13" s="199"/>
      <c r="H13" s="199"/>
      <c r="I13" s="199"/>
    </row>
    <row r="14" spans="1:34" ht="15.75" customHeight="1" x14ac:dyDescent="0.3">
      <c r="A14" s="170">
        <v>2</v>
      </c>
      <c r="B14" s="171" t="s">
        <v>4</v>
      </c>
      <c r="C14" s="172" t="s">
        <v>5</v>
      </c>
      <c r="D14" s="173"/>
      <c r="E14" s="174"/>
      <c r="F14" s="175" t="s">
        <v>6</v>
      </c>
      <c r="G14" s="175" t="s">
        <v>7</v>
      </c>
      <c r="H14" s="175" t="s">
        <v>8</v>
      </c>
      <c r="I14" s="176" t="s">
        <v>9</v>
      </c>
    </row>
    <row r="15" spans="1:34" ht="15.75" customHeight="1" x14ac:dyDescent="0.3">
      <c r="A15" s="255">
        <v>1</v>
      </c>
      <c r="B15" s="256" t="s">
        <v>432</v>
      </c>
      <c r="C15" s="256" t="s">
        <v>397</v>
      </c>
      <c r="D15" s="257">
        <v>94</v>
      </c>
      <c r="E15" s="257">
        <v>97</v>
      </c>
      <c r="F15" s="257">
        <f>SUM(D15:E15)</f>
        <v>191</v>
      </c>
      <c r="G15" s="257">
        <v>5</v>
      </c>
      <c r="H15" s="257">
        <v>953</v>
      </c>
      <c r="I15" s="258">
        <v>28</v>
      </c>
    </row>
    <row r="16" spans="1:34" ht="15.75" customHeight="1" x14ac:dyDescent="0.3">
      <c r="A16" s="35">
        <v>5</v>
      </c>
      <c r="B16" s="26" t="s">
        <v>434</v>
      </c>
      <c r="C16" s="26" t="s">
        <v>397</v>
      </c>
      <c r="D16" s="32">
        <v>94</v>
      </c>
      <c r="E16" s="32">
        <v>98</v>
      </c>
      <c r="F16" s="32">
        <f>SUM(D16:E16)</f>
        <v>192</v>
      </c>
      <c r="G16" s="23">
        <v>6</v>
      </c>
      <c r="H16" s="32">
        <v>947</v>
      </c>
      <c r="I16" s="29">
        <v>26</v>
      </c>
    </row>
    <row r="17" spans="1:9" ht="15.75" customHeight="1" x14ac:dyDescent="0.3">
      <c r="A17" s="35">
        <v>6</v>
      </c>
      <c r="B17" s="26" t="s">
        <v>413</v>
      </c>
      <c r="C17" s="26" t="s">
        <v>104</v>
      </c>
      <c r="D17" s="32">
        <v>86</v>
      </c>
      <c r="E17" s="32">
        <v>94</v>
      </c>
      <c r="F17" s="32">
        <f>SUM(D17:E17)</f>
        <v>180</v>
      </c>
      <c r="G17" s="23">
        <v>3</v>
      </c>
      <c r="H17" s="32">
        <v>926</v>
      </c>
      <c r="I17" s="29">
        <v>21</v>
      </c>
    </row>
    <row r="18" spans="1:9" ht="15.75" customHeight="1" x14ac:dyDescent="0.3">
      <c r="A18" s="35">
        <v>3</v>
      </c>
      <c r="B18" s="26" t="s">
        <v>399</v>
      </c>
      <c r="C18" s="26" t="s">
        <v>397</v>
      </c>
      <c r="D18" s="32">
        <v>90</v>
      </c>
      <c r="E18" s="32">
        <v>91</v>
      </c>
      <c r="F18" s="32">
        <f>SUM(D18:E18)</f>
        <v>181</v>
      </c>
      <c r="G18" s="23">
        <v>4</v>
      </c>
      <c r="H18" s="32">
        <v>910</v>
      </c>
      <c r="I18" s="29">
        <v>18</v>
      </c>
    </row>
    <row r="19" spans="1:9" ht="15.75" customHeight="1" x14ac:dyDescent="0.3">
      <c r="A19" s="35">
        <v>2</v>
      </c>
      <c r="B19" s="26" t="s">
        <v>402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9">
        <v>4</v>
      </c>
      <c r="B20" s="260" t="s">
        <v>433</v>
      </c>
      <c r="C20" s="260" t="s">
        <v>46</v>
      </c>
      <c r="D20" s="261" t="s">
        <v>27</v>
      </c>
      <c r="E20" s="261"/>
      <c r="F20" s="261">
        <f>SUM(D20:E20)</f>
        <v>0</v>
      </c>
      <c r="G20" s="262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8"/>
      <c r="B22" s="199" t="s">
        <v>40</v>
      </c>
      <c r="C22" s="199"/>
      <c r="D22" s="199"/>
      <c r="E22" s="199"/>
      <c r="F22" s="199"/>
      <c r="G22" s="199"/>
      <c r="H22" s="199"/>
      <c r="I22" s="199"/>
    </row>
    <row r="23" spans="1:9" ht="15.75" customHeight="1" x14ac:dyDescent="0.3">
      <c r="A23" s="170">
        <v>2</v>
      </c>
      <c r="B23" s="171" t="s">
        <v>4</v>
      </c>
      <c r="C23" s="172" t="s">
        <v>5</v>
      </c>
      <c r="D23" s="173"/>
      <c r="E23" s="174"/>
      <c r="F23" s="175" t="s">
        <v>6</v>
      </c>
      <c r="G23" s="175" t="s">
        <v>7</v>
      </c>
      <c r="H23" s="175" t="s">
        <v>8</v>
      </c>
      <c r="I23" s="176" t="s">
        <v>9</v>
      </c>
    </row>
    <row r="24" spans="1:9" ht="15.75" customHeight="1" x14ac:dyDescent="0.3">
      <c r="A24" s="255">
        <v>3</v>
      </c>
      <c r="B24" s="256" t="s">
        <v>388</v>
      </c>
      <c r="C24" s="256" t="s">
        <v>54</v>
      </c>
      <c r="D24" s="257">
        <v>96</v>
      </c>
      <c r="E24" s="257">
        <v>94</v>
      </c>
      <c r="F24" s="257">
        <f>SUM(D24:E24)</f>
        <v>190</v>
      </c>
      <c r="G24" s="257">
        <v>6</v>
      </c>
      <c r="H24" s="257">
        <v>863</v>
      </c>
      <c r="I24" s="258">
        <v>27</v>
      </c>
    </row>
    <row r="25" spans="1:9" ht="15.75" customHeight="1" x14ac:dyDescent="0.3">
      <c r="A25" s="35">
        <v>5</v>
      </c>
      <c r="B25" s="26" t="s">
        <v>435</v>
      </c>
      <c r="C25" s="26" t="s">
        <v>98</v>
      </c>
      <c r="D25" s="32">
        <v>91</v>
      </c>
      <c r="E25" s="32">
        <v>92</v>
      </c>
      <c r="F25" s="32">
        <f>SUM(D25:E25)</f>
        <v>183</v>
      </c>
      <c r="G25" s="23">
        <v>5</v>
      </c>
      <c r="H25" s="32">
        <v>932</v>
      </c>
      <c r="I25" s="29">
        <v>26</v>
      </c>
    </row>
    <row r="26" spans="1:9" ht="15.75" customHeight="1" x14ac:dyDescent="0.3">
      <c r="A26" s="35">
        <v>4</v>
      </c>
      <c r="B26" s="26" t="s">
        <v>369</v>
      </c>
      <c r="C26" s="26" t="s">
        <v>98</v>
      </c>
      <c r="D26" s="32">
        <v>93</v>
      </c>
      <c r="E26" s="32">
        <v>90</v>
      </c>
      <c r="F26" s="32">
        <f>SUM(D26:E26)</f>
        <v>183</v>
      </c>
      <c r="G26" s="23">
        <v>5</v>
      </c>
      <c r="H26" s="32">
        <v>908</v>
      </c>
      <c r="I26" s="29">
        <v>20</v>
      </c>
    </row>
    <row r="27" spans="1:9" ht="15.75" customHeight="1" x14ac:dyDescent="0.3">
      <c r="A27" s="35">
        <v>1</v>
      </c>
      <c r="B27" s="26" t="s">
        <v>355</v>
      </c>
      <c r="C27" s="26" t="s">
        <v>98</v>
      </c>
      <c r="D27" s="32">
        <v>90</v>
      </c>
      <c r="E27" s="32">
        <v>93</v>
      </c>
      <c r="F27" s="32">
        <f>SUM(D27:E27)</f>
        <v>183</v>
      </c>
      <c r="G27" s="23">
        <v>5</v>
      </c>
      <c r="H27" s="32">
        <v>907</v>
      </c>
      <c r="I27" s="29">
        <v>20</v>
      </c>
    </row>
    <row r="28" spans="1:9" ht="15.75" customHeight="1" x14ac:dyDescent="0.3">
      <c r="A28" s="35">
        <v>2</v>
      </c>
      <c r="B28" s="26" t="s">
        <v>261</v>
      </c>
      <c r="C28" s="26" t="s">
        <v>397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9">
        <v>6</v>
      </c>
      <c r="B29" s="260" t="s">
        <v>419</v>
      </c>
      <c r="C29" s="260" t="s">
        <v>23</v>
      </c>
      <c r="D29" s="261" t="s">
        <v>27</v>
      </c>
      <c r="E29" s="261"/>
      <c r="F29" s="261">
        <f>SUM(D29:E29)</f>
        <v>0</v>
      </c>
      <c r="G29" s="262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421</v>
      </c>
      <c r="F31" s="178" t="s">
        <v>657</v>
      </c>
    </row>
    <row r="32" spans="1:9" ht="15.75" customHeight="1" x14ac:dyDescent="0.3">
      <c r="B32" s="13" t="s">
        <v>658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F1A1AF09-5553-4F70-8D2E-A99025639E83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381F-BD05-4EBF-BE65-476921C60724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8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 t="s">
        <v>126</v>
      </c>
      <c r="G1" s="4"/>
      <c r="H1" s="4"/>
      <c r="I1" s="4" t="s">
        <v>656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9"/>
      <c r="B2" s="47" t="s">
        <v>1</v>
      </c>
      <c r="C2" s="169"/>
      <c r="D2" s="169"/>
      <c r="E2" s="169"/>
      <c r="F2" s="169"/>
      <c r="G2" s="169"/>
      <c r="H2" s="169"/>
      <c r="I2" s="169"/>
      <c r="J2" s="169"/>
    </row>
    <row r="3" spans="1:34" s="199" customFormat="1" ht="15.75" customHeight="1" x14ac:dyDescent="0.3">
      <c r="A3" s="198"/>
      <c r="B3" s="199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200"/>
      <c r="AB3" s="200"/>
      <c r="AC3" s="200"/>
      <c r="AD3" s="200"/>
      <c r="AE3" s="200"/>
      <c r="AF3" s="200"/>
    </row>
    <row r="4" spans="1:34" ht="15.75" customHeight="1" x14ac:dyDescent="0.3">
      <c r="A4" s="170">
        <v>2</v>
      </c>
      <c r="B4" s="171" t="s">
        <v>4</v>
      </c>
      <c r="C4" s="172" t="s">
        <v>5</v>
      </c>
      <c r="D4" s="173" t="s">
        <v>394</v>
      </c>
      <c r="E4" s="174" t="s">
        <v>394</v>
      </c>
      <c r="F4" s="175" t="s">
        <v>6</v>
      </c>
      <c r="G4" s="175" t="s">
        <v>7</v>
      </c>
      <c r="H4" s="175" t="s">
        <v>8</v>
      </c>
      <c r="I4" s="176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20">
        <v>6</v>
      </c>
      <c r="B5" s="263" t="s">
        <v>405</v>
      </c>
      <c r="C5" s="263" t="s">
        <v>397</v>
      </c>
      <c r="D5" s="322">
        <v>96</v>
      </c>
      <c r="E5" s="322">
        <v>99</v>
      </c>
      <c r="F5" s="264">
        <v>195</v>
      </c>
      <c r="G5" s="264">
        <v>8</v>
      </c>
      <c r="H5" s="323">
        <v>977</v>
      </c>
      <c r="I5" s="324">
        <v>40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9">
        <v>7</v>
      </c>
      <c r="B6" s="266" t="s">
        <v>435</v>
      </c>
      <c r="C6" s="266" t="s">
        <v>98</v>
      </c>
      <c r="D6" s="267">
        <v>91</v>
      </c>
      <c r="E6" s="267">
        <v>92</v>
      </c>
      <c r="F6" s="268">
        <v>183</v>
      </c>
      <c r="G6" s="268">
        <v>7</v>
      </c>
      <c r="H6" s="39">
        <v>932</v>
      </c>
      <c r="I6" s="40">
        <v>33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5">
        <v>8</v>
      </c>
      <c r="B7" s="266" t="s">
        <v>413</v>
      </c>
      <c r="C7" s="266" t="s">
        <v>104</v>
      </c>
      <c r="D7" s="267">
        <v>86</v>
      </c>
      <c r="E7" s="267">
        <v>94</v>
      </c>
      <c r="F7" s="268">
        <v>180</v>
      </c>
      <c r="G7" s="268">
        <v>4</v>
      </c>
      <c r="H7" s="39">
        <v>926</v>
      </c>
      <c r="I7" s="40">
        <v>29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9">
        <v>3</v>
      </c>
      <c r="B8" s="266" t="s">
        <v>369</v>
      </c>
      <c r="C8" s="266" t="s">
        <v>98</v>
      </c>
      <c r="D8" s="267">
        <v>93</v>
      </c>
      <c r="E8" s="267">
        <v>90</v>
      </c>
      <c r="F8" s="268">
        <v>183</v>
      </c>
      <c r="G8" s="268">
        <v>7</v>
      </c>
      <c r="H8" s="39">
        <v>908</v>
      </c>
      <c r="I8" s="40">
        <v>26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9">
        <v>1</v>
      </c>
      <c r="B9" s="266" t="s">
        <v>355</v>
      </c>
      <c r="C9" s="266" t="s">
        <v>98</v>
      </c>
      <c r="D9" s="268">
        <v>90</v>
      </c>
      <c r="E9" s="268">
        <v>93</v>
      </c>
      <c r="F9" s="268">
        <v>183</v>
      </c>
      <c r="G9" s="268">
        <v>7</v>
      </c>
      <c r="H9" s="32">
        <v>907</v>
      </c>
      <c r="I9" s="29">
        <v>25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5">
        <v>2</v>
      </c>
      <c r="B10" s="266" t="s">
        <v>402</v>
      </c>
      <c r="C10" s="266" t="s">
        <v>46</v>
      </c>
      <c r="D10" s="267" t="s">
        <v>27</v>
      </c>
      <c r="E10" s="267" t="s">
        <v>394</v>
      </c>
      <c r="F10" s="268">
        <v>0</v>
      </c>
      <c r="G10" s="268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5">
        <v>4</v>
      </c>
      <c r="B11" s="266" t="s">
        <v>323</v>
      </c>
      <c r="C11" s="266" t="s">
        <v>98</v>
      </c>
      <c r="D11" s="267" t="s">
        <v>27</v>
      </c>
      <c r="E11" s="267" t="s">
        <v>394</v>
      </c>
      <c r="F11" s="268">
        <v>0</v>
      </c>
      <c r="G11" s="268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21">
        <v>5</v>
      </c>
      <c r="B12" s="271" t="s">
        <v>433</v>
      </c>
      <c r="C12" s="271" t="s">
        <v>46</v>
      </c>
      <c r="D12" s="272" t="s">
        <v>27</v>
      </c>
      <c r="E12" s="272" t="s">
        <v>394</v>
      </c>
      <c r="F12" s="273">
        <v>0</v>
      </c>
      <c r="G12" s="273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8" t="s">
        <v>657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658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29D01005-9E5E-40DE-B980-038A78472E98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0B23-963E-4EEB-8E10-DA77F79BE33D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530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4" customFormat="1" ht="15.75" customHeight="1" x14ac:dyDescent="0.3">
      <c r="B3" s="214" t="s">
        <v>2</v>
      </c>
      <c r="I3" s="213"/>
      <c r="J3" s="213"/>
      <c r="K3" s="213"/>
      <c r="L3" s="213"/>
      <c r="M3" s="213"/>
      <c r="N3" s="213"/>
      <c r="O3" s="213"/>
      <c r="P3" s="213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</row>
    <row r="5" spans="1:34" ht="15.75" customHeight="1" x14ac:dyDescent="0.3">
      <c r="A5" s="282">
        <v>4</v>
      </c>
      <c r="B5" s="231" t="s">
        <v>534</v>
      </c>
      <c r="C5" s="231" t="s">
        <v>532</v>
      </c>
      <c r="D5" s="232">
        <v>96</v>
      </c>
      <c r="E5" s="283">
        <v>7</v>
      </c>
      <c r="F5" s="232">
        <v>480</v>
      </c>
      <c r="G5" s="313">
        <v>32</v>
      </c>
      <c r="V5" s="87"/>
      <c r="W5" s="87"/>
    </row>
    <row r="6" spans="1:34" ht="15.75" customHeight="1" x14ac:dyDescent="0.3">
      <c r="A6" s="220">
        <v>5</v>
      </c>
      <c r="B6" s="100" t="s">
        <v>411</v>
      </c>
      <c r="C6" s="100" t="s">
        <v>412</v>
      </c>
      <c r="D6" s="221">
        <v>96</v>
      </c>
      <c r="E6" s="219">
        <v>7</v>
      </c>
      <c r="F6" s="221">
        <v>479</v>
      </c>
      <c r="G6" s="222">
        <v>31</v>
      </c>
    </row>
    <row r="7" spans="1:34" s="87" customFormat="1" ht="15.75" customHeight="1" x14ac:dyDescent="0.3">
      <c r="A7" s="220">
        <v>2</v>
      </c>
      <c r="B7" s="100" t="s">
        <v>531</v>
      </c>
      <c r="C7" s="100" t="s">
        <v>532</v>
      </c>
      <c r="D7" s="221">
        <v>95</v>
      </c>
      <c r="E7" s="219">
        <v>5</v>
      </c>
      <c r="F7" s="221">
        <v>468</v>
      </c>
      <c r="G7" s="222">
        <v>22</v>
      </c>
      <c r="J7" s="105"/>
      <c r="V7" s="213"/>
      <c r="W7" s="213"/>
    </row>
    <row r="8" spans="1:34" s="87" customFormat="1" ht="15.75" customHeight="1" x14ac:dyDescent="0.3">
      <c r="A8" s="220">
        <v>1</v>
      </c>
      <c r="B8" s="100" t="s">
        <v>401</v>
      </c>
      <c r="C8" s="100" t="s">
        <v>46</v>
      </c>
      <c r="D8" s="221">
        <v>83</v>
      </c>
      <c r="E8" s="219">
        <v>1</v>
      </c>
      <c r="F8" s="102">
        <v>456</v>
      </c>
      <c r="G8" s="103">
        <v>21</v>
      </c>
      <c r="K8" s="88"/>
      <c r="V8" s="213"/>
      <c r="W8" s="213"/>
    </row>
    <row r="9" spans="1:34" ht="15.75" customHeight="1" x14ac:dyDescent="0.3">
      <c r="A9" s="220">
        <v>7</v>
      </c>
      <c r="B9" s="100" t="s">
        <v>536</v>
      </c>
      <c r="C9" s="100" t="s">
        <v>347</v>
      </c>
      <c r="D9" s="221">
        <v>90</v>
      </c>
      <c r="E9" s="219">
        <v>4</v>
      </c>
      <c r="F9" s="221">
        <v>450</v>
      </c>
      <c r="G9" s="222">
        <v>19</v>
      </c>
    </row>
    <row r="10" spans="1:34" ht="15.75" customHeight="1" x14ac:dyDescent="0.3">
      <c r="A10" s="220">
        <v>6</v>
      </c>
      <c r="B10" s="100" t="s">
        <v>535</v>
      </c>
      <c r="C10" s="100" t="s">
        <v>15</v>
      </c>
      <c r="D10" s="221">
        <v>86</v>
      </c>
      <c r="E10" s="219">
        <v>3</v>
      </c>
      <c r="F10" s="221">
        <v>441</v>
      </c>
      <c r="G10" s="222">
        <v>12</v>
      </c>
    </row>
    <row r="11" spans="1:34" ht="15.75" customHeight="1" x14ac:dyDescent="0.3">
      <c r="A11" s="284">
        <v>3</v>
      </c>
      <c r="B11" s="236" t="s">
        <v>533</v>
      </c>
      <c r="C11" s="236" t="s">
        <v>15</v>
      </c>
      <c r="D11" s="237">
        <v>84</v>
      </c>
      <c r="E11" s="286">
        <v>2</v>
      </c>
      <c r="F11" s="106">
        <v>405</v>
      </c>
      <c r="G11" s="107">
        <v>6</v>
      </c>
      <c r="V11" s="87"/>
      <c r="W11" s="87"/>
    </row>
    <row r="12" spans="1:34" ht="15.75" customHeight="1" x14ac:dyDescent="0.3"/>
    <row r="13" spans="1:34" ht="15.75" customHeight="1" x14ac:dyDescent="0.3">
      <c r="A13" s="214"/>
      <c r="B13" s="214" t="s">
        <v>3</v>
      </c>
      <c r="C13" s="214"/>
      <c r="D13" s="214"/>
      <c r="E13" s="214"/>
      <c r="F13" s="214"/>
      <c r="G13" s="214"/>
    </row>
    <row r="14" spans="1:34" ht="15.75" customHeight="1" x14ac:dyDescent="0.3">
      <c r="A14" s="215"/>
      <c r="B14" s="216" t="s">
        <v>4</v>
      </c>
      <c r="C14" s="216" t="s">
        <v>5</v>
      </c>
      <c r="D14" s="217" t="s">
        <v>6</v>
      </c>
      <c r="E14" s="217" t="s">
        <v>7</v>
      </c>
      <c r="F14" s="217" t="s">
        <v>8</v>
      </c>
      <c r="G14" s="218" t="s">
        <v>9</v>
      </c>
    </row>
    <row r="15" spans="1:34" ht="15.75" customHeight="1" x14ac:dyDescent="0.3">
      <c r="A15" s="282">
        <v>5</v>
      </c>
      <c r="B15" s="231" t="s">
        <v>255</v>
      </c>
      <c r="C15" s="231" t="s">
        <v>104</v>
      </c>
      <c r="D15" s="283">
        <v>83</v>
      </c>
      <c r="E15" s="283">
        <v>6</v>
      </c>
      <c r="F15" s="283">
        <v>415</v>
      </c>
      <c r="G15" s="329">
        <v>30</v>
      </c>
    </row>
    <row r="16" spans="1:34" ht="15.75" customHeight="1" x14ac:dyDescent="0.3">
      <c r="A16" s="220">
        <v>4</v>
      </c>
      <c r="B16" s="100" t="s">
        <v>539</v>
      </c>
      <c r="C16" s="100" t="s">
        <v>46</v>
      </c>
      <c r="D16" s="221">
        <v>62</v>
      </c>
      <c r="E16" s="219">
        <v>3</v>
      </c>
      <c r="F16" s="221">
        <v>352</v>
      </c>
      <c r="G16" s="222">
        <v>22</v>
      </c>
    </row>
    <row r="17" spans="1:7" ht="15.75" customHeight="1" x14ac:dyDescent="0.3">
      <c r="A17" s="220">
        <v>6</v>
      </c>
      <c r="B17" s="100" t="s">
        <v>540</v>
      </c>
      <c r="C17" s="100" t="s">
        <v>347</v>
      </c>
      <c r="D17" s="221">
        <v>75</v>
      </c>
      <c r="E17" s="219">
        <v>5</v>
      </c>
      <c r="F17" s="221">
        <v>338</v>
      </c>
      <c r="G17" s="222">
        <v>22</v>
      </c>
    </row>
    <row r="18" spans="1:7" ht="15.75" customHeight="1" x14ac:dyDescent="0.3">
      <c r="A18" s="220">
        <v>2</v>
      </c>
      <c r="B18" s="100" t="s">
        <v>537</v>
      </c>
      <c r="C18" s="100" t="s">
        <v>347</v>
      </c>
      <c r="D18" s="221">
        <v>64</v>
      </c>
      <c r="E18" s="219">
        <v>4</v>
      </c>
      <c r="F18" s="221">
        <v>288</v>
      </c>
      <c r="G18" s="222">
        <v>16</v>
      </c>
    </row>
    <row r="19" spans="1:7" ht="15.75" customHeight="1" x14ac:dyDescent="0.3">
      <c r="A19" s="220">
        <v>1</v>
      </c>
      <c r="B19" s="100" t="s">
        <v>42</v>
      </c>
      <c r="C19" s="100" t="s">
        <v>26</v>
      </c>
      <c r="D19" s="221" t="s">
        <v>27</v>
      </c>
      <c r="E19" s="219">
        <v>0</v>
      </c>
      <c r="F19" s="102">
        <v>0</v>
      </c>
      <c r="G19" s="103">
        <v>0</v>
      </c>
    </row>
    <row r="20" spans="1:7" ht="15.75" customHeight="1" x14ac:dyDescent="0.3">
      <c r="A20" s="284">
        <v>3</v>
      </c>
      <c r="B20" s="236" t="s">
        <v>538</v>
      </c>
      <c r="C20" s="236" t="s">
        <v>347</v>
      </c>
      <c r="D20" s="285" t="s">
        <v>27</v>
      </c>
      <c r="E20" s="286">
        <v>0</v>
      </c>
      <c r="F20" s="223">
        <v>0</v>
      </c>
      <c r="G20" s="224">
        <v>0</v>
      </c>
    </row>
    <row r="21" spans="1:7" ht="15.75" customHeight="1" x14ac:dyDescent="0.3"/>
    <row r="22" spans="1:7" ht="15.75" customHeight="1" x14ac:dyDescent="0.3">
      <c r="B22" s="214" t="s">
        <v>541</v>
      </c>
    </row>
    <row r="23" spans="1:7" ht="15.75" customHeight="1" x14ac:dyDescent="0.3"/>
    <row r="24" spans="1:7" ht="15.75" customHeight="1" x14ac:dyDescent="0.3">
      <c r="B24" s="87" t="s">
        <v>542</v>
      </c>
      <c r="C24" s="87"/>
      <c r="D24" s="87"/>
      <c r="E24" s="87"/>
      <c r="F24" s="108" t="s">
        <v>657</v>
      </c>
      <c r="G24" s="87"/>
    </row>
    <row r="25" spans="1:7" ht="15.75" customHeight="1" x14ac:dyDescent="0.3">
      <c r="B25" s="87" t="s">
        <v>658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E29785F8-969B-42EC-9046-147BD8850DB7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7F63-392D-46C9-8492-A310E127E958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530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3"/>
      <c r="AH1" s="213"/>
    </row>
    <row r="2" spans="1:34" ht="15.75" customHeight="1" x14ac:dyDescent="0.3">
      <c r="B2" s="89" t="s">
        <v>1</v>
      </c>
    </row>
    <row r="3" spans="1:34" s="214" customFormat="1" ht="15.75" customHeight="1" x14ac:dyDescent="0.3">
      <c r="B3" s="214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7">
        <v>3</v>
      </c>
      <c r="B5" s="242" t="s">
        <v>534</v>
      </c>
      <c r="C5" s="242" t="s">
        <v>532</v>
      </c>
      <c r="D5" s="315">
        <v>96</v>
      </c>
      <c r="E5" s="288">
        <v>5</v>
      </c>
      <c r="F5" s="316">
        <v>480</v>
      </c>
      <c r="G5" s="317">
        <v>23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4</v>
      </c>
      <c r="B6" s="245" t="s">
        <v>411</v>
      </c>
      <c r="C6" s="245" t="s">
        <v>412</v>
      </c>
      <c r="D6" s="246">
        <v>96</v>
      </c>
      <c r="E6" s="289">
        <v>5</v>
      </c>
      <c r="F6" s="111">
        <v>479</v>
      </c>
      <c r="G6" s="112">
        <v>22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90">
        <v>1</v>
      </c>
      <c r="B7" s="245" t="s">
        <v>531</v>
      </c>
      <c r="C7" s="245" t="s">
        <v>532</v>
      </c>
      <c r="D7" s="289">
        <v>95</v>
      </c>
      <c r="E7" s="289">
        <v>3</v>
      </c>
      <c r="F7" s="102">
        <v>468</v>
      </c>
      <c r="G7" s="103">
        <v>16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90">
        <v>5</v>
      </c>
      <c r="B8" s="245" t="s">
        <v>535</v>
      </c>
      <c r="C8" s="245" t="s">
        <v>15</v>
      </c>
      <c r="D8" s="246">
        <v>86</v>
      </c>
      <c r="E8" s="289">
        <v>2</v>
      </c>
      <c r="F8" s="111">
        <v>441</v>
      </c>
      <c r="G8" s="112">
        <v>10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9">
        <v>2</v>
      </c>
      <c r="B9" s="250" t="s">
        <v>533</v>
      </c>
      <c r="C9" s="250" t="s">
        <v>15</v>
      </c>
      <c r="D9" s="251">
        <v>84</v>
      </c>
      <c r="E9" s="292">
        <v>1</v>
      </c>
      <c r="F9" s="113">
        <v>405</v>
      </c>
      <c r="G9" s="114">
        <v>5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5" t="s">
        <v>541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657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658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E54D7CDD-A592-4D21-BC13-A9286A25CD6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7ECD-80DB-44DF-9F97-F1E539B3D480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543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4" customFormat="1" ht="15.75" customHeight="1" x14ac:dyDescent="0.3">
      <c r="B3" s="214" t="s">
        <v>2</v>
      </c>
      <c r="I3" s="213"/>
      <c r="J3" s="213"/>
      <c r="K3" s="213"/>
      <c r="L3" s="213"/>
      <c r="M3" s="213"/>
      <c r="N3" s="213"/>
      <c r="O3" s="213"/>
      <c r="P3" s="213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</row>
    <row r="5" spans="1:34" ht="15.75" customHeight="1" x14ac:dyDescent="0.3">
      <c r="A5" s="282">
        <v>6</v>
      </c>
      <c r="B5" s="231" t="s">
        <v>535</v>
      </c>
      <c r="C5" s="231" t="s">
        <v>15</v>
      </c>
      <c r="D5" s="283">
        <v>93</v>
      </c>
      <c r="E5" s="283">
        <v>7</v>
      </c>
      <c r="F5" s="283">
        <v>455</v>
      </c>
      <c r="G5" s="329">
        <v>31</v>
      </c>
    </row>
    <row r="6" spans="1:34" ht="15.75" customHeight="1" x14ac:dyDescent="0.3">
      <c r="A6" s="220">
        <v>4</v>
      </c>
      <c r="B6" s="100" t="s">
        <v>401</v>
      </c>
      <c r="C6" s="100" t="s">
        <v>46</v>
      </c>
      <c r="D6" s="101">
        <v>87</v>
      </c>
      <c r="E6" s="219">
        <v>4</v>
      </c>
      <c r="F6" s="101">
        <v>458</v>
      </c>
      <c r="G6" s="104">
        <v>30</v>
      </c>
    </row>
    <row r="7" spans="1:34" s="87" customFormat="1" ht="15.75" customHeight="1" x14ac:dyDescent="0.3">
      <c r="A7" s="220">
        <v>3</v>
      </c>
      <c r="B7" s="100" t="s">
        <v>544</v>
      </c>
      <c r="C7" s="100" t="s">
        <v>15</v>
      </c>
      <c r="D7" s="101">
        <v>91</v>
      </c>
      <c r="E7" s="219">
        <v>6</v>
      </c>
      <c r="F7" s="101">
        <v>451</v>
      </c>
      <c r="G7" s="104">
        <v>27</v>
      </c>
      <c r="J7" s="105"/>
      <c r="V7" s="213"/>
      <c r="W7" s="213"/>
    </row>
    <row r="8" spans="1:34" s="87" customFormat="1" ht="15.75" customHeight="1" x14ac:dyDescent="0.3">
      <c r="A8" s="220">
        <v>7</v>
      </c>
      <c r="B8" s="100" t="s">
        <v>546</v>
      </c>
      <c r="C8" s="100" t="s">
        <v>46</v>
      </c>
      <c r="D8" s="221">
        <v>88</v>
      </c>
      <c r="E8" s="219">
        <v>5</v>
      </c>
      <c r="F8" s="221">
        <v>429</v>
      </c>
      <c r="G8" s="222">
        <v>20</v>
      </c>
      <c r="K8" s="88"/>
    </row>
    <row r="9" spans="1:34" ht="15.75" customHeight="1" x14ac:dyDescent="0.3">
      <c r="A9" s="220">
        <v>5</v>
      </c>
      <c r="B9" s="100" t="s">
        <v>545</v>
      </c>
      <c r="C9" s="100" t="s">
        <v>13</v>
      </c>
      <c r="D9" s="221">
        <v>79</v>
      </c>
      <c r="E9" s="219">
        <v>3</v>
      </c>
      <c r="F9" s="221">
        <v>427</v>
      </c>
      <c r="G9" s="222">
        <v>20</v>
      </c>
    </row>
    <row r="10" spans="1:34" ht="15.75" customHeight="1" x14ac:dyDescent="0.3">
      <c r="A10" s="220">
        <v>2</v>
      </c>
      <c r="B10" s="100" t="s">
        <v>14</v>
      </c>
      <c r="C10" s="100" t="s">
        <v>15</v>
      </c>
      <c r="D10" s="221" t="s">
        <v>27</v>
      </c>
      <c r="E10" s="219">
        <v>0</v>
      </c>
      <c r="F10" s="221">
        <v>154</v>
      </c>
      <c r="G10" s="222">
        <v>6</v>
      </c>
      <c r="V10" s="87"/>
      <c r="W10" s="87"/>
    </row>
    <row r="11" spans="1:34" ht="15.75" customHeight="1" x14ac:dyDescent="0.3">
      <c r="A11" s="284">
        <v>1</v>
      </c>
      <c r="B11" s="236" t="s">
        <v>460</v>
      </c>
      <c r="C11" s="236" t="s">
        <v>72</v>
      </c>
      <c r="D11" s="285" t="s">
        <v>27</v>
      </c>
      <c r="E11" s="286">
        <v>0</v>
      </c>
      <c r="F11" s="312">
        <v>0</v>
      </c>
      <c r="G11" s="314">
        <v>0</v>
      </c>
    </row>
    <row r="12" spans="1:34" ht="15.75" customHeight="1" x14ac:dyDescent="0.3"/>
    <row r="13" spans="1:34" ht="15.75" customHeight="1" x14ac:dyDescent="0.3">
      <c r="A13" s="214"/>
      <c r="B13" s="214" t="s">
        <v>3</v>
      </c>
      <c r="C13" s="214"/>
      <c r="D13" s="214"/>
      <c r="E13" s="214"/>
      <c r="F13" s="214"/>
      <c r="G13" s="214"/>
    </row>
    <row r="14" spans="1:34" ht="15.75" customHeight="1" x14ac:dyDescent="0.3">
      <c r="A14" s="215"/>
      <c r="B14" s="216" t="s">
        <v>4</v>
      </c>
      <c r="C14" s="216" t="s">
        <v>5</v>
      </c>
      <c r="D14" s="217" t="s">
        <v>6</v>
      </c>
      <c r="E14" s="217" t="s">
        <v>7</v>
      </c>
      <c r="F14" s="217" t="s">
        <v>8</v>
      </c>
      <c r="G14" s="218" t="s">
        <v>9</v>
      </c>
    </row>
    <row r="15" spans="1:34" ht="15.75" customHeight="1" x14ac:dyDescent="0.3">
      <c r="A15" s="282">
        <v>6</v>
      </c>
      <c r="B15" s="231" t="s">
        <v>411</v>
      </c>
      <c r="C15" s="231" t="s">
        <v>412</v>
      </c>
      <c r="D15" s="283">
        <v>90</v>
      </c>
      <c r="E15" s="283">
        <v>7</v>
      </c>
      <c r="F15" s="283">
        <v>464</v>
      </c>
      <c r="G15" s="329">
        <v>35</v>
      </c>
    </row>
    <row r="16" spans="1:34" ht="15.75" customHeight="1" x14ac:dyDescent="0.3">
      <c r="A16" s="220">
        <v>5</v>
      </c>
      <c r="B16" s="100" t="s">
        <v>551</v>
      </c>
      <c r="C16" s="100" t="s">
        <v>552</v>
      </c>
      <c r="D16" s="221">
        <v>79</v>
      </c>
      <c r="E16" s="219">
        <v>5</v>
      </c>
      <c r="F16" s="221">
        <v>397</v>
      </c>
      <c r="G16" s="222">
        <v>27</v>
      </c>
    </row>
    <row r="17" spans="1:7" ht="15.75" customHeight="1" x14ac:dyDescent="0.3">
      <c r="A17" s="220">
        <v>1</v>
      </c>
      <c r="B17" s="100" t="s">
        <v>547</v>
      </c>
      <c r="C17" s="100" t="s">
        <v>15</v>
      </c>
      <c r="D17" s="221">
        <v>86</v>
      </c>
      <c r="E17" s="219">
        <v>6</v>
      </c>
      <c r="F17" s="102">
        <v>376</v>
      </c>
      <c r="G17" s="103">
        <v>25</v>
      </c>
    </row>
    <row r="18" spans="1:7" ht="15.75" customHeight="1" x14ac:dyDescent="0.3">
      <c r="A18" s="220">
        <v>3</v>
      </c>
      <c r="B18" s="100" t="s">
        <v>549</v>
      </c>
      <c r="C18" s="100" t="s">
        <v>13</v>
      </c>
      <c r="D18" s="221">
        <v>72</v>
      </c>
      <c r="E18" s="219">
        <v>4</v>
      </c>
      <c r="F18" s="221">
        <v>341</v>
      </c>
      <c r="G18" s="222">
        <v>22</v>
      </c>
    </row>
    <row r="19" spans="1:7" ht="15.75" customHeight="1" x14ac:dyDescent="0.3">
      <c r="A19" s="220">
        <v>7</v>
      </c>
      <c r="B19" s="100" t="s">
        <v>553</v>
      </c>
      <c r="C19" s="100" t="s">
        <v>13</v>
      </c>
      <c r="D19" s="221">
        <v>63</v>
      </c>
      <c r="E19" s="219">
        <v>3</v>
      </c>
      <c r="F19" s="221">
        <v>320</v>
      </c>
      <c r="G19" s="222">
        <v>17</v>
      </c>
    </row>
    <row r="20" spans="1:7" ht="15.75" customHeight="1" x14ac:dyDescent="0.3">
      <c r="A20" s="220">
        <v>2</v>
      </c>
      <c r="B20" s="100" t="s">
        <v>548</v>
      </c>
      <c r="C20" s="100" t="s">
        <v>72</v>
      </c>
      <c r="D20" s="221">
        <v>33</v>
      </c>
      <c r="E20" s="219">
        <v>2</v>
      </c>
      <c r="F20" s="221">
        <v>184</v>
      </c>
      <c r="G20" s="222">
        <v>10</v>
      </c>
    </row>
    <row r="21" spans="1:7" ht="15.75" customHeight="1" x14ac:dyDescent="0.3">
      <c r="A21" s="284">
        <v>4</v>
      </c>
      <c r="B21" s="236" t="s">
        <v>550</v>
      </c>
      <c r="C21" s="236" t="s">
        <v>46</v>
      </c>
      <c r="D21" s="285" t="s">
        <v>27</v>
      </c>
      <c r="E21" s="286">
        <v>0</v>
      </c>
      <c r="F21" s="223">
        <v>0</v>
      </c>
      <c r="G21" s="224">
        <v>0</v>
      </c>
    </row>
    <row r="22" spans="1:7" ht="15.75" customHeight="1" x14ac:dyDescent="0.3"/>
    <row r="23" spans="1:7" ht="15.75" customHeight="1" x14ac:dyDescent="0.3">
      <c r="B23" s="214" t="s">
        <v>541</v>
      </c>
    </row>
    <row r="24" spans="1:7" ht="15.75" customHeight="1" x14ac:dyDescent="0.3"/>
    <row r="25" spans="1:7" ht="15.75" customHeight="1" x14ac:dyDescent="0.3">
      <c r="B25" s="87" t="s">
        <v>542</v>
      </c>
      <c r="C25" s="87"/>
      <c r="D25" s="87"/>
      <c r="E25" s="87"/>
      <c r="F25" s="108" t="s">
        <v>657</v>
      </c>
      <c r="G25" s="87"/>
    </row>
    <row r="26" spans="1:7" ht="15.75" customHeight="1" x14ac:dyDescent="0.3">
      <c r="B26" s="87" t="s">
        <v>658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E2340A8B-B276-44D4-9E77-3AFF08C52122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1F82-2876-49FC-8B53-C4FDE9D08745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543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3"/>
      <c r="AH1" s="213"/>
    </row>
    <row r="2" spans="1:34" ht="15.75" customHeight="1" x14ac:dyDescent="0.3">
      <c r="B2" s="89" t="s">
        <v>1</v>
      </c>
    </row>
    <row r="3" spans="1:34" s="214" customFormat="1" ht="15.75" customHeight="1" x14ac:dyDescent="0.3">
      <c r="B3" s="214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7">
        <v>3</v>
      </c>
      <c r="B5" s="242" t="s">
        <v>411</v>
      </c>
      <c r="C5" s="242" t="s">
        <v>412</v>
      </c>
      <c r="D5" s="315">
        <v>90</v>
      </c>
      <c r="E5" s="288">
        <v>4</v>
      </c>
      <c r="F5" s="316">
        <v>464</v>
      </c>
      <c r="G5" s="317">
        <v>23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4</v>
      </c>
      <c r="B6" s="245" t="s">
        <v>535</v>
      </c>
      <c r="C6" s="245" t="s">
        <v>15</v>
      </c>
      <c r="D6" s="246">
        <v>93</v>
      </c>
      <c r="E6" s="289">
        <v>5</v>
      </c>
      <c r="F6" s="111">
        <v>455</v>
      </c>
      <c r="G6" s="112">
        <v>22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44">
        <v>2</v>
      </c>
      <c r="B7" s="245" t="s">
        <v>551</v>
      </c>
      <c r="C7" s="245" t="s">
        <v>552</v>
      </c>
      <c r="D7" s="246">
        <v>79</v>
      </c>
      <c r="E7" s="289">
        <v>2</v>
      </c>
      <c r="F7" s="111">
        <v>397</v>
      </c>
      <c r="G7" s="112">
        <v>13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90">
        <v>1</v>
      </c>
      <c r="B8" s="245" t="s">
        <v>547</v>
      </c>
      <c r="C8" s="245" t="s">
        <v>15</v>
      </c>
      <c r="D8" s="289">
        <v>86</v>
      </c>
      <c r="E8" s="289">
        <v>3</v>
      </c>
      <c r="F8" s="102">
        <v>376</v>
      </c>
      <c r="G8" s="103">
        <v>12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91">
        <v>5</v>
      </c>
      <c r="B9" s="250" t="s">
        <v>553</v>
      </c>
      <c r="C9" s="250" t="s">
        <v>13</v>
      </c>
      <c r="D9" s="251">
        <v>63</v>
      </c>
      <c r="E9" s="292">
        <v>1</v>
      </c>
      <c r="F9" s="113">
        <v>320</v>
      </c>
      <c r="G9" s="114">
        <v>6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5" t="s">
        <v>541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657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658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65A7F9FD-86AF-447F-A705-E81A034618E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4FC0-0010-44E4-A081-E1F58783E3E8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568</v>
      </c>
      <c r="D1" s="86"/>
      <c r="E1" s="86"/>
      <c r="F1" s="86"/>
      <c r="G1" s="86"/>
      <c r="H1" s="86"/>
      <c r="I1" s="86" t="s">
        <v>656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26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30">
        <v>2</v>
      </c>
      <c r="B5" s="231" t="s">
        <v>569</v>
      </c>
      <c r="C5" s="231" t="s">
        <v>13</v>
      </c>
      <c r="D5" s="232">
        <v>95</v>
      </c>
      <c r="E5" s="232">
        <v>93</v>
      </c>
      <c r="F5" s="232">
        <v>93</v>
      </c>
      <c r="G5" s="232">
        <f>SUM(D5:F5)</f>
        <v>281</v>
      </c>
      <c r="H5" s="232">
        <v>7</v>
      </c>
      <c r="I5" s="232">
        <v>1421</v>
      </c>
      <c r="J5" s="313">
        <v>35</v>
      </c>
    </row>
    <row r="6" spans="1:34" ht="15.75" customHeight="1" x14ac:dyDescent="0.3">
      <c r="A6" s="99">
        <v>7</v>
      </c>
      <c r="B6" s="100" t="s">
        <v>469</v>
      </c>
      <c r="C6" s="100" t="s">
        <v>151</v>
      </c>
      <c r="D6" s="101">
        <v>82</v>
      </c>
      <c r="E6" s="101">
        <v>82</v>
      </c>
      <c r="F6" s="101">
        <v>84</v>
      </c>
      <c r="G6" s="101">
        <f>SUM(D6:F6)</f>
        <v>248</v>
      </c>
      <c r="H6" s="96">
        <v>6</v>
      </c>
      <c r="I6" s="101">
        <v>1134</v>
      </c>
      <c r="J6" s="104">
        <v>26</v>
      </c>
    </row>
    <row r="7" spans="1:34" ht="15.75" customHeight="1" x14ac:dyDescent="0.3">
      <c r="A7" s="99">
        <v>5</v>
      </c>
      <c r="B7" s="100" t="s">
        <v>570</v>
      </c>
      <c r="C7" s="100" t="s">
        <v>72</v>
      </c>
      <c r="D7" s="101">
        <v>74</v>
      </c>
      <c r="E7" s="101">
        <v>69</v>
      </c>
      <c r="F7" s="101">
        <v>60</v>
      </c>
      <c r="G7" s="101">
        <f>SUM(D7:F7)</f>
        <v>203</v>
      </c>
      <c r="H7" s="96">
        <v>4</v>
      </c>
      <c r="I7" s="101">
        <v>1102</v>
      </c>
      <c r="J7" s="104">
        <v>21</v>
      </c>
    </row>
    <row r="8" spans="1:34" ht="15.75" customHeight="1" x14ac:dyDescent="0.3">
      <c r="A8" s="99">
        <v>3</v>
      </c>
      <c r="B8" s="100" t="s">
        <v>548</v>
      </c>
      <c r="C8" s="100" t="s">
        <v>72</v>
      </c>
      <c r="D8" s="101">
        <v>80</v>
      </c>
      <c r="E8" s="101">
        <v>78</v>
      </c>
      <c r="F8" s="101">
        <v>76</v>
      </c>
      <c r="G8" s="101">
        <f>SUM(D8:F8)</f>
        <v>234</v>
      </c>
      <c r="H8" s="96">
        <v>5</v>
      </c>
      <c r="I8" s="101">
        <v>1095</v>
      </c>
      <c r="J8" s="104">
        <v>20</v>
      </c>
      <c r="K8" s="88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 t="s">
        <v>27</v>
      </c>
      <c r="E9" s="101"/>
      <c r="F9" s="101"/>
      <c r="G9" s="101">
        <f>SUM(D9:F9)</f>
        <v>0</v>
      </c>
      <c r="H9" s="96">
        <v>0</v>
      </c>
      <c r="I9" s="102">
        <v>726</v>
      </c>
      <c r="J9" s="103">
        <v>18</v>
      </c>
    </row>
    <row r="10" spans="1:34" ht="15.75" customHeight="1" x14ac:dyDescent="0.3">
      <c r="A10" s="99">
        <v>4</v>
      </c>
      <c r="B10" s="100" t="s">
        <v>465</v>
      </c>
      <c r="C10" s="100" t="s">
        <v>151</v>
      </c>
      <c r="D10" s="101" t="s">
        <v>27</v>
      </c>
      <c r="E10" s="101"/>
      <c r="F10" s="101"/>
      <c r="G10" s="101">
        <f>SUM(D10:F10)</f>
        <v>0</v>
      </c>
      <c r="H10" s="96">
        <v>0</v>
      </c>
      <c r="I10" s="101">
        <v>0</v>
      </c>
      <c r="J10" s="104">
        <v>0</v>
      </c>
    </row>
    <row r="11" spans="1:34" ht="15.75" customHeight="1" x14ac:dyDescent="0.3">
      <c r="A11" s="235">
        <v>6</v>
      </c>
      <c r="B11" s="236" t="s">
        <v>28</v>
      </c>
      <c r="C11" s="236" t="s">
        <v>29</v>
      </c>
      <c r="D11" s="237" t="s">
        <v>64</v>
      </c>
      <c r="E11" s="237"/>
      <c r="F11" s="237"/>
      <c r="G11" s="237">
        <f>SUM(D11:F11)</f>
        <v>0</v>
      </c>
      <c r="H11" s="238">
        <v>0</v>
      </c>
      <c r="I11" s="106">
        <v>0</v>
      </c>
      <c r="J11" s="107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30">
        <v>3</v>
      </c>
      <c r="B15" s="231" t="s">
        <v>56</v>
      </c>
      <c r="C15" s="231" t="s">
        <v>57</v>
      </c>
      <c r="D15" s="232">
        <v>93</v>
      </c>
      <c r="E15" s="232">
        <v>88</v>
      </c>
      <c r="F15" s="232">
        <v>92</v>
      </c>
      <c r="G15" s="232">
        <f>SUM(D15:F15)</f>
        <v>273</v>
      </c>
      <c r="H15" s="232">
        <v>7</v>
      </c>
      <c r="I15" s="232">
        <v>1327</v>
      </c>
      <c r="J15" s="313">
        <v>32</v>
      </c>
    </row>
    <row r="16" spans="1:34" ht="15.75" customHeight="1" x14ac:dyDescent="0.3">
      <c r="A16" s="99">
        <v>6</v>
      </c>
      <c r="B16" s="100" t="s">
        <v>52</v>
      </c>
      <c r="C16" s="100" t="s">
        <v>48</v>
      </c>
      <c r="D16" s="101">
        <v>82</v>
      </c>
      <c r="E16" s="101">
        <v>90</v>
      </c>
      <c r="F16" s="101">
        <v>89</v>
      </c>
      <c r="G16" s="101">
        <f>SUM(D16:F16)</f>
        <v>261</v>
      </c>
      <c r="H16" s="96">
        <v>5</v>
      </c>
      <c r="I16" s="101">
        <v>1309</v>
      </c>
      <c r="J16" s="104">
        <v>30</v>
      </c>
    </row>
    <row r="17" spans="1:10" ht="15.75" customHeight="1" x14ac:dyDescent="0.3">
      <c r="A17" s="99">
        <v>7</v>
      </c>
      <c r="B17" s="100" t="s">
        <v>35</v>
      </c>
      <c r="C17" s="100" t="s">
        <v>29</v>
      </c>
      <c r="D17" s="101">
        <v>92</v>
      </c>
      <c r="E17" s="101">
        <v>85</v>
      </c>
      <c r="F17" s="101">
        <v>85</v>
      </c>
      <c r="G17" s="101">
        <f>SUM(D17:F17)</f>
        <v>262</v>
      </c>
      <c r="H17" s="96">
        <v>6</v>
      </c>
      <c r="I17" s="101">
        <v>1300</v>
      </c>
      <c r="J17" s="104">
        <v>28</v>
      </c>
    </row>
    <row r="18" spans="1:10" ht="15.75" customHeight="1" x14ac:dyDescent="0.3">
      <c r="A18" s="99">
        <v>4</v>
      </c>
      <c r="B18" s="100" t="s">
        <v>106</v>
      </c>
      <c r="C18" s="100" t="s">
        <v>29</v>
      </c>
      <c r="D18" s="101">
        <v>84</v>
      </c>
      <c r="E18" s="101">
        <v>62</v>
      </c>
      <c r="F18" s="101">
        <v>71</v>
      </c>
      <c r="G18" s="101">
        <f>SUM(D18:F18)</f>
        <v>217</v>
      </c>
      <c r="H18" s="96">
        <v>3</v>
      </c>
      <c r="I18" s="101">
        <v>1169</v>
      </c>
      <c r="J18" s="104">
        <v>19</v>
      </c>
    </row>
    <row r="19" spans="1:10" ht="15.75" customHeight="1" x14ac:dyDescent="0.3">
      <c r="A19" s="99">
        <v>5</v>
      </c>
      <c r="B19" s="100" t="s">
        <v>118</v>
      </c>
      <c r="C19" s="100" t="s">
        <v>13</v>
      </c>
      <c r="D19" s="101">
        <v>80</v>
      </c>
      <c r="E19" s="101">
        <v>77</v>
      </c>
      <c r="F19" s="101">
        <v>74</v>
      </c>
      <c r="G19" s="101">
        <f>SUM(D19:F19)</f>
        <v>231</v>
      </c>
      <c r="H19" s="96">
        <v>4</v>
      </c>
      <c r="I19" s="101">
        <v>1115</v>
      </c>
      <c r="J19" s="104">
        <v>15</v>
      </c>
    </row>
    <row r="20" spans="1:10" ht="15.75" customHeight="1" x14ac:dyDescent="0.3">
      <c r="A20" s="99">
        <v>1</v>
      </c>
      <c r="B20" s="100" t="s">
        <v>93</v>
      </c>
      <c r="C20" s="100" t="s">
        <v>29</v>
      </c>
      <c r="D20" s="101" t="s">
        <v>64</v>
      </c>
      <c r="E20" s="101"/>
      <c r="F20" s="101"/>
      <c r="G20" s="101">
        <f>SUM(D20:F20)</f>
        <v>0</v>
      </c>
      <c r="H20" s="96">
        <v>0</v>
      </c>
      <c r="I20" s="102">
        <v>436</v>
      </c>
      <c r="J20" s="103">
        <v>5</v>
      </c>
    </row>
    <row r="21" spans="1:10" ht="15.75" customHeight="1" x14ac:dyDescent="0.3">
      <c r="A21" s="235">
        <v>2</v>
      </c>
      <c r="B21" s="236" t="s">
        <v>47</v>
      </c>
      <c r="C21" s="236" t="s">
        <v>48</v>
      </c>
      <c r="D21" s="237" t="s">
        <v>27</v>
      </c>
      <c r="E21" s="237"/>
      <c r="F21" s="237"/>
      <c r="G21" s="237">
        <f>SUM(D21:F21)</f>
        <v>0</v>
      </c>
      <c r="H21" s="238">
        <v>0</v>
      </c>
      <c r="I21" s="106">
        <v>0</v>
      </c>
      <c r="J21" s="107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571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572</v>
      </c>
      <c r="F25" s="108" t="s">
        <v>657</v>
      </c>
    </row>
    <row r="26" spans="1:10" ht="15.75" customHeight="1" x14ac:dyDescent="0.3">
      <c r="A26" s="87"/>
      <c r="B26" s="87" t="s">
        <v>658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B763F4FF-4731-426E-BED1-874E1729C2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5EA7-0769-4C3A-9AB8-DBF999BB0D65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/>
      <c r="G1" s="86"/>
      <c r="H1" s="86"/>
      <c r="I1" s="86"/>
      <c r="J1" s="86" t="s">
        <v>656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30">
        <v>1</v>
      </c>
      <c r="B5" s="231" t="s">
        <v>156</v>
      </c>
      <c r="C5" s="231" t="s">
        <v>63</v>
      </c>
      <c r="D5" s="232">
        <v>98</v>
      </c>
      <c r="E5" s="232">
        <v>9</v>
      </c>
      <c r="F5" s="233">
        <v>494</v>
      </c>
      <c r="G5" s="234">
        <v>44</v>
      </c>
      <c r="I5" s="230">
        <v>9</v>
      </c>
      <c r="J5" s="231" t="s">
        <v>175</v>
      </c>
      <c r="K5" s="231" t="s">
        <v>166</v>
      </c>
      <c r="L5" s="232">
        <v>95</v>
      </c>
      <c r="M5" s="232">
        <v>4</v>
      </c>
      <c r="N5" s="232">
        <v>485</v>
      </c>
      <c r="O5" s="313">
        <v>39</v>
      </c>
    </row>
    <row r="6" spans="1:34" ht="15.75" customHeight="1" x14ac:dyDescent="0.3">
      <c r="A6" s="99">
        <v>6</v>
      </c>
      <c r="B6" s="100" t="s">
        <v>168</v>
      </c>
      <c r="C6" s="100" t="s">
        <v>166</v>
      </c>
      <c r="D6" s="101">
        <v>98</v>
      </c>
      <c r="E6" s="96">
        <v>9</v>
      </c>
      <c r="F6" s="101">
        <v>490</v>
      </c>
      <c r="G6" s="104">
        <v>36</v>
      </c>
      <c r="I6" s="99">
        <v>7</v>
      </c>
      <c r="J6" s="100" t="s">
        <v>171</v>
      </c>
      <c r="K6" s="100" t="s">
        <v>172</v>
      </c>
      <c r="L6" s="101">
        <v>96</v>
      </c>
      <c r="M6" s="96">
        <v>5</v>
      </c>
      <c r="N6" s="101">
        <v>484</v>
      </c>
      <c r="O6" s="104">
        <v>38</v>
      </c>
    </row>
    <row r="7" spans="1:34" ht="15.75" customHeight="1" x14ac:dyDescent="0.3">
      <c r="A7" s="99">
        <v>9</v>
      </c>
      <c r="B7" s="100" t="s">
        <v>62</v>
      </c>
      <c r="C7" s="100" t="s">
        <v>63</v>
      </c>
      <c r="D7" s="101">
        <v>96</v>
      </c>
      <c r="E7" s="96">
        <v>6</v>
      </c>
      <c r="F7" s="101">
        <v>485</v>
      </c>
      <c r="G7" s="104">
        <v>31</v>
      </c>
      <c r="I7" s="99">
        <v>2</v>
      </c>
      <c r="J7" s="100" t="s">
        <v>158</v>
      </c>
      <c r="K7" s="100" t="s">
        <v>159</v>
      </c>
      <c r="L7" s="101">
        <v>97</v>
      </c>
      <c r="M7" s="96">
        <v>8</v>
      </c>
      <c r="N7" s="101">
        <v>481</v>
      </c>
      <c r="O7" s="104">
        <v>33</v>
      </c>
    </row>
    <row r="8" spans="1:34" ht="15.75" customHeight="1" x14ac:dyDescent="0.3">
      <c r="A8" s="99">
        <v>3</v>
      </c>
      <c r="B8" s="100" t="s">
        <v>160</v>
      </c>
      <c r="C8" s="100" t="s">
        <v>161</v>
      </c>
      <c r="D8" s="101">
        <v>96</v>
      </c>
      <c r="E8" s="96">
        <v>6</v>
      </c>
      <c r="F8" s="101">
        <v>481</v>
      </c>
      <c r="G8" s="104">
        <v>27</v>
      </c>
      <c r="I8" s="99">
        <v>6</v>
      </c>
      <c r="J8" s="100" t="s">
        <v>169</v>
      </c>
      <c r="K8" s="100" t="s">
        <v>161</v>
      </c>
      <c r="L8" s="101">
        <v>94</v>
      </c>
      <c r="M8" s="96">
        <v>3</v>
      </c>
      <c r="N8" s="101">
        <v>480</v>
      </c>
      <c r="O8" s="104">
        <v>29</v>
      </c>
    </row>
    <row r="9" spans="1:34" ht="15.75" customHeight="1" x14ac:dyDescent="0.3">
      <c r="A9" s="99">
        <v>4</v>
      </c>
      <c r="B9" s="100" t="s">
        <v>163</v>
      </c>
      <c r="C9" s="100" t="s">
        <v>19</v>
      </c>
      <c r="D9" s="101">
        <v>97</v>
      </c>
      <c r="E9" s="96">
        <v>7</v>
      </c>
      <c r="F9" s="101">
        <v>483</v>
      </c>
      <c r="G9" s="104">
        <v>25</v>
      </c>
      <c r="I9" s="99">
        <v>8</v>
      </c>
      <c r="J9" s="100" t="s">
        <v>174</v>
      </c>
      <c r="K9" s="100" t="s">
        <v>172</v>
      </c>
      <c r="L9" s="101">
        <v>94</v>
      </c>
      <c r="M9" s="96">
        <v>3</v>
      </c>
      <c r="N9" s="101">
        <v>480</v>
      </c>
      <c r="O9" s="104">
        <v>29</v>
      </c>
    </row>
    <row r="10" spans="1:34" ht="15.75" customHeight="1" x14ac:dyDescent="0.3">
      <c r="A10" s="99">
        <v>2</v>
      </c>
      <c r="B10" s="100" t="s">
        <v>10</v>
      </c>
      <c r="C10" s="100" t="s">
        <v>11</v>
      </c>
      <c r="D10" s="101">
        <v>96</v>
      </c>
      <c r="E10" s="96">
        <v>6</v>
      </c>
      <c r="F10" s="101">
        <v>480</v>
      </c>
      <c r="G10" s="104">
        <v>23</v>
      </c>
      <c r="I10" s="99">
        <v>5</v>
      </c>
      <c r="J10" s="100" t="s">
        <v>167</v>
      </c>
      <c r="K10" s="100" t="s">
        <v>63</v>
      </c>
      <c r="L10" s="101">
        <v>100</v>
      </c>
      <c r="M10" s="96">
        <v>9</v>
      </c>
      <c r="N10" s="101">
        <v>480</v>
      </c>
      <c r="O10" s="104">
        <v>28</v>
      </c>
    </row>
    <row r="11" spans="1:34" ht="15.75" customHeight="1" x14ac:dyDescent="0.3">
      <c r="A11" s="99">
        <v>7</v>
      </c>
      <c r="B11" s="100" t="s">
        <v>170</v>
      </c>
      <c r="C11" s="100" t="s">
        <v>26</v>
      </c>
      <c r="D11" s="101">
        <v>94</v>
      </c>
      <c r="E11" s="96">
        <v>3</v>
      </c>
      <c r="F11" s="101">
        <v>480</v>
      </c>
      <c r="G11" s="104">
        <v>23</v>
      </c>
      <c r="I11" s="99">
        <v>4</v>
      </c>
      <c r="J11" s="100" t="s">
        <v>164</v>
      </c>
      <c r="K11" s="100" t="s">
        <v>29</v>
      </c>
      <c r="L11" s="101">
        <v>97</v>
      </c>
      <c r="M11" s="96">
        <v>8</v>
      </c>
      <c r="N11" s="101">
        <v>479</v>
      </c>
      <c r="O11" s="104">
        <v>27</v>
      </c>
    </row>
    <row r="12" spans="1:34" ht="15.75" customHeight="1" x14ac:dyDescent="0.3">
      <c r="A12" s="99">
        <v>8</v>
      </c>
      <c r="B12" s="100" t="s">
        <v>173</v>
      </c>
      <c r="C12" s="100" t="s">
        <v>11</v>
      </c>
      <c r="D12" s="101">
        <v>94</v>
      </c>
      <c r="E12" s="96">
        <v>3</v>
      </c>
      <c r="F12" s="101">
        <v>472</v>
      </c>
      <c r="G12" s="104">
        <v>17</v>
      </c>
      <c r="I12" s="99">
        <v>3</v>
      </c>
      <c r="J12" s="100" t="s">
        <v>162</v>
      </c>
      <c r="K12" s="100" t="s">
        <v>11</v>
      </c>
      <c r="L12" s="101">
        <v>97</v>
      </c>
      <c r="M12" s="96">
        <v>8</v>
      </c>
      <c r="N12" s="101">
        <v>476</v>
      </c>
      <c r="O12" s="104">
        <v>19</v>
      </c>
    </row>
    <row r="13" spans="1:34" ht="15.75" customHeight="1" x14ac:dyDescent="0.3">
      <c r="A13" s="235">
        <v>5</v>
      </c>
      <c r="B13" s="236" t="s">
        <v>165</v>
      </c>
      <c r="C13" s="236" t="s">
        <v>166</v>
      </c>
      <c r="D13" s="237" t="s">
        <v>27</v>
      </c>
      <c r="E13" s="238">
        <v>0</v>
      </c>
      <c r="F13" s="106">
        <v>197</v>
      </c>
      <c r="G13" s="107">
        <v>16</v>
      </c>
      <c r="I13" s="235">
        <v>1</v>
      </c>
      <c r="J13" s="236" t="s">
        <v>157</v>
      </c>
      <c r="K13" s="236" t="s">
        <v>11</v>
      </c>
      <c r="L13" s="237">
        <v>93</v>
      </c>
      <c r="M13" s="238">
        <v>1</v>
      </c>
      <c r="N13" s="312">
        <v>472</v>
      </c>
      <c r="O13" s="314">
        <v>18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30">
        <v>7</v>
      </c>
      <c r="B17" s="231" t="s">
        <v>188</v>
      </c>
      <c r="C17" s="231" t="s">
        <v>186</v>
      </c>
      <c r="D17" s="232">
        <v>96</v>
      </c>
      <c r="E17" s="232">
        <v>7</v>
      </c>
      <c r="F17" s="232">
        <v>479</v>
      </c>
      <c r="G17" s="313">
        <v>37</v>
      </c>
      <c r="I17" s="230">
        <v>8</v>
      </c>
      <c r="J17" s="231" t="s">
        <v>192</v>
      </c>
      <c r="K17" s="231" t="s">
        <v>172</v>
      </c>
      <c r="L17" s="232">
        <v>96</v>
      </c>
      <c r="M17" s="232">
        <v>9</v>
      </c>
      <c r="N17" s="232">
        <v>475</v>
      </c>
      <c r="O17" s="313">
        <v>42</v>
      </c>
    </row>
    <row r="18" spans="1:15" ht="15.75" customHeight="1" x14ac:dyDescent="0.3">
      <c r="A18" s="99">
        <v>2</v>
      </c>
      <c r="B18" s="100" t="s">
        <v>178</v>
      </c>
      <c r="C18" s="100" t="s">
        <v>161</v>
      </c>
      <c r="D18" s="101">
        <v>97</v>
      </c>
      <c r="E18" s="96">
        <v>9</v>
      </c>
      <c r="F18" s="101">
        <v>476</v>
      </c>
      <c r="G18" s="104">
        <v>36</v>
      </c>
      <c r="I18" s="99">
        <v>9</v>
      </c>
      <c r="J18" s="100" t="s">
        <v>194</v>
      </c>
      <c r="K18" s="100" t="s">
        <v>195</v>
      </c>
      <c r="L18" s="101">
        <v>96</v>
      </c>
      <c r="M18" s="96">
        <v>9</v>
      </c>
      <c r="N18" s="101">
        <v>470</v>
      </c>
      <c r="O18" s="104">
        <v>36</v>
      </c>
    </row>
    <row r="19" spans="1:15" ht="15.75" customHeight="1" x14ac:dyDescent="0.3">
      <c r="A19" s="99">
        <v>1</v>
      </c>
      <c r="B19" s="100" t="s">
        <v>176</v>
      </c>
      <c r="C19" s="100" t="s">
        <v>11</v>
      </c>
      <c r="D19" s="101">
        <v>97</v>
      </c>
      <c r="E19" s="96">
        <v>9</v>
      </c>
      <c r="F19" s="102">
        <v>472</v>
      </c>
      <c r="G19" s="103">
        <v>34</v>
      </c>
      <c r="I19" s="99">
        <v>1</v>
      </c>
      <c r="J19" s="100" t="s">
        <v>177</v>
      </c>
      <c r="K19" s="100" t="s">
        <v>159</v>
      </c>
      <c r="L19" s="101">
        <v>91</v>
      </c>
      <c r="M19" s="96">
        <v>5</v>
      </c>
      <c r="N19" s="102">
        <v>466</v>
      </c>
      <c r="O19" s="103">
        <v>34</v>
      </c>
    </row>
    <row r="20" spans="1:15" ht="15.75" customHeight="1" x14ac:dyDescent="0.3">
      <c r="A20" s="99">
        <v>8</v>
      </c>
      <c r="B20" s="100" t="s">
        <v>190</v>
      </c>
      <c r="C20" s="100" t="s">
        <v>191</v>
      </c>
      <c r="D20" s="101">
        <v>94</v>
      </c>
      <c r="E20" s="96">
        <v>5</v>
      </c>
      <c r="F20" s="101">
        <v>477</v>
      </c>
      <c r="G20" s="104">
        <v>32</v>
      </c>
      <c r="I20" s="99">
        <v>2</v>
      </c>
      <c r="J20" s="100" t="s">
        <v>179</v>
      </c>
      <c r="K20" s="100" t="s">
        <v>166</v>
      </c>
      <c r="L20" s="101">
        <v>93</v>
      </c>
      <c r="M20" s="96">
        <v>6</v>
      </c>
      <c r="N20" s="101">
        <v>462</v>
      </c>
      <c r="O20" s="104">
        <v>27</v>
      </c>
    </row>
    <row r="21" spans="1:15" ht="15.75" customHeight="1" x14ac:dyDescent="0.3">
      <c r="A21" s="99">
        <v>5</v>
      </c>
      <c r="B21" s="100" t="s">
        <v>184</v>
      </c>
      <c r="C21" s="100" t="s">
        <v>161</v>
      </c>
      <c r="D21" s="101">
        <v>96</v>
      </c>
      <c r="E21" s="96">
        <v>7</v>
      </c>
      <c r="F21" s="101">
        <v>472</v>
      </c>
      <c r="G21" s="104">
        <v>30</v>
      </c>
      <c r="I21" s="99">
        <v>4</v>
      </c>
      <c r="J21" s="100" t="s">
        <v>183</v>
      </c>
      <c r="K21" s="100" t="s">
        <v>11</v>
      </c>
      <c r="L21" s="101">
        <v>91</v>
      </c>
      <c r="M21" s="96">
        <v>5</v>
      </c>
      <c r="N21" s="101">
        <v>454</v>
      </c>
      <c r="O21" s="104">
        <v>27</v>
      </c>
    </row>
    <row r="22" spans="1:15" ht="15.75" customHeight="1" x14ac:dyDescent="0.3">
      <c r="A22" s="99">
        <v>4</v>
      </c>
      <c r="B22" s="100" t="s">
        <v>182</v>
      </c>
      <c r="C22" s="100" t="s">
        <v>63</v>
      </c>
      <c r="D22" s="101">
        <v>94</v>
      </c>
      <c r="E22" s="96">
        <v>5</v>
      </c>
      <c r="F22" s="101">
        <v>469</v>
      </c>
      <c r="G22" s="104">
        <v>27</v>
      </c>
      <c r="I22" s="99">
        <v>7</v>
      </c>
      <c r="J22" s="100" t="s">
        <v>189</v>
      </c>
      <c r="K22" s="100" t="s">
        <v>19</v>
      </c>
      <c r="L22" s="101">
        <v>94</v>
      </c>
      <c r="M22" s="96">
        <v>7</v>
      </c>
      <c r="N22" s="101">
        <v>443</v>
      </c>
      <c r="O22" s="104">
        <v>24</v>
      </c>
    </row>
    <row r="23" spans="1:15" ht="15.75" customHeight="1" x14ac:dyDescent="0.3">
      <c r="A23" s="99">
        <v>6</v>
      </c>
      <c r="B23" s="100" t="s">
        <v>150</v>
      </c>
      <c r="C23" s="100" t="s">
        <v>186</v>
      </c>
      <c r="D23" s="101">
        <v>92</v>
      </c>
      <c r="E23" s="96">
        <v>3</v>
      </c>
      <c r="F23" s="101">
        <v>458</v>
      </c>
      <c r="G23" s="104">
        <v>19</v>
      </c>
      <c r="I23" s="99">
        <v>6</v>
      </c>
      <c r="J23" s="100" t="s">
        <v>187</v>
      </c>
      <c r="K23" s="100" t="s">
        <v>29</v>
      </c>
      <c r="L23" s="101">
        <v>91</v>
      </c>
      <c r="M23" s="96">
        <v>5</v>
      </c>
      <c r="N23" s="101">
        <v>439</v>
      </c>
      <c r="O23" s="104">
        <v>17</v>
      </c>
    </row>
    <row r="24" spans="1:15" ht="15.75" customHeight="1" x14ac:dyDescent="0.3">
      <c r="A24" s="99">
        <v>9</v>
      </c>
      <c r="B24" s="100" t="s">
        <v>193</v>
      </c>
      <c r="C24" s="100" t="s">
        <v>191</v>
      </c>
      <c r="D24" s="101">
        <v>91</v>
      </c>
      <c r="E24" s="96">
        <v>2</v>
      </c>
      <c r="F24" s="101">
        <v>459</v>
      </c>
      <c r="G24" s="104">
        <v>18</v>
      </c>
      <c r="I24" s="99">
        <v>3</v>
      </c>
      <c r="J24" s="100" t="s">
        <v>181</v>
      </c>
      <c r="K24" s="100" t="s">
        <v>11</v>
      </c>
      <c r="L24" s="101">
        <v>87</v>
      </c>
      <c r="M24" s="96">
        <v>2</v>
      </c>
      <c r="N24" s="101">
        <v>441</v>
      </c>
      <c r="O24" s="104">
        <v>16</v>
      </c>
    </row>
    <row r="25" spans="1:15" ht="15.75" customHeight="1" x14ac:dyDescent="0.3">
      <c r="A25" s="235">
        <v>3</v>
      </c>
      <c r="B25" s="236" t="s">
        <v>180</v>
      </c>
      <c r="C25" s="236" t="s">
        <v>63</v>
      </c>
      <c r="D25" s="237" t="s">
        <v>27</v>
      </c>
      <c r="E25" s="238">
        <v>0</v>
      </c>
      <c r="F25" s="106">
        <v>0</v>
      </c>
      <c r="G25" s="107">
        <v>0</v>
      </c>
      <c r="I25" s="235">
        <v>5</v>
      </c>
      <c r="J25" s="236" t="s">
        <v>185</v>
      </c>
      <c r="K25" s="236" t="s">
        <v>172</v>
      </c>
      <c r="L25" s="237" t="s">
        <v>27</v>
      </c>
      <c r="M25" s="238">
        <v>0</v>
      </c>
      <c r="N25" s="106">
        <v>95</v>
      </c>
      <c r="O25" s="107">
        <v>8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30">
        <v>3</v>
      </c>
      <c r="B29" s="231" t="s">
        <v>200</v>
      </c>
      <c r="C29" s="231" t="s">
        <v>11</v>
      </c>
      <c r="D29" s="232">
        <v>94</v>
      </c>
      <c r="E29" s="232">
        <v>9</v>
      </c>
      <c r="F29" s="232">
        <v>467</v>
      </c>
      <c r="G29" s="313">
        <v>41</v>
      </c>
      <c r="I29" s="230">
        <v>6</v>
      </c>
      <c r="J29" s="231" t="s">
        <v>59</v>
      </c>
      <c r="K29" s="231" t="s">
        <v>17</v>
      </c>
      <c r="L29" s="232">
        <v>92</v>
      </c>
      <c r="M29" s="232">
        <v>7</v>
      </c>
      <c r="N29" s="232">
        <v>455</v>
      </c>
      <c r="O29" s="313">
        <v>30</v>
      </c>
    </row>
    <row r="30" spans="1:15" ht="15.75" customHeight="1" x14ac:dyDescent="0.3">
      <c r="A30" s="99">
        <v>9</v>
      </c>
      <c r="B30" s="100" t="s">
        <v>209</v>
      </c>
      <c r="C30" s="100" t="s">
        <v>166</v>
      </c>
      <c r="D30" s="101">
        <v>93</v>
      </c>
      <c r="E30" s="96">
        <v>8</v>
      </c>
      <c r="F30" s="101">
        <v>463</v>
      </c>
      <c r="G30" s="104">
        <v>38</v>
      </c>
      <c r="I30" s="99">
        <v>2</v>
      </c>
      <c r="J30" s="100" t="s">
        <v>199</v>
      </c>
      <c r="K30" s="100" t="s">
        <v>11</v>
      </c>
      <c r="L30" s="101">
        <v>92</v>
      </c>
      <c r="M30" s="96">
        <v>7</v>
      </c>
      <c r="N30" s="101">
        <v>452</v>
      </c>
      <c r="O30" s="104">
        <v>27</v>
      </c>
    </row>
    <row r="31" spans="1:15" ht="15.75" customHeight="1" x14ac:dyDescent="0.3">
      <c r="A31" s="99">
        <v>1</v>
      </c>
      <c r="B31" s="100" t="s">
        <v>196</v>
      </c>
      <c r="C31" s="100" t="s">
        <v>195</v>
      </c>
      <c r="D31" s="101">
        <v>90</v>
      </c>
      <c r="E31" s="96">
        <v>6</v>
      </c>
      <c r="F31" s="102">
        <v>461</v>
      </c>
      <c r="G31" s="103">
        <v>35</v>
      </c>
      <c r="I31" s="99">
        <v>3</v>
      </c>
      <c r="J31" s="100" t="s">
        <v>201</v>
      </c>
      <c r="K31" s="100" t="s">
        <v>17</v>
      </c>
      <c r="L31" s="101">
        <v>90</v>
      </c>
      <c r="M31" s="96">
        <v>5</v>
      </c>
      <c r="N31" s="101">
        <v>441</v>
      </c>
      <c r="O31" s="104">
        <v>24</v>
      </c>
    </row>
    <row r="32" spans="1:15" ht="15.75" customHeight="1" x14ac:dyDescent="0.3">
      <c r="A32" s="99">
        <v>2</v>
      </c>
      <c r="B32" s="100" t="s">
        <v>198</v>
      </c>
      <c r="C32" s="100" t="s">
        <v>11</v>
      </c>
      <c r="D32" s="101">
        <v>89</v>
      </c>
      <c r="E32" s="96">
        <v>3</v>
      </c>
      <c r="F32" s="101">
        <v>456</v>
      </c>
      <c r="G32" s="104">
        <v>28</v>
      </c>
      <c r="I32" s="99">
        <v>5</v>
      </c>
      <c r="J32" s="100" t="s">
        <v>204</v>
      </c>
      <c r="K32" s="100" t="s">
        <v>195</v>
      </c>
      <c r="L32" s="101" t="s">
        <v>27</v>
      </c>
      <c r="M32" s="96">
        <v>0</v>
      </c>
      <c r="N32" s="101">
        <v>359</v>
      </c>
      <c r="O32" s="104">
        <v>23</v>
      </c>
    </row>
    <row r="33" spans="1:15" ht="15.75" customHeight="1" x14ac:dyDescent="0.3">
      <c r="A33" s="99">
        <v>8</v>
      </c>
      <c r="B33" s="100" t="s">
        <v>208</v>
      </c>
      <c r="C33" s="100" t="s">
        <v>166</v>
      </c>
      <c r="D33" s="101">
        <v>90</v>
      </c>
      <c r="E33" s="96">
        <v>6</v>
      </c>
      <c r="F33" s="101">
        <v>452</v>
      </c>
      <c r="G33" s="104">
        <v>25</v>
      </c>
      <c r="I33" s="99">
        <v>4</v>
      </c>
      <c r="J33" s="100" t="s">
        <v>118</v>
      </c>
      <c r="K33" s="100" t="s">
        <v>13</v>
      </c>
      <c r="L33" s="101">
        <v>87</v>
      </c>
      <c r="M33" s="96">
        <v>3</v>
      </c>
      <c r="N33" s="101">
        <v>435</v>
      </c>
      <c r="O33" s="104">
        <v>18</v>
      </c>
    </row>
    <row r="34" spans="1:15" ht="15.75" customHeight="1" x14ac:dyDescent="0.3">
      <c r="A34" s="99">
        <v>4</v>
      </c>
      <c r="B34" s="100" t="s">
        <v>202</v>
      </c>
      <c r="C34" s="100" t="s">
        <v>11</v>
      </c>
      <c r="D34" s="101">
        <v>90</v>
      </c>
      <c r="E34" s="96">
        <v>6</v>
      </c>
      <c r="F34" s="101">
        <v>446</v>
      </c>
      <c r="G34" s="104">
        <v>24</v>
      </c>
      <c r="I34" s="99">
        <v>7</v>
      </c>
      <c r="J34" s="100" t="s">
        <v>207</v>
      </c>
      <c r="K34" s="100" t="s">
        <v>17</v>
      </c>
      <c r="L34" s="101">
        <v>90</v>
      </c>
      <c r="M34" s="96">
        <v>5</v>
      </c>
      <c r="N34" s="101">
        <v>431</v>
      </c>
      <c r="O34" s="104">
        <v>18</v>
      </c>
    </row>
    <row r="35" spans="1:15" ht="15.75" customHeight="1" x14ac:dyDescent="0.3">
      <c r="A35" s="99">
        <v>6</v>
      </c>
      <c r="B35" s="100" t="s">
        <v>205</v>
      </c>
      <c r="C35" s="100" t="s">
        <v>77</v>
      </c>
      <c r="D35" s="101">
        <v>92</v>
      </c>
      <c r="E35" s="96">
        <v>7</v>
      </c>
      <c r="F35" s="101">
        <v>448</v>
      </c>
      <c r="G35" s="104">
        <v>23</v>
      </c>
      <c r="I35" s="235">
        <v>1</v>
      </c>
      <c r="J35" s="236" t="s">
        <v>197</v>
      </c>
      <c r="K35" s="236" t="s">
        <v>172</v>
      </c>
      <c r="L35" s="237" t="s">
        <v>27</v>
      </c>
      <c r="M35" s="238">
        <v>0</v>
      </c>
      <c r="N35" s="312">
        <v>0</v>
      </c>
      <c r="O35" s="314">
        <v>0</v>
      </c>
    </row>
    <row r="36" spans="1:15" ht="15.75" customHeight="1" x14ac:dyDescent="0.3">
      <c r="A36" s="99">
        <v>7</v>
      </c>
      <c r="B36" s="100" t="s">
        <v>206</v>
      </c>
      <c r="C36" s="100" t="s">
        <v>77</v>
      </c>
      <c r="D36" s="101">
        <v>87</v>
      </c>
      <c r="E36" s="96">
        <v>2</v>
      </c>
      <c r="F36" s="101">
        <v>440</v>
      </c>
      <c r="G36" s="104">
        <v>16</v>
      </c>
      <c r="I36" s="87"/>
    </row>
    <row r="37" spans="1:15" ht="15.75" customHeight="1" x14ac:dyDescent="0.3">
      <c r="A37" s="235">
        <v>5</v>
      </c>
      <c r="B37" s="236" t="s">
        <v>203</v>
      </c>
      <c r="C37" s="236" t="s">
        <v>166</v>
      </c>
      <c r="D37" s="237">
        <v>62</v>
      </c>
      <c r="E37" s="238">
        <v>1</v>
      </c>
      <c r="F37" s="106">
        <v>401</v>
      </c>
      <c r="G37" s="107">
        <v>8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30">
        <v>7</v>
      </c>
      <c r="B41" s="231" t="s">
        <v>216</v>
      </c>
      <c r="C41" s="231" t="s">
        <v>159</v>
      </c>
      <c r="D41" s="232">
        <v>94</v>
      </c>
      <c r="E41" s="232">
        <v>7</v>
      </c>
      <c r="F41" s="232">
        <v>470</v>
      </c>
      <c r="G41" s="313">
        <v>35</v>
      </c>
      <c r="I41" s="87"/>
    </row>
    <row r="42" spans="1:15" ht="15.75" customHeight="1" x14ac:dyDescent="0.3">
      <c r="A42" s="99">
        <v>1</v>
      </c>
      <c r="B42" s="100" t="s">
        <v>210</v>
      </c>
      <c r="C42" s="100" t="s">
        <v>11</v>
      </c>
      <c r="D42" s="101">
        <v>93</v>
      </c>
      <c r="E42" s="96">
        <v>6</v>
      </c>
      <c r="F42" s="102">
        <v>434</v>
      </c>
      <c r="G42" s="103">
        <v>23</v>
      </c>
      <c r="I42" s="87"/>
    </row>
    <row r="43" spans="1:15" ht="15.75" customHeight="1" x14ac:dyDescent="0.3">
      <c r="A43" s="99">
        <v>4</v>
      </c>
      <c r="B43" s="100" t="s">
        <v>213</v>
      </c>
      <c r="C43" s="100" t="s">
        <v>186</v>
      </c>
      <c r="D43" s="101">
        <v>83</v>
      </c>
      <c r="E43" s="96">
        <v>3</v>
      </c>
      <c r="F43" s="101">
        <v>425</v>
      </c>
      <c r="G43" s="104">
        <v>23</v>
      </c>
      <c r="I43" s="87"/>
    </row>
    <row r="44" spans="1:15" ht="15.75" customHeight="1" x14ac:dyDescent="0.3">
      <c r="A44" s="99">
        <v>5</v>
      </c>
      <c r="B44" s="100" t="s">
        <v>214</v>
      </c>
      <c r="C44" s="100" t="s">
        <v>19</v>
      </c>
      <c r="D44" s="101">
        <v>88</v>
      </c>
      <c r="E44" s="96">
        <v>5</v>
      </c>
      <c r="F44" s="101">
        <v>417</v>
      </c>
      <c r="G44" s="104">
        <v>21</v>
      </c>
      <c r="I44" s="87"/>
    </row>
    <row r="45" spans="1:15" ht="15.75" customHeight="1" x14ac:dyDescent="0.3">
      <c r="A45" s="99">
        <v>3</v>
      </c>
      <c r="B45" s="100" t="s">
        <v>212</v>
      </c>
      <c r="C45" s="100" t="s">
        <v>191</v>
      </c>
      <c r="D45" s="101">
        <v>78</v>
      </c>
      <c r="E45" s="96">
        <v>1</v>
      </c>
      <c r="F45" s="101">
        <v>413</v>
      </c>
      <c r="G45" s="104">
        <v>16</v>
      </c>
      <c r="I45" s="87"/>
    </row>
    <row r="46" spans="1:15" ht="15.75" customHeight="1" x14ac:dyDescent="0.3">
      <c r="A46" s="99">
        <v>6</v>
      </c>
      <c r="B46" s="100" t="s">
        <v>215</v>
      </c>
      <c r="C46" s="100" t="s">
        <v>26</v>
      </c>
      <c r="D46" s="101">
        <v>81</v>
      </c>
      <c r="E46" s="96">
        <v>2</v>
      </c>
      <c r="F46" s="101">
        <v>388</v>
      </c>
      <c r="G46" s="104">
        <v>13</v>
      </c>
      <c r="I46" s="87"/>
    </row>
    <row r="47" spans="1:15" ht="15.75" customHeight="1" x14ac:dyDescent="0.3">
      <c r="A47" s="235">
        <v>2</v>
      </c>
      <c r="B47" s="236" t="s">
        <v>211</v>
      </c>
      <c r="C47" s="236" t="s">
        <v>19</v>
      </c>
      <c r="D47" s="237">
        <v>84</v>
      </c>
      <c r="E47" s="238">
        <v>4</v>
      </c>
      <c r="F47" s="106">
        <v>384</v>
      </c>
      <c r="G47" s="107">
        <v>11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154</v>
      </c>
      <c r="F49" s="108" t="s">
        <v>657</v>
      </c>
    </row>
    <row r="50" spans="2:6" s="87" customFormat="1" ht="15.75" customHeight="1" x14ac:dyDescent="0.3">
      <c r="B50" s="87" t="s">
        <v>658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8348180D-D970-4C2C-99E0-0E3A750D1D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BAFF-C874-490C-9AE7-D3DCE9E85408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41">
        <v>1</v>
      </c>
      <c r="B5" s="242" t="s">
        <v>156</v>
      </c>
      <c r="C5" s="242" t="s">
        <v>63</v>
      </c>
      <c r="D5" s="243">
        <v>98</v>
      </c>
      <c r="E5" s="243">
        <v>6</v>
      </c>
      <c r="F5" s="233">
        <v>494</v>
      </c>
      <c r="G5" s="234">
        <v>30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4</v>
      </c>
      <c r="B6" s="245" t="s">
        <v>62</v>
      </c>
      <c r="C6" s="245" t="s">
        <v>63</v>
      </c>
      <c r="D6" s="246">
        <v>96</v>
      </c>
      <c r="E6" s="247">
        <v>4</v>
      </c>
      <c r="F6" s="111">
        <v>485</v>
      </c>
      <c r="G6" s="112">
        <v>24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2</v>
      </c>
      <c r="B7" s="245" t="s">
        <v>178</v>
      </c>
      <c r="C7" s="245" t="s">
        <v>161</v>
      </c>
      <c r="D7" s="246">
        <v>97</v>
      </c>
      <c r="E7" s="247">
        <v>5</v>
      </c>
      <c r="F7" s="111">
        <v>476</v>
      </c>
      <c r="G7" s="112">
        <v>20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8">
        <v>3</v>
      </c>
      <c r="B8" s="245" t="s">
        <v>182</v>
      </c>
      <c r="C8" s="245" t="s">
        <v>63</v>
      </c>
      <c r="D8" s="246">
        <v>94</v>
      </c>
      <c r="E8" s="247">
        <v>3</v>
      </c>
      <c r="F8" s="111">
        <v>469</v>
      </c>
      <c r="G8" s="112">
        <v>16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6</v>
      </c>
      <c r="B9" s="245" t="s">
        <v>209</v>
      </c>
      <c r="C9" s="245" t="s">
        <v>166</v>
      </c>
      <c r="D9" s="246">
        <v>93</v>
      </c>
      <c r="E9" s="247">
        <v>2</v>
      </c>
      <c r="F9" s="111">
        <v>463</v>
      </c>
      <c r="G9" s="112">
        <v>14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53">
        <v>5</v>
      </c>
      <c r="B10" s="250" t="s">
        <v>208</v>
      </c>
      <c r="C10" s="250" t="s">
        <v>166</v>
      </c>
      <c r="D10" s="251">
        <v>90</v>
      </c>
      <c r="E10" s="252">
        <v>1</v>
      </c>
      <c r="F10" s="113">
        <v>452</v>
      </c>
      <c r="G10" s="114">
        <v>8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127</v>
      </c>
      <c r="F12" s="108" t="s">
        <v>657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658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D2F52EB2-E8D8-4AC9-A4C1-B8F903DFE4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DE52-F98E-423C-A077-0E540A582AD1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230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41">
        <v>3</v>
      </c>
      <c r="B5" s="242" t="s">
        <v>249</v>
      </c>
      <c r="C5" s="242" t="s">
        <v>250</v>
      </c>
      <c r="D5" s="315">
        <v>184</v>
      </c>
      <c r="E5" s="243">
        <v>8</v>
      </c>
      <c r="F5" s="316">
        <v>921</v>
      </c>
      <c r="G5" s="317">
        <v>37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8">
        <v>1</v>
      </c>
      <c r="B6" s="245" t="s">
        <v>258</v>
      </c>
      <c r="C6" s="245" t="s">
        <v>48</v>
      </c>
      <c r="D6" s="247">
        <v>184</v>
      </c>
      <c r="E6" s="247">
        <v>8</v>
      </c>
      <c r="F6" s="102">
        <v>918</v>
      </c>
      <c r="G6" s="103">
        <v>36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2</v>
      </c>
      <c r="B7" s="245" t="s">
        <v>241</v>
      </c>
      <c r="C7" s="245" t="s">
        <v>242</v>
      </c>
      <c r="D7" s="246">
        <v>181</v>
      </c>
      <c r="E7" s="247">
        <v>6</v>
      </c>
      <c r="F7" s="111">
        <v>786</v>
      </c>
      <c r="G7" s="112">
        <v>28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8">
        <v>7</v>
      </c>
      <c r="B8" s="245" t="s">
        <v>253</v>
      </c>
      <c r="C8" s="245" t="s">
        <v>254</v>
      </c>
      <c r="D8" s="246">
        <v>179</v>
      </c>
      <c r="E8" s="247">
        <v>5</v>
      </c>
      <c r="F8" s="111">
        <v>886</v>
      </c>
      <c r="G8" s="112">
        <v>25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6</v>
      </c>
      <c r="B9" s="245" t="s">
        <v>251</v>
      </c>
      <c r="C9" s="245" t="s">
        <v>29</v>
      </c>
      <c r="D9" s="246">
        <v>173</v>
      </c>
      <c r="E9" s="247">
        <v>2</v>
      </c>
      <c r="F9" s="111">
        <v>871</v>
      </c>
      <c r="G9" s="112">
        <v>18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4">
        <v>8</v>
      </c>
      <c r="B10" s="245" t="s">
        <v>256</v>
      </c>
      <c r="C10" s="245" t="s">
        <v>254</v>
      </c>
      <c r="D10" s="246">
        <v>175</v>
      </c>
      <c r="E10" s="247">
        <v>3</v>
      </c>
      <c r="F10" s="111">
        <v>871</v>
      </c>
      <c r="G10" s="112">
        <v>15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4">
        <v>4</v>
      </c>
      <c r="B11" s="245" t="s">
        <v>245</v>
      </c>
      <c r="C11" s="245" t="s">
        <v>29</v>
      </c>
      <c r="D11" s="246">
        <v>176</v>
      </c>
      <c r="E11" s="247">
        <v>4</v>
      </c>
      <c r="F11" s="111">
        <v>859</v>
      </c>
      <c r="G11" s="112">
        <v>14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53">
        <v>5</v>
      </c>
      <c r="B12" s="250" t="s">
        <v>247</v>
      </c>
      <c r="C12" s="250" t="s">
        <v>248</v>
      </c>
      <c r="D12" s="251">
        <v>167</v>
      </c>
      <c r="E12" s="252">
        <v>1</v>
      </c>
      <c r="F12" s="113">
        <v>846</v>
      </c>
      <c r="G12" s="114">
        <v>9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1">
        <v>3</v>
      </c>
      <c r="B16" s="242" t="s">
        <v>260</v>
      </c>
      <c r="C16" s="242" t="s">
        <v>250</v>
      </c>
      <c r="D16" s="315">
        <v>174</v>
      </c>
      <c r="E16" s="243">
        <v>6</v>
      </c>
      <c r="F16" s="316">
        <v>863</v>
      </c>
      <c r="G16" s="317">
        <v>30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8">
        <v>1</v>
      </c>
      <c r="B17" s="245" t="s">
        <v>259</v>
      </c>
      <c r="C17" s="245" t="s">
        <v>48</v>
      </c>
      <c r="D17" s="247">
        <v>178</v>
      </c>
      <c r="E17" s="247">
        <v>7</v>
      </c>
      <c r="F17" s="102">
        <v>861</v>
      </c>
      <c r="G17" s="103">
        <v>29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8">
        <v>5</v>
      </c>
      <c r="B18" s="245" t="s">
        <v>265</v>
      </c>
      <c r="C18" s="245" t="s">
        <v>48</v>
      </c>
      <c r="D18" s="246">
        <v>156</v>
      </c>
      <c r="E18" s="247">
        <v>1</v>
      </c>
      <c r="F18" s="111">
        <v>835</v>
      </c>
      <c r="G18" s="112">
        <v>20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8">
        <v>7</v>
      </c>
      <c r="B19" s="245" t="s">
        <v>275</v>
      </c>
      <c r="C19" s="245" t="s">
        <v>48</v>
      </c>
      <c r="D19" s="246">
        <v>169</v>
      </c>
      <c r="E19" s="247">
        <v>4</v>
      </c>
      <c r="F19" s="111">
        <v>834</v>
      </c>
      <c r="G19" s="112">
        <v>19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44">
        <v>2</v>
      </c>
      <c r="B20" s="245" t="s">
        <v>261</v>
      </c>
      <c r="C20" s="245" t="s">
        <v>262</v>
      </c>
      <c r="D20" s="246">
        <v>160</v>
      </c>
      <c r="E20" s="247">
        <v>2</v>
      </c>
      <c r="F20" s="111">
        <v>831</v>
      </c>
      <c r="G20" s="112">
        <v>19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244">
        <v>6</v>
      </c>
      <c r="B21" s="245" t="s">
        <v>271</v>
      </c>
      <c r="C21" s="245" t="s">
        <v>272</v>
      </c>
      <c r="D21" s="246">
        <v>169</v>
      </c>
      <c r="E21" s="247">
        <v>4</v>
      </c>
      <c r="F21" s="111">
        <v>820</v>
      </c>
      <c r="G21" s="112">
        <v>16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249">
        <v>4</v>
      </c>
      <c r="B22" s="250" t="s">
        <v>264</v>
      </c>
      <c r="C22" s="250" t="s">
        <v>232</v>
      </c>
      <c r="D22" s="251">
        <v>174</v>
      </c>
      <c r="E22" s="252">
        <v>6</v>
      </c>
      <c r="F22" s="113">
        <v>825</v>
      </c>
      <c r="G22" s="114">
        <v>15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241">
        <v>3</v>
      </c>
      <c r="B26" s="242" t="s">
        <v>277</v>
      </c>
      <c r="C26" s="242" t="s">
        <v>34</v>
      </c>
      <c r="D26" s="315">
        <v>170</v>
      </c>
      <c r="E26" s="243">
        <v>6</v>
      </c>
      <c r="F26" s="316">
        <v>835</v>
      </c>
      <c r="G26" s="317">
        <v>27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244">
        <v>4</v>
      </c>
      <c r="B27" s="245" t="s">
        <v>152</v>
      </c>
      <c r="C27" s="245" t="s">
        <v>151</v>
      </c>
      <c r="D27" s="246">
        <v>160</v>
      </c>
      <c r="E27" s="247">
        <v>2</v>
      </c>
      <c r="F27" s="111">
        <v>820</v>
      </c>
      <c r="G27" s="112">
        <v>24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44">
        <v>2</v>
      </c>
      <c r="B28" s="245" t="s">
        <v>279</v>
      </c>
      <c r="C28" s="245" t="s">
        <v>48</v>
      </c>
      <c r="D28" s="246">
        <v>163</v>
      </c>
      <c r="E28" s="247">
        <v>4</v>
      </c>
      <c r="F28" s="111">
        <v>804</v>
      </c>
      <c r="G28" s="112">
        <v>23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248">
        <v>7</v>
      </c>
      <c r="B29" s="245" t="s">
        <v>285</v>
      </c>
      <c r="C29" s="245" t="s">
        <v>104</v>
      </c>
      <c r="D29" s="246">
        <v>178</v>
      </c>
      <c r="E29" s="247">
        <v>7</v>
      </c>
      <c r="F29" s="111">
        <v>759</v>
      </c>
      <c r="G29" s="112">
        <v>21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244">
        <v>6</v>
      </c>
      <c r="B30" s="245" t="s">
        <v>284</v>
      </c>
      <c r="C30" s="245" t="s">
        <v>272</v>
      </c>
      <c r="D30" s="246">
        <v>164</v>
      </c>
      <c r="E30" s="247">
        <v>5</v>
      </c>
      <c r="F30" s="111">
        <v>798</v>
      </c>
      <c r="G30" s="112">
        <v>19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248">
        <v>5</v>
      </c>
      <c r="B31" s="245" t="s">
        <v>58</v>
      </c>
      <c r="C31" s="245" t="s">
        <v>34</v>
      </c>
      <c r="D31" s="246">
        <v>161</v>
      </c>
      <c r="E31" s="247">
        <v>3</v>
      </c>
      <c r="F31" s="111">
        <v>783</v>
      </c>
      <c r="G31" s="112">
        <v>18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253">
        <v>1</v>
      </c>
      <c r="B32" s="250" t="s">
        <v>278</v>
      </c>
      <c r="C32" s="250" t="s">
        <v>272</v>
      </c>
      <c r="D32" s="252">
        <v>137</v>
      </c>
      <c r="E32" s="252">
        <v>1</v>
      </c>
      <c r="F32" s="312">
        <v>704</v>
      </c>
      <c r="G32" s="314">
        <v>8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318">
        <v>6</v>
      </c>
      <c r="B36" s="242" t="s">
        <v>33</v>
      </c>
      <c r="C36" s="242" t="s">
        <v>34</v>
      </c>
      <c r="D36" s="315">
        <v>158</v>
      </c>
      <c r="E36" s="243">
        <v>7</v>
      </c>
      <c r="F36" s="316">
        <v>788</v>
      </c>
      <c r="G36" s="317">
        <v>34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248">
        <v>5</v>
      </c>
      <c r="B37" s="245" t="s">
        <v>105</v>
      </c>
      <c r="C37" s="245" t="s">
        <v>34</v>
      </c>
      <c r="D37" s="246">
        <v>146</v>
      </c>
      <c r="E37" s="247">
        <v>4</v>
      </c>
      <c r="F37" s="111">
        <v>754</v>
      </c>
      <c r="G37" s="112">
        <v>27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48">
        <v>7</v>
      </c>
      <c r="B38" s="245" t="s">
        <v>299</v>
      </c>
      <c r="C38" s="245" t="s">
        <v>161</v>
      </c>
      <c r="D38" s="246">
        <v>149</v>
      </c>
      <c r="E38" s="247">
        <v>5</v>
      </c>
      <c r="F38" s="111">
        <v>744</v>
      </c>
      <c r="G38" s="112">
        <v>25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248">
        <v>1</v>
      </c>
      <c r="B39" s="245" t="s">
        <v>287</v>
      </c>
      <c r="C39" s="245" t="s">
        <v>48</v>
      </c>
      <c r="D39" s="247">
        <v>157</v>
      </c>
      <c r="E39" s="247">
        <v>6</v>
      </c>
      <c r="F39" s="102">
        <v>743</v>
      </c>
      <c r="G39" s="103">
        <v>23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244">
        <v>4</v>
      </c>
      <c r="B40" s="245" t="s">
        <v>150</v>
      </c>
      <c r="C40" s="245" t="s">
        <v>151</v>
      </c>
      <c r="D40" s="246">
        <v>138</v>
      </c>
      <c r="E40" s="247">
        <v>2</v>
      </c>
      <c r="F40" s="111">
        <v>684</v>
      </c>
      <c r="G40" s="112">
        <v>15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248">
        <v>3</v>
      </c>
      <c r="B41" s="245" t="s">
        <v>294</v>
      </c>
      <c r="C41" s="245" t="s">
        <v>77</v>
      </c>
      <c r="D41" s="246">
        <v>144</v>
      </c>
      <c r="E41" s="247">
        <v>3</v>
      </c>
      <c r="F41" s="111">
        <v>697</v>
      </c>
      <c r="G41" s="112">
        <v>13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249">
        <v>2</v>
      </c>
      <c r="B42" s="250" t="s">
        <v>293</v>
      </c>
      <c r="C42" s="250" t="s">
        <v>159</v>
      </c>
      <c r="D42" s="251" t="s">
        <v>64</v>
      </c>
      <c r="E42" s="252">
        <v>0</v>
      </c>
      <c r="F42" s="113">
        <v>0</v>
      </c>
      <c r="G42" s="114">
        <v>0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87" t="s">
        <v>127</v>
      </c>
      <c r="F44" s="108" t="s">
        <v>657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87" t="s">
        <v>658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C928882D-408D-4527-A8A2-F1C2DE62ED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02C0-C53C-471B-BE72-BD6011C17212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217</v>
      </c>
      <c r="D1" s="86"/>
      <c r="E1" s="86"/>
      <c r="F1" s="86"/>
      <c r="G1" s="115"/>
      <c r="H1" s="86"/>
      <c r="I1" s="86"/>
      <c r="J1" s="86" t="s">
        <v>656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218</v>
      </c>
      <c r="B4" s="117"/>
      <c r="C4" s="118">
        <v>577</v>
      </c>
      <c r="D4" s="117"/>
      <c r="E4" s="119" t="s">
        <v>9</v>
      </c>
      <c r="F4" s="120">
        <f>SUM(F5:F7)</f>
        <v>573</v>
      </c>
      <c r="G4" s="121" t="s">
        <v>130</v>
      </c>
      <c r="H4" s="116" t="s">
        <v>219</v>
      </c>
      <c r="I4" s="117"/>
      <c r="J4" s="118">
        <v>574</v>
      </c>
      <c r="K4" s="117"/>
      <c r="L4" s="119" t="s">
        <v>9</v>
      </c>
      <c r="M4" s="120">
        <f>SUM(M5:M7)</f>
        <v>578</v>
      </c>
      <c r="N4"/>
    </row>
    <row r="5" spans="1:34" ht="15.75" customHeight="1" x14ac:dyDescent="0.3">
      <c r="A5" s="122" t="s">
        <v>160</v>
      </c>
      <c r="B5" s="123"/>
      <c r="C5" s="124"/>
      <c r="D5" s="96">
        <v>96</v>
      </c>
      <c r="E5" s="96">
        <v>95</v>
      </c>
      <c r="F5" s="125">
        <f>SUM(D5:E5)</f>
        <v>191</v>
      </c>
      <c r="G5"/>
      <c r="H5" s="122" t="s">
        <v>176</v>
      </c>
      <c r="I5" s="123"/>
      <c r="J5" s="124"/>
      <c r="K5" s="96">
        <v>97</v>
      </c>
      <c r="L5" s="96">
        <v>96</v>
      </c>
      <c r="M5" s="125">
        <f>SUM(K5:L5)</f>
        <v>193</v>
      </c>
      <c r="N5"/>
    </row>
    <row r="6" spans="1:34" ht="15.75" customHeight="1" x14ac:dyDescent="0.3">
      <c r="A6" s="126" t="s">
        <v>184</v>
      </c>
      <c r="B6" s="127"/>
      <c r="C6" s="128"/>
      <c r="D6" s="101">
        <v>96</v>
      </c>
      <c r="E6" s="101">
        <v>95</v>
      </c>
      <c r="F6" s="104">
        <f>SUM(D6:E6)</f>
        <v>191</v>
      </c>
      <c r="G6"/>
      <c r="H6" s="126" t="s">
        <v>157</v>
      </c>
      <c r="I6" s="127"/>
      <c r="J6" s="128"/>
      <c r="K6" s="101">
        <v>93</v>
      </c>
      <c r="L6" s="101">
        <v>96</v>
      </c>
      <c r="M6" s="104">
        <f>SUM(K6:L6)</f>
        <v>189</v>
      </c>
      <c r="N6"/>
    </row>
    <row r="7" spans="1:34" ht="15.75" customHeight="1" x14ac:dyDescent="0.3">
      <c r="A7" s="129" t="s">
        <v>169</v>
      </c>
      <c r="B7" s="130"/>
      <c r="C7" s="131"/>
      <c r="D7" s="106">
        <v>94</v>
      </c>
      <c r="E7" s="106">
        <v>97</v>
      </c>
      <c r="F7" s="107">
        <f>SUM(D7:E7)</f>
        <v>191</v>
      </c>
      <c r="G7"/>
      <c r="H7" s="129" t="s">
        <v>162</v>
      </c>
      <c r="I7" s="130"/>
      <c r="J7" s="131"/>
      <c r="K7" s="106">
        <v>97</v>
      </c>
      <c r="L7" s="106">
        <v>99</v>
      </c>
      <c r="M7" s="107">
        <f>SUM(K7:L7)</f>
        <v>196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6" t="s">
        <v>220</v>
      </c>
      <c r="B9" s="117"/>
      <c r="C9" s="118">
        <v>568</v>
      </c>
      <c r="D9" s="117"/>
      <c r="E9" s="119" t="s">
        <v>9</v>
      </c>
      <c r="F9" s="120">
        <f>SUM(F10:F12)</f>
        <v>548</v>
      </c>
      <c r="G9" s="121" t="s">
        <v>130</v>
      </c>
      <c r="H9" s="116" t="s">
        <v>221</v>
      </c>
      <c r="I9" s="117"/>
      <c r="J9" s="118">
        <v>580</v>
      </c>
      <c r="K9" s="117"/>
      <c r="L9" s="119" t="s">
        <v>9</v>
      </c>
      <c r="M9" s="120">
        <f>SUM(M10:M12)</f>
        <v>577</v>
      </c>
      <c r="N9"/>
    </row>
    <row r="10" spans="1:34" ht="15.75" customHeight="1" x14ac:dyDescent="0.3">
      <c r="A10" s="122" t="s">
        <v>222</v>
      </c>
      <c r="B10" s="123"/>
      <c r="C10" s="124"/>
      <c r="D10" s="96">
        <v>94</v>
      </c>
      <c r="E10" s="96">
        <v>91</v>
      </c>
      <c r="F10" s="125">
        <f>SUM(D10:E10)</f>
        <v>185</v>
      </c>
      <c r="G10"/>
      <c r="H10" s="122" t="s">
        <v>10</v>
      </c>
      <c r="I10" s="123"/>
      <c r="J10" s="124"/>
      <c r="K10" s="96">
        <v>96</v>
      </c>
      <c r="L10" s="96">
        <v>98</v>
      </c>
      <c r="M10" s="125">
        <f>SUM(K10:L10)</f>
        <v>194</v>
      </c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26" t="s">
        <v>223</v>
      </c>
      <c r="B11" s="127"/>
      <c r="C11" s="128"/>
      <c r="D11" s="101">
        <v>91</v>
      </c>
      <c r="E11" s="101">
        <v>95</v>
      </c>
      <c r="F11" s="104">
        <f>SUM(D11:E11)</f>
        <v>186</v>
      </c>
      <c r="G11"/>
      <c r="H11" s="126" t="s">
        <v>224</v>
      </c>
      <c r="I11" s="127"/>
      <c r="J11" s="128"/>
      <c r="K11" s="101">
        <v>98</v>
      </c>
      <c r="L11" s="101">
        <v>94</v>
      </c>
      <c r="M11" s="104">
        <f>SUM(K11:L11)</f>
        <v>192</v>
      </c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29" t="s">
        <v>225</v>
      </c>
      <c r="B12" s="130"/>
      <c r="C12" s="131"/>
      <c r="D12" s="106">
        <v>90</v>
      </c>
      <c r="E12" s="106">
        <v>87</v>
      </c>
      <c r="F12" s="107">
        <f>SUM(D12:E12)</f>
        <v>177</v>
      </c>
      <c r="G12"/>
      <c r="H12" s="129" t="s">
        <v>173</v>
      </c>
      <c r="I12" s="130"/>
      <c r="J12" s="131"/>
      <c r="K12" s="106">
        <v>94</v>
      </c>
      <c r="L12" s="106">
        <v>97</v>
      </c>
      <c r="M12" s="107">
        <f>SUM(K12:L12)</f>
        <v>191</v>
      </c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336" t="s">
        <v>221</v>
      </c>
      <c r="I20" s="96">
        <v>5</v>
      </c>
      <c r="J20" s="96">
        <v>5</v>
      </c>
      <c r="K20" s="96"/>
      <c r="L20" s="96"/>
      <c r="M20" s="96">
        <v>2871</v>
      </c>
      <c r="N20" s="125">
        <v>10</v>
      </c>
    </row>
    <row r="21" spans="1:20" ht="15.75" customHeight="1" x14ac:dyDescent="0.3">
      <c r="H21" s="135" t="s">
        <v>218</v>
      </c>
      <c r="I21" s="102">
        <v>5</v>
      </c>
      <c r="J21" s="102">
        <v>2</v>
      </c>
      <c r="K21" s="102"/>
      <c r="L21" s="102">
        <v>3</v>
      </c>
      <c r="M21" s="102">
        <v>2872</v>
      </c>
      <c r="N21" s="103">
        <v>4</v>
      </c>
    </row>
    <row r="22" spans="1:20" ht="15.75" customHeight="1" x14ac:dyDescent="0.3">
      <c r="H22" s="135" t="s">
        <v>219</v>
      </c>
      <c r="I22" s="101">
        <v>5</v>
      </c>
      <c r="J22" s="101">
        <v>2</v>
      </c>
      <c r="K22" s="101"/>
      <c r="L22" s="101">
        <v>3</v>
      </c>
      <c r="M22" s="101">
        <v>2852</v>
      </c>
      <c r="N22" s="104">
        <v>4</v>
      </c>
    </row>
    <row r="23" spans="1:20" ht="15.75" customHeight="1" x14ac:dyDescent="0.3">
      <c r="H23" s="137" t="s">
        <v>220</v>
      </c>
      <c r="I23" s="106">
        <v>5</v>
      </c>
      <c r="J23" s="106"/>
      <c r="K23" s="106"/>
      <c r="L23" s="106">
        <v>5</v>
      </c>
      <c r="M23" s="106">
        <v>2772</v>
      </c>
      <c r="N23" s="107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5"/>
      <c r="C26" s="105"/>
      <c r="H26" s="138"/>
      <c r="I26" s="139"/>
      <c r="J26" s="139"/>
      <c r="K26" s="139"/>
      <c r="L26" s="139"/>
      <c r="M26" s="139"/>
      <c r="N26" s="139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6" t="s">
        <v>226</v>
      </c>
      <c r="B30" s="117"/>
      <c r="C30" s="118">
        <v>554</v>
      </c>
      <c r="D30" s="117"/>
      <c r="E30" s="119" t="s">
        <v>9</v>
      </c>
      <c r="F30" s="120">
        <f>SUM(F31:F33)</f>
        <v>542</v>
      </c>
      <c r="G30" s="121" t="s">
        <v>130</v>
      </c>
      <c r="H30" s="109" t="s">
        <v>227</v>
      </c>
      <c r="I30" s="109"/>
      <c r="J30" s="142">
        <v>529</v>
      </c>
      <c r="K30" s="109"/>
      <c r="L30" s="109"/>
      <c r="M30" s="304">
        <v>529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181</v>
      </c>
      <c r="B31" s="123"/>
      <c r="C31" s="124"/>
      <c r="D31" s="96">
        <v>87</v>
      </c>
      <c r="E31" s="96">
        <v>90</v>
      </c>
      <c r="F31" s="125">
        <f>SUM(D31:E31)</f>
        <v>177</v>
      </c>
      <c r="G31"/>
      <c r="H31" s="109"/>
      <c r="I31" s="109"/>
      <c r="J31" s="109"/>
      <c r="K31" s="109"/>
      <c r="L31" s="109"/>
      <c r="M31" s="109"/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26" t="s">
        <v>183</v>
      </c>
      <c r="B32" s="127"/>
      <c r="C32" s="128"/>
      <c r="D32" s="101">
        <v>91</v>
      </c>
      <c r="E32" s="101">
        <v>92</v>
      </c>
      <c r="F32" s="104">
        <f>SUM(D32:E32)</f>
        <v>183</v>
      </c>
      <c r="G32"/>
      <c r="H32" s="109"/>
      <c r="I32" s="109"/>
      <c r="J32" s="109"/>
      <c r="K32" s="109"/>
      <c r="L32" s="109"/>
      <c r="M32" s="109"/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29" t="s">
        <v>202</v>
      </c>
      <c r="B33" s="130"/>
      <c r="C33" s="131"/>
      <c r="D33" s="106">
        <v>90</v>
      </c>
      <c r="E33" s="106">
        <v>92</v>
      </c>
      <c r="F33" s="107">
        <f>SUM(D33:E33)</f>
        <v>182</v>
      </c>
      <c r="G33"/>
      <c r="H33" s="109"/>
      <c r="I33" s="109"/>
      <c r="J33" s="109"/>
      <c r="K33" s="109"/>
      <c r="L33" s="109"/>
      <c r="M33" s="109"/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228</v>
      </c>
      <c r="B35" s="117"/>
      <c r="C35" s="118">
        <v>532</v>
      </c>
      <c r="D35" s="117"/>
      <c r="E35" s="119" t="s">
        <v>9</v>
      </c>
      <c r="F35" s="120">
        <f>SUM(F36:F38)</f>
        <v>538</v>
      </c>
      <c r="G35" s="121" t="s">
        <v>130</v>
      </c>
      <c r="H35" s="116" t="s">
        <v>229</v>
      </c>
      <c r="I35" s="117"/>
      <c r="J35" s="118">
        <v>526</v>
      </c>
      <c r="K35" s="117"/>
      <c r="L35" s="119" t="s">
        <v>9</v>
      </c>
      <c r="M35" s="120">
        <f>SUM(M36:M38)</f>
        <v>526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210</v>
      </c>
      <c r="B36" s="123"/>
      <c r="C36" s="124"/>
      <c r="D36" s="96">
        <v>93</v>
      </c>
      <c r="E36" s="96">
        <v>78</v>
      </c>
      <c r="F36" s="125">
        <f>SUM(D36:E36)</f>
        <v>171</v>
      </c>
      <c r="G36"/>
      <c r="H36" s="122" t="s">
        <v>163</v>
      </c>
      <c r="I36" s="123"/>
      <c r="J36" s="124"/>
      <c r="K36" s="96">
        <v>97</v>
      </c>
      <c r="L36" s="96">
        <v>98</v>
      </c>
      <c r="M36" s="125">
        <f>SUM(K36:L36)</f>
        <v>195</v>
      </c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199</v>
      </c>
      <c r="B37" s="127"/>
      <c r="C37" s="128"/>
      <c r="D37" s="101">
        <v>92</v>
      </c>
      <c r="E37" s="101">
        <v>91</v>
      </c>
      <c r="F37" s="104">
        <f>SUM(D37:E37)</f>
        <v>183</v>
      </c>
      <c r="G37"/>
      <c r="H37" s="126" t="s">
        <v>211</v>
      </c>
      <c r="I37" s="127"/>
      <c r="J37" s="128"/>
      <c r="K37" s="101">
        <v>80</v>
      </c>
      <c r="L37" s="101">
        <v>84</v>
      </c>
      <c r="M37" s="104">
        <f>SUM(K37:L37)</f>
        <v>164</v>
      </c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29" t="s">
        <v>198</v>
      </c>
      <c r="B38" s="130"/>
      <c r="C38" s="131"/>
      <c r="D38" s="106">
        <v>89</v>
      </c>
      <c r="E38" s="106">
        <v>95</v>
      </c>
      <c r="F38" s="107">
        <f>SUM(D38:E38)</f>
        <v>184</v>
      </c>
      <c r="G38"/>
      <c r="H38" s="129" t="s">
        <v>214</v>
      </c>
      <c r="I38" s="130"/>
      <c r="J38" s="131"/>
      <c r="K38" s="106">
        <v>88</v>
      </c>
      <c r="L38" s="106">
        <v>79</v>
      </c>
      <c r="M38" s="107">
        <f>SUM(K38:L38)</f>
        <v>167</v>
      </c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3" t="s">
        <v>226</v>
      </c>
      <c r="I46" s="144">
        <v>5</v>
      </c>
      <c r="J46" s="144">
        <v>4</v>
      </c>
      <c r="K46" s="144"/>
      <c r="L46" s="144">
        <v>1</v>
      </c>
      <c r="M46" s="144">
        <v>2709</v>
      </c>
      <c r="N46" s="145">
        <v>8</v>
      </c>
      <c r="O46" s="109"/>
      <c r="P46" s="109"/>
    </row>
    <row r="47" spans="1:20" ht="15.75" customHeight="1" x14ac:dyDescent="0.3">
      <c r="H47" s="146" t="s">
        <v>228</v>
      </c>
      <c r="I47" s="111">
        <v>5</v>
      </c>
      <c r="J47" s="111">
        <v>3</v>
      </c>
      <c r="K47" s="111"/>
      <c r="L47" s="111">
        <v>2</v>
      </c>
      <c r="M47" s="111">
        <v>2675</v>
      </c>
      <c r="N47" s="112">
        <v>6</v>
      </c>
      <c r="O47" s="109"/>
      <c r="P47" s="109"/>
    </row>
    <row r="48" spans="1:20" ht="15.75" customHeight="1" x14ac:dyDescent="0.3">
      <c r="H48" s="146" t="s">
        <v>227</v>
      </c>
      <c r="I48" s="111">
        <v>5</v>
      </c>
      <c r="J48" s="111">
        <v>3</v>
      </c>
      <c r="K48" s="111"/>
      <c r="L48" s="111">
        <v>2</v>
      </c>
      <c r="M48" s="111">
        <v>2645</v>
      </c>
      <c r="N48" s="112">
        <v>6</v>
      </c>
      <c r="O48" s="109"/>
      <c r="P48" s="109"/>
    </row>
    <row r="49" spans="1:16" ht="15.75" customHeight="1" x14ac:dyDescent="0.3">
      <c r="H49" s="147" t="s">
        <v>229</v>
      </c>
      <c r="I49" s="113">
        <v>5</v>
      </c>
      <c r="J49" s="113"/>
      <c r="K49" s="113"/>
      <c r="L49" s="113">
        <v>5</v>
      </c>
      <c r="M49" s="113">
        <v>2533</v>
      </c>
      <c r="N49" s="114">
        <v>0</v>
      </c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154</v>
      </c>
      <c r="E51" s="88"/>
      <c r="G51" s="148" t="s">
        <v>657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658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E03CDA6D-51A4-4D98-8D67-D42E314C06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0601-AE82-40FD-AC13-CBC8837C3D9E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656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93">
        <v>3</v>
      </c>
      <c r="B5" s="256" t="s">
        <v>18</v>
      </c>
      <c r="C5" s="256" t="s">
        <v>19</v>
      </c>
      <c r="D5" s="330">
        <v>100</v>
      </c>
      <c r="E5" s="294">
        <v>9</v>
      </c>
      <c r="F5" s="330">
        <v>497</v>
      </c>
      <c r="G5" s="333">
        <v>44</v>
      </c>
      <c r="H5" s="6"/>
      <c r="I5" s="293">
        <v>6</v>
      </c>
      <c r="J5" s="256" t="s">
        <v>31</v>
      </c>
      <c r="K5" s="256" t="s">
        <v>26</v>
      </c>
      <c r="L5" s="294">
        <v>93</v>
      </c>
      <c r="M5" s="294">
        <v>9</v>
      </c>
      <c r="N5" s="294">
        <v>457</v>
      </c>
      <c r="O5" s="258">
        <v>40</v>
      </c>
      <c r="V5" s="6"/>
      <c r="W5" s="6"/>
      <c r="AD5" s="6"/>
      <c r="AE5" s="6"/>
    </row>
    <row r="6" spans="1:34" x14ac:dyDescent="0.3">
      <c r="A6" s="25">
        <v>9</v>
      </c>
      <c r="B6" s="26" t="s">
        <v>38</v>
      </c>
      <c r="C6" s="26" t="s">
        <v>13</v>
      </c>
      <c r="D6" s="32">
        <v>98</v>
      </c>
      <c r="E6" s="22">
        <v>8</v>
      </c>
      <c r="F6" s="32">
        <v>488</v>
      </c>
      <c r="G6" s="29">
        <v>40</v>
      </c>
      <c r="H6" s="11"/>
      <c r="I6" s="25">
        <v>7</v>
      </c>
      <c r="J6" s="26" t="s">
        <v>33</v>
      </c>
      <c r="K6" s="26" t="s">
        <v>34</v>
      </c>
      <c r="L6" s="32">
        <v>86</v>
      </c>
      <c r="M6" s="22">
        <v>5</v>
      </c>
      <c r="N6" s="32">
        <v>456</v>
      </c>
      <c r="O6" s="29">
        <v>38</v>
      </c>
    </row>
    <row r="7" spans="1:34" s="6" customFormat="1" ht="15.75" customHeight="1" x14ac:dyDescent="0.3">
      <c r="A7" s="25">
        <v>1</v>
      </c>
      <c r="B7" s="26" t="s">
        <v>10</v>
      </c>
      <c r="C7" s="26" t="s">
        <v>11</v>
      </c>
      <c r="D7" s="27">
        <v>98</v>
      </c>
      <c r="E7" s="22">
        <v>8</v>
      </c>
      <c r="F7" s="32">
        <v>487</v>
      </c>
      <c r="G7" s="29">
        <v>39</v>
      </c>
      <c r="I7" s="25">
        <v>2</v>
      </c>
      <c r="J7" s="26" t="s">
        <v>16</v>
      </c>
      <c r="K7" s="26" t="s">
        <v>17</v>
      </c>
      <c r="L7" s="27">
        <v>87</v>
      </c>
      <c r="M7" s="22">
        <v>7</v>
      </c>
      <c r="N7" s="27">
        <v>452</v>
      </c>
      <c r="O7" s="29">
        <v>36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93</v>
      </c>
      <c r="E8" s="22">
        <v>5</v>
      </c>
      <c r="F8" s="32">
        <v>472</v>
      </c>
      <c r="G8" s="29">
        <v>30</v>
      </c>
      <c r="I8" s="25">
        <v>3</v>
      </c>
      <c r="J8" s="26" t="s">
        <v>20</v>
      </c>
      <c r="K8" s="26" t="s">
        <v>21</v>
      </c>
      <c r="L8" s="30">
        <v>92</v>
      </c>
      <c r="M8" s="22">
        <v>8</v>
      </c>
      <c r="N8" s="30">
        <v>450</v>
      </c>
      <c r="O8" s="31">
        <v>35</v>
      </c>
      <c r="V8" s="13"/>
      <c r="W8" s="13"/>
      <c r="AD8" s="13"/>
      <c r="AE8" s="13"/>
    </row>
    <row r="9" spans="1:34" x14ac:dyDescent="0.3">
      <c r="A9" s="25">
        <v>4</v>
      </c>
      <c r="B9" s="26" t="s">
        <v>22</v>
      </c>
      <c r="C9" s="26" t="s">
        <v>23</v>
      </c>
      <c r="D9" s="30">
        <v>88</v>
      </c>
      <c r="E9" s="22">
        <v>3</v>
      </c>
      <c r="F9" s="30">
        <v>463</v>
      </c>
      <c r="G9" s="31">
        <v>22</v>
      </c>
      <c r="H9" s="11"/>
      <c r="I9" s="25">
        <v>4</v>
      </c>
      <c r="J9" s="26" t="s">
        <v>24</v>
      </c>
      <c r="K9" s="26" t="s">
        <v>11</v>
      </c>
      <c r="L9" s="30">
        <v>87</v>
      </c>
      <c r="M9" s="22">
        <v>7</v>
      </c>
      <c r="N9" s="30">
        <v>441</v>
      </c>
      <c r="O9" s="31">
        <v>32</v>
      </c>
      <c r="V9" s="6"/>
      <c r="W9" s="6"/>
    </row>
    <row r="10" spans="1:34" x14ac:dyDescent="0.3">
      <c r="A10" s="25">
        <v>6</v>
      </c>
      <c r="B10" s="26" t="s">
        <v>30</v>
      </c>
      <c r="C10" s="26" t="s">
        <v>17</v>
      </c>
      <c r="D10" s="27">
        <v>94</v>
      </c>
      <c r="E10" s="22">
        <v>6</v>
      </c>
      <c r="F10" s="27">
        <v>460</v>
      </c>
      <c r="G10" s="28">
        <v>22</v>
      </c>
      <c r="H10" s="11"/>
      <c r="I10" s="25">
        <v>1</v>
      </c>
      <c r="J10" s="26" t="s">
        <v>12</v>
      </c>
      <c r="K10" s="26" t="s">
        <v>13</v>
      </c>
      <c r="L10" s="27">
        <v>80</v>
      </c>
      <c r="M10" s="22">
        <v>4</v>
      </c>
      <c r="N10" s="32">
        <v>403</v>
      </c>
      <c r="O10" s="29">
        <v>18</v>
      </c>
    </row>
    <row r="11" spans="1:34" x14ac:dyDescent="0.3">
      <c r="A11" s="25">
        <v>8</v>
      </c>
      <c r="B11" s="26" t="s">
        <v>35</v>
      </c>
      <c r="C11" s="26" t="s">
        <v>29</v>
      </c>
      <c r="D11" s="32">
        <v>91</v>
      </c>
      <c r="E11" s="22">
        <v>4</v>
      </c>
      <c r="F11" s="32">
        <v>461</v>
      </c>
      <c r="G11" s="29">
        <v>20</v>
      </c>
      <c r="I11" s="25">
        <v>9</v>
      </c>
      <c r="J11" s="26" t="s">
        <v>39</v>
      </c>
      <c r="K11" s="26" t="s">
        <v>15</v>
      </c>
      <c r="L11" s="32">
        <v>74</v>
      </c>
      <c r="M11" s="22">
        <v>3</v>
      </c>
      <c r="N11" s="32">
        <v>390</v>
      </c>
      <c r="O11" s="29">
        <v>17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71</v>
      </c>
      <c r="E12" s="22">
        <v>2</v>
      </c>
      <c r="F12" s="27">
        <v>397</v>
      </c>
      <c r="G12" s="28">
        <v>10</v>
      </c>
      <c r="I12" s="25">
        <v>5</v>
      </c>
      <c r="J12" s="26" t="s">
        <v>28</v>
      </c>
      <c r="K12" s="26" t="s">
        <v>29</v>
      </c>
      <c r="L12" s="27" t="s">
        <v>27</v>
      </c>
      <c r="M12" s="22">
        <v>0</v>
      </c>
      <c r="N12" s="27">
        <v>0</v>
      </c>
      <c r="O12" s="29">
        <v>0</v>
      </c>
    </row>
    <row r="13" spans="1:34" x14ac:dyDescent="0.3">
      <c r="A13" s="295">
        <v>5</v>
      </c>
      <c r="B13" s="260" t="s">
        <v>25</v>
      </c>
      <c r="C13" s="260" t="s">
        <v>26</v>
      </c>
      <c r="D13" s="331" t="s">
        <v>27</v>
      </c>
      <c r="E13" s="296">
        <v>0</v>
      </c>
      <c r="F13" s="332">
        <v>0</v>
      </c>
      <c r="G13" s="334">
        <v>0</v>
      </c>
      <c r="I13" s="295">
        <v>8</v>
      </c>
      <c r="J13" s="260" t="s">
        <v>36</v>
      </c>
      <c r="K13" s="260" t="s">
        <v>37</v>
      </c>
      <c r="L13" s="261" t="s">
        <v>27</v>
      </c>
      <c r="M13" s="296">
        <v>0</v>
      </c>
      <c r="N13" s="33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93">
        <v>5</v>
      </c>
      <c r="B17" s="256" t="s">
        <v>53</v>
      </c>
      <c r="C17" s="256" t="s">
        <v>54</v>
      </c>
      <c r="D17" s="257">
        <v>99</v>
      </c>
      <c r="E17" s="294">
        <v>9</v>
      </c>
      <c r="F17" s="257">
        <v>475</v>
      </c>
      <c r="G17" s="258">
        <v>40</v>
      </c>
      <c r="I17" s="255">
        <v>4</v>
      </c>
      <c r="J17" s="256" t="s">
        <v>52</v>
      </c>
      <c r="K17" s="256" t="s">
        <v>48</v>
      </c>
      <c r="L17" s="257">
        <v>85</v>
      </c>
      <c r="M17" s="294">
        <v>6</v>
      </c>
      <c r="N17" s="257">
        <v>439</v>
      </c>
      <c r="O17" s="258">
        <v>35</v>
      </c>
    </row>
    <row r="18" spans="1:15" x14ac:dyDescent="0.3">
      <c r="A18" s="25">
        <v>1</v>
      </c>
      <c r="B18" s="26" t="s">
        <v>42</v>
      </c>
      <c r="C18" s="26" t="s">
        <v>26</v>
      </c>
      <c r="D18" s="27">
        <v>93</v>
      </c>
      <c r="E18" s="22">
        <v>8</v>
      </c>
      <c r="F18" s="32">
        <v>473</v>
      </c>
      <c r="G18" s="29">
        <v>40</v>
      </c>
      <c r="I18" s="25">
        <v>7</v>
      </c>
      <c r="J18" s="26" t="s">
        <v>60</v>
      </c>
      <c r="K18" s="26" t="s">
        <v>54</v>
      </c>
      <c r="L18" s="32">
        <v>75</v>
      </c>
      <c r="M18" s="22">
        <v>3</v>
      </c>
      <c r="N18" s="32">
        <v>425</v>
      </c>
      <c r="O18" s="29">
        <v>33</v>
      </c>
    </row>
    <row r="19" spans="1:15" x14ac:dyDescent="0.3">
      <c r="A19" s="35">
        <v>2</v>
      </c>
      <c r="B19" s="26" t="s">
        <v>44</v>
      </c>
      <c r="C19" s="26" t="s">
        <v>26</v>
      </c>
      <c r="D19" s="32">
        <v>92</v>
      </c>
      <c r="E19" s="22">
        <v>6</v>
      </c>
      <c r="F19" s="32">
        <v>383</v>
      </c>
      <c r="G19" s="29">
        <v>33</v>
      </c>
      <c r="I19" s="35">
        <v>6</v>
      </c>
      <c r="J19" s="26" t="s">
        <v>58</v>
      </c>
      <c r="K19" s="26" t="s">
        <v>34</v>
      </c>
      <c r="L19" s="32">
        <v>91</v>
      </c>
      <c r="M19" s="22">
        <v>9</v>
      </c>
      <c r="N19" s="32">
        <v>439</v>
      </c>
      <c r="O19" s="29">
        <v>31</v>
      </c>
    </row>
    <row r="20" spans="1:15" x14ac:dyDescent="0.3">
      <c r="A20" s="35">
        <v>8</v>
      </c>
      <c r="B20" s="26" t="s">
        <v>61</v>
      </c>
      <c r="C20" s="26" t="s">
        <v>17</v>
      </c>
      <c r="D20" s="32">
        <v>93</v>
      </c>
      <c r="E20" s="22">
        <v>8</v>
      </c>
      <c r="F20" s="32">
        <v>456</v>
      </c>
      <c r="G20" s="29">
        <v>31</v>
      </c>
      <c r="I20" s="35">
        <v>2</v>
      </c>
      <c r="J20" s="26" t="s">
        <v>45</v>
      </c>
      <c r="K20" s="26" t="s">
        <v>46</v>
      </c>
      <c r="L20" s="32">
        <v>86</v>
      </c>
      <c r="M20" s="22">
        <v>7</v>
      </c>
      <c r="N20" s="32">
        <v>432</v>
      </c>
      <c r="O20" s="29">
        <v>30</v>
      </c>
    </row>
    <row r="21" spans="1:15" x14ac:dyDescent="0.3">
      <c r="A21" s="25">
        <v>7</v>
      </c>
      <c r="B21" s="26" t="s">
        <v>59</v>
      </c>
      <c r="C21" s="26" t="s">
        <v>17</v>
      </c>
      <c r="D21" s="32">
        <v>91</v>
      </c>
      <c r="E21" s="22">
        <v>4</v>
      </c>
      <c r="F21" s="32">
        <v>445</v>
      </c>
      <c r="G21" s="29">
        <v>25</v>
      </c>
      <c r="I21" s="25">
        <v>3</v>
      </c>
      <c r="J21" s="26" t="s">
        <v>49</v>
      </c>
      <c r="K21" s="26" t="s">
        <v>50</v>
      </c>
      <c r="L21" s="32">
        <v>87</v>
      </c>
      <c r="M21" s="22">
        <v>8</v>
      </c>
      <c r="N21" s="32">
        <v>431</v>
      </c>
      <c r="O21" s="29">
        <v>29</v>
      </c>
    </row>
    <row r="22" spans="1:15" x14ac:dyDescent="0.3">
      <c r="A22" s="35">
        <v>6</v>
      </c>
      <c r="B22" s="26" t="s">
        <v>56</v>
      </c>
      <c r="C22" s="26" t="s">
        <v>57</v>
      </c>
      <c r="D22" s="32">
        <v>90</v>
      </c>
      <c r="E22" s="22">
        <v>3</v>
      </c>
      <c r="F22" s="32">
        <v>444</v>
      </c>
      <c r="G22" s="29">
        <v>22</v>
      </c>
      <c r="I22" s="25">
        <v>5</v>
      </c>
      <c r="J22" s="26" t="s">
        <v>55</v>
      </c>
      <c r="K22" s="26" t="s">
        <v>21</v>
      </c>
      <c r="L22" s="32">
        <v>83</v>
      </c>
      <c r="M22" s="22">
        <v>4</v>
      </c>
      <c r="N22" s="32">
        <v>421</v>
      </c>
      <c r="O22" s="29">
        <v>27</v>
      </c>
    </row>
    <row r="23" spans="1:15" x14ac:dyDescent="0.3">
      <c r="A23" s="25">
        <v>3</v>
      </c>
      <c r="B23" s="26" t="s">
        <v>47</v>
      </c>
      <c r="C23" s="26" t="s">
        <v>48</v>
      </c>
      <c r="D23" s="32">
        <v>87</v>
      </c>
      <c r="E23" s="22">
        <v>2</v>
      </c>
      <c r="F23" s="32">
        <v>432</v>
      </c>
      <c r="G23" s="29">
        <v>16</v>
      </c>
      <c r="I23" s="25">
        <v>9</v>
      </c>
      <c r="J23" s="26" t="s">
        <v>66</v>
      </c>
      <c r="K23" s="26" t="s">
        <v>15</v>
      </c>
      <c r="L23" s="32">
        <v>85</v>
      </c>
      <c r="M23" s="22">
        <v>6</v>
      </c>
      <c r="N23" s="32">
        <v>419</v>
      </c>
      <c r="O23" s="29">
        <v>25</v>
      </c>
    </row>
    <row r="24" spans="1:15" x14ac:dyDescent="0.3">
      <c r="A24" s="35">
        <v>4</v>
      </c>
      <c r="B24" s="26" t="s">
        <v>51</v>
      </c>
      <c r="C24" s="26" t="s">
        <v>15</v>
      </c>
      <c r="D24" s="32">
        <v>92</v>
      </c>
      <c r="E24" s="22">
        <v>6</v>
      </c>
      <c r="F24" s="32">
        <v>424</v>
      </c>
      <c r="G24" s="29">
        <v>16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5">
        <v>9</v>
      </c>
      <c r="B25" s="260" t="s">
        <v>65</v>
      </c>
      <c r="C25" s="260" t="s">
        <v>17</v>
      </c>
      <c r="D25" s="261" t="s">
        <v>64</v>
      </c>
      <c r="E25" s="296">
        <v>0</v>
      </c>
      <c r="F25" s="33">
        <v>0</v>
      </c>
      <c r="G25" s="34">
        <v>0</v>
      </c>
      <c r="I25" s="259">
        <v>8</v>
      </c>
      <c r="J25" s="260" t="s">
        <v>62</v>
      </c>
      <c r="K25" s="260" t="s">
        <v>63</v>
      </c>
      <c r="L25" s="261" t="s">
        <v>64</v>
      </c>
      <c r="M25" s="296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55">
        <v>4</v>
      </c>
      <c r="B29" s="256" t="s">
        <v>78</v>
      </c>
      <c r="C29" s="256" t="s">
        <v>79</v>
      </c>
      <c r="D29" s="257">
        <v>90</v>
      </c>
      <c r="E29" s="294">
        <v>8</v>
      </c>
      <c r="F29" s="257">
        <v>430</v>
      </c>
      <c r="G29" s="258">
        <v>38</v>
      </c>
      <c r="I29" s="255">
        <v>4</v>
      </c>
      <c r="J29" s="256" t="s">
        <v>80</v>
      </c>
      <c r="K29" s="256" t="s">
        <v>23</v>
      </c>
      <c r="L29" s="257">
        <v>93</v>
      </c>
      <c r="M29" s="294">
        <v>9</v>
      </c>
      <c r="N29" s="257">
        <v>453</v>
      </c>
      <c r="O29" s="258">
        <v>40</v>
      </c>
    </row>
    <row r="30" spans="1:15" x14ac:dyDescent="0.3">
      <c r="A30" s="25">
        <v>5</v>
      </c>
      <c r="B30" s="26" t="s">
        <v>81</v>
      </c>
      <c r="C30" s="26" t="s">
        <v>54</v>
      </c>
      <c r="D30" s="32">
        <v>87</v>
      </c>
      <c r="E30" s="22">
        <v>7</v>
      </c>
      <c r="F30" s="32">
        <v>450</v>
      </c>
      <c r="G30" s="29">
        <v>37</v>
      </c>
      <c r="I30" s="25">
        <v>9</v>
      </c>
      <c r="J30" s="26" t="s">
        <v>90</v>
      </c>
      <c r="K30" s="26" t="s">
        <v>17</v>
      </c>
      <c r="L30" s="32">
        <v>88</v>
      </c>
      <c r="M30" s="22">
        <v>7</v>
      </c>
      <c r="N30" s="32">
        <v>453</v>
      </c>
      <c r="O30" s="29">
        <v>40</v>
      </c>
    </row>
    <row r="31" spans="1:15" x14ac:dyDescent="0.3">
      <c r="A31" s="35">
        <v>8</v>
      </c>
      <c r="B31" s="26" t="s">
        <v>87</v>
      </c>
      <c r="C31" s="26" t="s">
        <v>17</v>
      </c>
      <c r="D31" s="32">
        <v>92</v>
      </c>
      <c r="E31" s="22">
        <v>9</v>
      </c>
      <c r="F31" s="32">
        <v>442</v>
      </c>
      <c r="G31" s="29">
        <v>37</v>
      </c>
      <c r="I31" s="35">
        <v>6</v>
      </c>
      <c r="J31" s="26" t="s">
        <v>84</v>
      </c>
      <c r="K31" s="26" t="s">
        <v>54</v>
      </c>
      <c r="L31" s="32">
        <v>86</v>
      </c>
      <c r="M31" s="22">
        <v>6</v>
      </c>
      <c r="N31" s="32">
        <v>446</v>
      </c>
      <c r="O31" s="29">
        <v>38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87</v>
      </c>
      <c r="E32" s="22">
        <v>7</v>
      </c>
      <c r="F32" s="32">
        <v>423</v>
      </c>
      <c r="G32" s="29">
        <v>31</v>
      </c>
      <c r="I32" s="25">
        <v>1</v>
      </c>
      <c r="J32" s="26" t="s">
        <v>71</v>
      </c>
      <c r="K32" s="26" t="s">
        <v>72</v>
      </c>
      <c r="L32" s="27">
        <v>90</v>
      </c>
      <c r="M32" s="22">
        <v>8</v>
      </c>
      <c r="N32" s="32">
        <v>419</v>
      </c>
      <c r="O32" s="29">
        <v>26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85</v>
      </c>
      <c r="E33" s="22">
        <v>5</v>
      </c>
      <c r="F33" s="32">
        <v>417</v>
      </c>
      <c r="G33" s="29">
        <v>27</v>
      </c>
      <c r="I33" s="25">
        <v>3</v>
      </c>
      <c r="J33" s="26" t="s">
        <v>76</v>
      </c>
      <c r="K33" s="26" t="s">
        <v>77</v>
      </c>
      <c r="L33" s="32">
        <v>82</v>
      </c>
      <c r="M33" s="22">
        <v>5</v>
      </c>
      <c r="N33" s="32">
        <v>409</v>
      </c>
      <c r="O33" s="29">
        <v>25</v>
      </c>
    </row>
    <row r="34" spans="1:15" x14ac:dyDescent="0.3">
      <c r="A34" s="35">
        <v>2</v>
      </c>
      <c r="B34" s="26" t="s">
        <v>73</v>
      </c>
      <c r="C34" s="26" t="s">
        <v>11</v>
      </c>
      <c r="D34" s="32">
        <v>79</v>
      </c>
      <c r="E34" s="22">
        <v>2</v>
      </c>
      <c r="F34" s="32">
        <v>408</v>
      </c>
      <c r="G34" s="29">
        <v>21</v>
      </c>
      <c r="I34" s="35">
        <v>2</v>
      </c>
      <c r="J34" s="26" t="s">
        <v>74</v>
      </c>
      <c r="K34" s="26" t="s">
        <v>72</v>
      </c>
      <c r="L34" s="32">
        <v>75</v>
      </c>
      <c r="M34" s="22">
        <v>4</v>
      </c>
      <c r="N34" s="32">
        <v>395</v>
      </c>
      <c r="O34" s="29">
        <v>20</v>
      </c>
    </row>
    <row r="35" spans="1:15" x14ac:dyDescent="0.3">
      <c r="A35" s="25">
        <v>7</v>
      </c>
      <c r="B35" s="26" t="s">
        <v>85</v>
      </c>
      <c r="C35" s="26" t="s">
        <v>21</v>
      </c>
      <c r="D35" s="32">
        <v>80</v>
      </c>
      <c r="E35" s="22">
        <v>3</v>
      </c>
      <c r="F35" s="32">
        <v>397</v>
      </c>
      <c r="G35" s="29">
        <v>15</v>
      </c>
      <c r="I35" s="25">
        <v>5</v>
      </c>
      <c r="J35" s="26" t="s">
        <v>82</v>
      </c>
      <c r="K35" s="26" t="s">
        <v>17</v>
      </c>
      <c r="L35" s="32">
        <v>62</v>
      </c>
      <c r="M35" s="22">
        <v>1</v>
      </c>
      <c r="N35" s="32">
        <v>370</v>
      </c>
      <c r="O35" s="29">
        <v>16</v>
      </c>
    </row>
    <row r="36" spans="1:15" x14ac:dyDescent="0.3">
      <c r="A36" s="35">
        <v>6</v>
      </c>
      <c r="B36" s="26" t="s">
        <v>83</v>
      </c>
      <c r="C36" s="26" t="s">
        <v>77</v>
      </c>
      <c r="D36" s="32">
        <v>82</v>
      </c>
      <c r="E36" s="22">
        <v>4</v>
      </c>
      <c r="F36" s="32">
        <v>384</v>
      </c>
      <c r="G36" s="29">
        <v>15</v>
      </c>
      <c r="I36" s="35">
        <v>8</v>
      </c>
      <c r="J36" s="26" t="s">
        <v>88</v>
      </c>
      <c r="K36" s="26" t="s">
        <v>34</v>
      </c>
      <c r="L36" s="32">
        <v>73</v>
      </c>
      <c r="M36" s="22">
        <v>3</v>
      </c>
      <c r="N36" s="32">
        <v>370</v>
      </c>
      <c r="O36" s="29">
        <v>14</v>
      </c>
    </row>
    <row r="37" spans="1:15" x14ac:dyDescent="0.3">
      <c r="A37" s="295">
        <v>9</v>
      </c>
      <c r="B37" s="260" t="s">
        <v>89</v>
      </c>
      <c r="C37" s="260" t="s">
        <v>13</v>
      </c>
      <c r="D37" s="261" t="s">
        <v>27</v>
      </c>
      <c r="E37" s="296">
        <v>0</v>
      </c>
      <c r="F37" s="33">
        <v>294</v>
      </c>
      <c r="G37" s="34">
        <v>10</v>
      </c>
      <c r="I37" s="295">
        <v>7</v>
      </c>
      <c r="J37" s="260" t="s">
        <v>86</v>
      </c>
      <c r="K37" s="260" t="s">
        <v>23</v>
      </c>
      <c r="L37" s="261">
        <v>73</v>
      </c>
      <c r="M37" s="296">
        <v>3</v>
      </c>
      <c r="N37" s="33">
        <v>352</v>
      </c>
      <c r="O37" s="34">
        <v>10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5">
        <v>2</v>
      </c>
      <c r="B41" s="256" t="s">
        <v>95</v>
      </c>
      <c r="C41" s="256" t="s">
        <v>77</v>
      </c>
      <c r="D41" s="257">
        <v>90</v>
      </c>
      <c r="E41" s="294">
        <v>9</v>
      </c>
      <c r="F41" s="257">
        <v>460</v>
      </c>
      <c r="G41" s="258">
        <v>45</v>
      </c>
      <c r="I41" s="293">
        <v>9</v>
      </c>
      <c r="J41" s="256" t="s">
        <v>113</v>
      </c>
      <c r="K41" s="256" t="s">
        <v>23</v>
      </c>
      <c r="L41" s="257">
        <v>88</v>
      </c>
      <c r="M41" s="294">
        <v>9</v>
      </c>
      <c r="N41" s="257">
        <v>422</v>
      </c>
      <c r="O41" s="258">
        <v>40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84</v>
      </c>
      <c r="E42" s="22">
        <v>7</v>
      </c>
      <c r="F42" s="32">
        <v>415</v>
      </c>
      <c r="G42" s="29">
        <v>33</v>
      </c>
      <c r="I42" s="25">
        <v>1</v>
      </c>
      <c r="J42" s="26" t="s">
        <v>94</v>
      </c>
      <c r="K42" s="26" t="s">
        <v>21</v>
      </c>
      <c r="L42" s="27">
        <v>83</v>
      </c>
      <c r="M42" s="22">
        <v>6</v>
      </c>
      <c r="N42" s="32">
        <v>411</v>
      </c>
      <c r="O42" s="29">
        <v>37</v>
      </c>
    </row>
    <row r="43" spans="1:15" x14ac:dyDescent="0.3">
      <c r="A43" s="25">
        <v>9</v>
      </c>
      <c r="B43" s="26" t="s">
        <v>112</v>
      </c>
      <c r="C43" s="26" t="s">
        <v>17</v>
      </c>
      <c r="D43" s="32">
        <v>82</v>
      </c>
      <c r="E43" s="22">
        <v>6</v>
      </c>
      <c r="F43" s="32">
        <v>416</v>
      </c>
      <c r="G43" s="29">
        <v>30</v>
      </c>
      <c r="I43" s="25">
        <v>3</v>
      </c>
      <c r="J43" s="26" t="s">
        <v>99</v>
      </c>
      <c r="K43" s="26" t="s">
        <v>100</v>
      </c>
      <c r="L43" s="32">
        <v>85</v>
      </c>
      <c r="M43" s="22">
        <v>8</v>
      </c>
      <c r="N43" s="32">
        <v>411</v>
      </c>
      <c r="O43" s="29">
        <v>36</v>
      </c>
    </row>
    <row r="44" spans="1:15" x14ac:dyDescent="0.3">
      <c r="A44" s="35">
        <v>4</v>
      </c>
      <c r="B44" s="26" t="s">
        <v>101</v>
      </c>
      <c r="C44" s="26" t="s">
        <v>17</v>
      </c>
      <c r="D44" s="32">
        <v>86</v>
      </c>
      <c r="E44" s="22">
        <v>8</v>
      </c>
      <c r="F44" s="32">
        <v>414</v>
      </c>
      <c r="G44" s="29">
        <v>30</v>
      </c>
      <c r="I44" s="35">
        <v>4</v>
      </c>
      <c r="J44" s="26" t="s">
        <v>102</v>
      </c>
      <c r="K44" s="26" t="s">
        <v>77</v>
      </c>
      <c r="L44" s="32">
        <v>76</v>
      </c>
      <c r="M44" s="22">
        <v>5</v>
      </c>
      <c r="N44" s="32">
        <v>396</v>
      </c>
      <c r="O44" s="29">
        <v>32</v>
      </c>
    </row>
    <row r="45" spans="1:15" x14ac:dyDescent="0.3">
      <c r="A45" s="35">
        <v>6</v>
      </c>
      <c r="B45" s="26" t="s">
        <v>106</v>
      </c>
      <c r="C45" s="26" t="s">
        <v>29</v>
      </c>
      <c r="D45" s="32">
        <v>61</v>
      </c>
      <c r="E45" s="22">
        <v>3</v>
      </c>
      <c r="F45" s="32">
        <v>389</v>
      </c>
      <c r="G45" s="29">
        <v>27</v>
      </c>
      <c r="I45" s="35">
        <v>6</v>
      </c>
      <c r="J45" s="26" t="s">
        <v>107</v>
      </c>
      <c r="K45" s="26" t="s">
        <v>21</v>
      </c>
      <c r="L45" s="32">
        <v>84</v>
      </c>
      <c r="M45" s="22">
        <v>7</v>
      </c>
      <c r="N45" s="32">
        <v>392</v>
      </c>
      <c r="O45" s="29">
        <v>28</v>
      </c>
    </row>
    <row r="46" spans="1:15" x14ac:dyDescent="0.3">
      <c r="A46" s="35">
        <v>8</v>
      </c>
      <c r="B46" s="26" t="s">
        <v>110</v>
      </c>
      <c r="C46" s="26" t="s">
        <v>21</v>
      </c>
      <c r="D46" s="32">
        <v>76</v>
      </c>
      <c r="E46" s="22">
        <v>4</v>
      </c>
      <c r="F46" s="32">
        <v>397</v>
      </c>
      <c r="G46" s="29">
        <v>24</v>
      </c>
      <c r="I46" s="25">
        <v>5</v>
      </c>
      <c r="J46" s="26" t="s">
        <v>105</v>
      </c>
      <c r="K46" s="26" t="s">
        <v>34</v>
      </c>
      <c r="L46" s="32">
        <v>75</v>
      </c>
      <c r="M46" s="22">
        <v>3</v>
      </c>
      <c r="N46" s="32">
        <v>383</v>
      </c>
      <c r="O46" s="29">
        <v>24</v>
      </c>
    </row>
    <row r="47" spans="1:15" x14ac:dyDescent="0.3">
      <c r="A47" s="25">
        <v>5</v>
      </c>
      <c r="B47" s="26" t="s">
        <v>103</v>
      </c>
      <c r="C47" s="26" t="s">
        <v>104</v>
      </c>
      <c r="D47" s="32">
        <v>77</v>
      </c>
      <c r="E47" s="22">
        <v>5</v>
      </c>
      <c r="F47" s="32">
        <v>375</v>
      </c>
      <c r="G47" s="29">
        <v>16</v>
      </c>
      <c r="I47" s="25">
        <v>7</v>
      </c>
      <c r="J47" s="26" t="s">
        <v>109</v>
      </c>
      <c r="K47" s="26" t="s">
        <v>77</v>
      </c>
      <c r="L47" s="32">
        <v>76</v>
      </c>
      <c r="M47" s="22">
        <v>5</v>
      </c>
      <c r="N47" s="32">
        <v>339</v>
      </c>
      <c r="O47" s="29">
        <v>18</v>
      </c>
    </row>
    <row r="48" spans="1:15" x14ac:dyDescent="0.3">
      <c r="A48" s="25">
        <v>1</v>
      </c>
      <c r="B48" s="26" t="s">
        <v>93</v>
      </c>
      <c r="C48" s="26" t="s">
        <v>29</v>
      </c>
      <c r="D48" s="27" t="s">
        <v>64</v>
      </c>
      <c r="E48" s="22">
        <v>0</v>
      </c>
      <c r="F48" s="32">
        <v>164</v>
      </c>
      <c r="G48" s="29">
        <v>12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5">
        <v>3</v>
      </c>
      <c r="B49" s="260" t="s">
        <v>97</v>
      </c>
      <c r="C49" s="260" t="s">
        <v>98</v>
      </c>
      <c r="D49" s="261" t="s">
        <v>27</v>
      </c>
      <c r="E49" s="296">
        <v>0</v>
      </c>
      <c r="F49" s="33">
        <v>0</v>
      </c>
      <c r="G49" s="34">
        <v>0</v>
      </c>
      <c r="I49" s="259">
        <v>8</v>
      </c>
      <c r="J49" s="260" t="s">
        <v>111</v>
      </c>
      <c r="K49" s="260" t="s">
        <v>19</v>
      </c>
      <c r="L49" s="261" t="s">
        <v>27</v>
      </c>
      <c r="M49" s="296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55">
        <v>8</v>
      </c>
      <c r="B53" s="256" t="s">
        <v>122</v>
      </c>
      <c r="C53" s="256" t="s">
        <v>23</v>
      </c>
      <c r="D53" s="257">
        <v>79</v>
      </c>
      <c r="E53" s="294">
        <v>8</v>
      </c>
      <c r="F53" s="257">
        <v>393</v>
      </c>
      <c r="G53" s="258">
        <v>38</v>
      </c>
    </row>
    <row r="54" spans="1:15" x14ac:dyDescent="0.3">
      <c r="A54" s="25">
        <v>7</v>
      </c>
      <c r="B54" s="26" t="s">
        <v>121</v>
      </c>
      <c r="C54" s="26" t="s">
        <v>17</v>
      </c>
      <c r="D54" s="32">
        <v>77</v>
      </c>
      <c r="E54" s="22">
        <v>7</v>
      </c>
      <c r="F54" s="32">
        <v>386</v>
      </c>
      <c r="G54" s="29">
        <v>36</v>
      </c>
    </row>
    <row r="55" spans="1:15" x14ac:dyDescent="0.3">
      <c r="A55" s="25">
        <v>9</v>
      </c>
      <c r="B55" s="26" t="s">
        <v>123</v>
      </c>
      <c r="C55" s="26" t="s">
        <v>23</v>
      </c>
      <c r="D55" s="32">
        <v>69</v>
      </c>
      <c r="E55" s="22">
        <v>4</v>
      </c>
      <c r="F55" s="32">
        <v>376</v>
      </c>
      <c r="G55" s="29">
        <v>32</v>
      </c>
    </row>
    <row r="56" spans="1:15" x14ac:dyDescent="0.3">
      <c r="A56" s="35">
        <v>4</v>
      </c>
      <c r="B56" s="26" t="s">
        <v>118</v>
      </c>
      <c r="C56" s="26" t="s">
        <v>13</v>
      </c>
      <c r="D56" s="32">
        <v>80</v>
      </c>
      <c r="E56" s="22">
        <v>9</v>
      </c>
      <c r="F56" s="32">
        <v>373</v>
      </c>
      <c r="G56" s="29">
        <v>30</v>
      </c>
    </row>
    <row r="57" spans="1:15" x14ac:dyDescent="0.3">
      <c r="A57" s="25">
        <v>5</v>
      </c>
      <c r="B57" s="26" t="s">
        <v>119</v>
      </c>
      <c r="C57" s="26" t="s">
        <v>21</v>
      </c>
      <c r="D57" s="32">
        <v>70</v>
      </c>
      <c r="E57" s="22">
        <v>5</v>
      </c>
      <c r="F57" s="32">
        <v>367</v>
      </c>
      <c r="G57" s="29">
        <v>30</v>
      </c>
    </row>
    <row r="58" spans="1:15" x14ac:dyDescent="0.3">
      <c r="A58" s="35">
        <v>2</v>
      </c>
      <c r="B58" s="26" t="s">
        <v>116</v>
      </c>
      <c r="C58" s="26" t="s">
        <v>77</v>
      </c>
      <c r="D58" s="32">
        <v>68</v>
      </c>
      <c r="E58" s="22">
        <v>3</v>
      </c>
      <c r="F58" s="32">
        <v>358</v>
      </c>
      <c r="G58" s="29">
        <v>24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73</v>
      </c>
      <c r="E59" s="22">
        <v>6</v>
      </c>
      <c r="F59" s="32">
        <v>338</v>
      </c>
      <c r="G59" s="29">
        <v>22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9">
        <v>6</v>
      </c>
      <c r="B61" s="260" t="s">
        <v>120</v>
      </c>
      <c r="C61" s="260" t="s">
        <v>63</v>
      </c>
      <c r="D61" s="261" t="s">
        <v>64</v>
      </c>
      <c r="E61" s="296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657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A83C4628-44A6-4436-A8F8-FEDBE068A623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67AB-F078-431B-947D-84A53F225A5A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656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20">
        <v>2</v>
      </c>
      <c r="B5" s="263" t="s">
        <v>18</v>
      </c>
      <c r="C5" s="263" t="s">
        <v>19</v>
      </c>
      <c r="D5" s="322">
        <v>100</v>
      </c>
      <c r="E5" s="298">
        <v>8</v>
      </c>
      <c r="F5" s="323">
        <v>497</v>
      </c>
      <c r="G5" s="324">
        <v>40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300">
        <v>7</v>
      </c>
      <c r="B6" s="266" t="s">
        <v>22</v>
      </c>
      <c r="C6" s="266" t="s">
        <v>23</v>
      </c>
      <c r="D6" s="267">
        <v>88</v>
      </c>
      <c r="E6" s="299">
        <v>4</v>
      </c>
      <c r="F6" s="39">
        <v>463</v>
      </c>
      <c r="G6" s="40">
        <v>31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300">
        <v>5</v>
      </c>
      <c r="B7" s="266" t="s">
        <v>20</v>
      </c>
      <c r="C7" s="266" t="s">
        <v>21</v>
      </c>
      <c r="D7" s="267">
        <v>92</v>
      </c>
      <c r="E7" s="299">
        <v>7</v>
      </c>
      <c r="F7" s="39">
        <v>450</v>
      </c>
      <c r="G7" s="40">
        <v>28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65">
        <v>8</v>
      </c>
      <c r="B8" s="266" t="s">
        <v>33</v>
      </c>
      <c r="C8" s="266" t="s">
        <v>34</v>
      </c>
      <c r="D8" s="267">
        <v>86</v>
      </c>
      <c r="E8" s="299">
        <v>2</v>
      </c>
      <c r="F8" s="39">
        <v>456</v>
      </c>
      <c r="G8" s="40">
        <v>26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5">
        <v>6</v>
      </c>
      <c r="B9" s="266" t="s">
        <v>58</v>
      </c>
      <c r="C9" s="266" t="s">
        <v>34</v>
      </c>
      <c r="D9" s="267">
        <v>91</v>
      </c>
      <c r="E9" s="299">
        <v>6</v>
      </c>
      <c r="F9" s="39">
        <v>439</v>
      </c>
      <c r="G9" s="40">
        <v>22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300">
        <v>3</v>
      </c>
      <c r="B10" s="266" t="s">
        <v>49</v>
      </c>
      <c r="C10" s="266" t="s">
        <v>50</v>
      </c>
      <c r="D10" s="267">
        <v>87</v>
      </c>
      <c r="E10" s="299">
        <v>3</v>
      </c>
      <c r="F10" s="39">
        <v>431</v>
      </c>
      <c r="G10" s="40">
        <v>16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65">
        <v>4</v>
      </c>
      <c r="B11" s="266" t="s">
        <v>78</v>
      </c>
      <c r="C11" s="266" t="s">
        <v>79</v>
      </c>
      <c r="D11" s="267">
        <v>90</v>
      </c>
      <c r="E11" s="299">
        <v>5</v>
      </c>
      <c r="F11" s="39">
        <v>430</v>
      </c>
      <c r="G11" s="40">
        <v>15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5">
        <v>1</v>
      </c>
      <c r="B12" s="271" t="s">
        <v>69</v>
      </c>
      <c r="C12" s="271" t="s">
        <v>70</v>
      </c>
      <c r="D12" s="301">
        <v>85</v>
      </c>
      <c r="E12" s="301">
        <v>1</v>
      </c>
      <c r="F12" s="33">
        <v>417</v>
      </c>
      <c r="G12" s="34">
        <v>9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7">
        <v>3</v>
      </c>
      <c r="B16" s="263" t="s">
        <v>75</v>
      </c>
      <c r="C16" s="263" t="s">
        <v>70</v>
      </c>
      <c r="D16" s="322">
        <v>87</v>
      </c>
      <c r="E16" s="298">
        <v>8</v>
      </c>
      <c r="F16" s="323">
        <v>423</v>
      </c>
      <c r="G16" s="324">
        <v>32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65">
        <v>2</v>
      </c>
      <c r="B17" s="266" t="s">
        <v>76</v>
      </c>
      <c r="C17" s="266" t="s">
        <v>77</v>
      </c>
      <c r="D17" s="267">
        <v>82</v>
      </c>
      <c r="E17" s="299">
        <v>6</v>
      </c>
      <c r="F17" s="39">
        <v>409</v>
      </c>
      <c r="G17" s="40">
        <v>30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300">
        <v>5</v>
      </c>
      <c r="B18" s="266" t="s">
        <v>108</v>
      </c>
      <c r="C18" s="266" t="s">
        <v>98</v>
      </c>
      <c r="D18" s="267">
        <v>84</v>
      </c>
      <c r="E18" s="299">
        <v>7</v>
      </c>
      <c r="F18" s="39">
        <v>415</v>
      </c>
      <c r="G18" s="40">
        <v>29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5">
        <v>6</v>
      </c>
      <c r="B19" s="266" t="s">
        <v>102</v>
      </c>
      <c r="C19" s="266" t="s">
        <v>77</v>
      </c>
      <c r="D19" s="267">
        <v>76</v>
      </c>
      <c r="E19" s="299">
        <v>5</v>
      </c>
      <c r="F19" s="39">
        <v>396</v>
      </c>
      <c r="G19" s="40">
        <v>26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5">
        <v>4</v>
      </c>
      <c r="B20" s="266" t="s">
        <v>106</v>
      </c>
      <c r="C20" s="266" t="s">
        <v>29</v>
      </c>
      <c r="D20" s="267">
        <v>61</v>
      </c>
      <c r="E20" s="299">
        <v>2</v>
      </c>
      <c r="F20" s="39">
        <v>389</v>
      </c>
      <c r="G20" s="40">
        <v>24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5">
        <v>8</v>
      </c>
      <c r="B21" s="266" t="s">
        <v>110</v>
      </c>
      <c r="C21" s="266" t="s">
        <v>21</v>
      </c>
      <c r="D21" s="267">
        <v>76</v>
      </c>
      <c r="E21" s="299">
        <v>5</v>
      </c>
      <c r="F21" s="39">
        <v>397</v>
      </c>
      <c r="G21" s="40">
        <v>23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300">
        <v>7</v>
      </c>
      <c r="B22" s="266" t="s">
        <v>88</v>
      </c>
      <c r="C22" s="266" t="s">
        <v>34</v>
      </c>
      <c r="D22" s="267">
        <v>73</v>
      </c>
      <c r="E22" s="299">
        <v>3</v>
      </c>
      <c r="F22" s="39">
        <v>370</v>
      </c>
      <c r="G22" s="40">
        <v>14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5">
        <v>1</v>
      </c>
      <c r="B23" s="271" t="s">
        <v>93</v>
      </c>
      <c r="C23" s="271" t="s">
        <v>29</v>
      </c>
      <c r="D23" s="301" t="s">
        <v>64</v>
      </c>
      <c r="E23" s="301">
        <v>0</v>
      </c>
      <c r="F23" s="33">
        <v>164</v>
      </c>
      <c r="G23" s="34">
        <v>11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7">
        <v>3</v>
      </c>
      <c r="B27" s="263" t="s">
        <v>99</v>
      </c>
      <c r="C27" s="263" t="s">
        <v>100</v>
      </c>
      <c r="D27" s="322">
        <v>85</v>
      </c>
      <c r="E27" s="298">
        <v>8</v>
      </c>
      <c r="F27" s="323">
        <v>411</v>
      </c>
      <c r="G27" s="324">
        <v>37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5">
        <v>6</v>
      </c>
      <c r="B28" s="266" t="s">
        <v>107</v>
      </c>
      <c r="C28" s="266" t="s">
        <v>21</v>
      </c>
      <c r="D28" s="267">
        <v>84</v>
      </c>
      <c r="E28" s="299">
        <v>7</v>
      </c>
      <c r="F28" s="39">
        <v>392</v>
      </c>
      <c r="G28" s="40">
        <v>30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5">
        <v>4</v>
      </c>
      <c r="B29" s="266" t="s">
        <v>105</v>
      </c>
      <c r="C29" s="266" t="s">
        <v>34</v>
      </c>
      <c r="D29" s="267">
        <v>75</v>
      </c>
      <c r="E29" s="299">
        <v>5</v>
      </c>
      <c r="F29" s="39">
        <v>383</v>
      </c>
      <c r="G29" s="40">
        <v>28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5">
        <v>8</v>
      </c>
      <c r="B30" s="266" t="s">
        <v>123</v>
      </c>
      <c r="C30" s="266" t="s">
        <v>23</v>
      </c>
      <c r="D30" s="267">
        <v>69</v>
      </c>
      <c r="E30" s="299">
        <v>2</v>
      </c>
      <c r="F30" s="39">
        <v>376</v>
      </c>
      <c r="G30" s="40">
        <v>23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300">
        <v>5</v>
      </c>
      <c r="B31" s="266" t="s">
        <v>119</v>
      </c>
      <c r="C31" s="266" t="s">
        <v>21</v>
      </c>
      <c r="D31" s="267">
        <v>70</v>
      </c>
      <c r="E31" s="299">
        <v>3</v>
      </c>
      <c r="F31" s="39">
        <v>367</v>
      </c>
      <c r="G31" s="40">
        <v>22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300">
        <v>1</v>
      </c>
      <c r="B32" s="266" t="s">
        <v>116</v>
      </c>
      <c r="C32" s="266" t="s">
        <v>77</v>
      </c>
      <c r="D32" s="299">
        <v>68</v>
      </c>
      <c r="E32" s="299">
        <v>1</v>
      </c>
      <c r="F32" s="32">
        <v>358</v>
      </c>
      <c r="G32" s="29">
        <v>15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300">
        <v>7</v>
      </c>
      <c r="B33" s="266" t="s">
        <v>109</v>
      </c>
      <c r="C33" s="266" t="s">
        <v>77</v>
      </c>
      <c r="D33" s="267">
        <v>76</v>
      </c>
      <c r="E33" s="299">
        <v>6</v>
      </c>
      <c r="F33" s="39">
        <v>339</v>
      </c>
      <c r="G33" s="40">
        <v>14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270">
        <v>2</v>
      </c>
      <c r="B34" s="271" t="s">
        <v>117</v>
      </c>
      <c r="C34" s="271" t="s">
        <v>23</v>
      </c>
      <c r="D34" s="272">
        <v>73</v>
      </c>
      <c r="E34" s="301">
        <v>4</v>
      </c>
      <c r="F34" s="41">
        <v>338</v>
      </c>
      <c r="G34" s="42">
        <v>14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657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658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698357E7-357D-48C6-8A1B-663E504FC788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E70C-FC3D-4627-977C-BDEA0D12C1F6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656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531</v>
      </c>
      <c r="G4" s="54" t="s">
        <v>130</v>
      </c>
      <c r="H4" s="6" t="s">
        <v>131</v>
      </c>
      <c r="J4" s="55">
        <v>548</v>
      </c>
      <c r="M4" s="305">
        <v>548</v>
      </c>
    </row>
    <row r="5" spans="1:34" ht="15.75" customHeight="1" x14ac:dyDescent="0.3">
      <c r="A5" s="56" t="s">
        <v>10</v>
      </c>
      <c r="B5" s="57"/>
      <c r="C5" s="58"/>
      <c r="D5" s="59">
        <v>98</v>
      </c>
      <c r="E5" s="59">
        <v>95</v>
      </c>
      <c r="F5" s="60">
        <f>SUM(D5:E5)</f>
        <v>193</v>
      </c>
    </row>
    <row r="6" spans="1:34" ht="15.75" customHeight="1" x14ac:dyDescent="0.3">
      <c r="A6" s="61" t="s">
        <v>73</v>
      </c>
      <c r="B6" s="62"/>
      <c r="C6" s="63"/>
      <c r="D6" s="30">
        <v>79</v>
      </c>
      <c r="E6" s="30">
        <v>83</v>
      </c>
      <c r="F6" s="31">
        <f>SUM(D6:E6)</f>
        <v>162</v>
      </c>
    </row>
    <row r="7" spans="1:34" ht="15.75" customHeight="1" x14ac:dyDescent="0.3">
      <c r="A7" s="64" t="s">
        <v>24</v>
      </c>
      <c r="B7" s="65"/>
      <c r="C7" s="66"/>
      <c r="D7" s="67">
        <v>87</v>
      </c>
      <c r="E7" s="67">
        <v>89</v>
      </c>
      <c r="F7" s="68">
        <f>SUM(D7:E7)</f>
        <v>176</v>
      </c>
    </row>
    <row r="8" spans="1:34" ht="15.75" customHeight="1" x14ac:dyDescent="0.3">
      <c r="O8" s="69"/>
    </row>
    <row r="9" spans="1:34" ht="15.75" customHeight="1" x14ac:dyDescent="0.3">
      <c r="A9" s="49" t="s">
        <v>132</v>
      </c>
      <c r="B9" s="50"/>
      <c r="C9" s="51">
        <v>549</v>
      </c>
      <c r="D9" s="50"/>
      <c r="E9" s="52" t="s">
        <v>9</v>
      </c>
      <c r="F9" s="53">
        <f>SUM(F10:F12)</f>
        <v>564</v>
      </c>
      <c r="G9" s="54" t="s">
        <v>130</v>
      </c>
      <c r="H9" s="49" t="s">
        <v>133</v>
      </c>
      <c r="I9" s="50"/>
      <c r="J9" s="51">
        <v>546</v>
      </c>
      <c r="K9" s="50"/>
      <c r="L9" s="52" t="s">
        <v>9</v>
      </c>
      <c r="M9" s="53">
        <f>SUM(M10:M12)</f>
        <v>558</v>
      </c>
    </row>
    <row r="10" spans="1:34" ht="15.75" customHeight="1" x14ac:dyDescent="0.3">
      <c r="A10" s="56" t="s">
        <v>80</v>
      </c>
      <c r="B10" s="57"/>
      <c r="C10" s="58"/>
      <c r="D10" s="59">
        <v>95</v>
      </c>
      <c r="E10" s="59">
        <v>94</v>
      </c>
      <c r="F10" s="60">
        <f>SUM(D10:E10)</f>
        <v>189</v>
      </c>
      <c r="H10" s="56" t="s">
        <v>42</v>
      </c>
      <c r="I10" s="57"/>
      <c r="J10" s="58"/>
      <c r="K10" s="59">
        <v>93</v>
      </c>
      <c r="L10" s="59">
        <v>94</v>
      </c>
      <c r="M10" s="60">
        <f>SUM(K10:L10)</f>
        <v>187</v>
      </c>
      <c r="AA10" s="70"/>
      <c r="AB10" s="70"/>
      <c r="AC10" s="70"/>
      <c r="AD10" s="70"/>
      <c r="AE10" s="70"/>
      <c r="AF10" s="70"/>
    </row>
    <row r="11" spans="1:34" ht="15.75" customHeight="1" x14ac:dyDescent="0.3">
      <c r="A11" s="61" t="s">
        <v>22</v>
      </c>
      <c r="B11" s="62"/>
      <c r="C11" s="63"/>
      <c r="D11" s="30">
        <v>92</v>
      </c>
      <c r="E11" s="30">
        <v>94</v>
      </c>
      <c r="F11" s="31">
        <f>SUM(D11:E11)</f>
        <v>186</v>
      </c>
      <c r="H11" s="61" t="s">
        <v>44</v>
      </c>
      <c r="I11" s="62"/>
      <c r="J11" s="63"/>
      <c r="K11" s="30">
        <v>92</v>
      </c>
      <c r="L11" s="30">
        <v>94</v>
      </c>
      <c r="M11" s="31">
        <f>SUM(K11:L11)</f>
        <v>186</v>
      </c>
      <c r="AA11" s="70"/>
      <c r="AB11" s="70"/>
      <c r="AC11" s="70"/>
      <c r="AD11" s="70"/>
      <c r="AE11" s="70"/>
      <c r="AF11" s="70"/>
    </row>
    <row r="12" spans="1:34" ht="15.75" customHeight="1" x14ac:dyDescent="0.3">
      <c r="A12" s="64" t="s">
        <v>32</v>
      </c>
      <c r="B12" s="65"/>
      <c r="C12" s="66"/>
      <c r="D12" s="67">
        <v>92</v>
      </c>
      <c r="E12" s="67">
        <v>97</v>
      </c>
      <c r="F12" s="68">
        <f>SUM(D12:E12)</f>
        <v>189</v>
      </c>
      <c r="H12" s="64" t="s">
        <v>31</v>
      </c>
      <c r="I12" s="65"/>
      <c r="J12" s="66"/>
      <c r="K12" s="67">
        <v>93</v>
      </c>
      <c r="L12" s="67">
        <v>92</v>
      </c>
      <c r="M12" s="68">
        <f>SUM(K12:L12)</f>
        <v>185</v>
      </c>
      <c r="AA12" s="70"/>
      <c r="AB12" s="70"/>
      <c r="AC12" s="70"/>
      <c r="AD12" s="70"/>
      <c r="AE12" s="70"/>
      <c r="AF12" s="70"/>
    </row>
    <row r="13" spans="1:34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134</v>
      </c>
      <c r="J19" s="72" t="s">
        <v>135</v>
      </c>
      <c r="K19" s="72" t="s">
        <v>136</v>
      </c>
      <c r="L19" s="72" t="s">
        <v>137</v>
      </c>
      <c r="M19" s="72" t="s">
        <v>8</v>
      </c>
      <c r="N19" s="73" t="s">
        <v>138</v>
      </c>
    </row>
    <row r="20" spans="1:20" ht="15.75" customHeight="1" x14ac:dyDescent="0.3">
      <c r="H20" s="337" t="s">
        <v>133</v>
      </c>
      <c r="I20" s="59">
        <v>5</v>
      </c>
      <c r="J20" s="59">
        <v>4</v>
      </c>
      <c r="K20" s="59"/>
      <c r="L20" s="59">
        <v>1</v>
      </c>
      <c r="M20" s="59">
        <v>2802</v>
      </c>
      <c r="N20" s="60">
        <v>8</v>
      </c>
    </row>
    <row r="21" spans="1:20" ht="15.75" customHeight="1" x14ac:dyDescent="0.3">
      <c r="H21" s="74" t="s">
        <v>132</v>
      </c>
      <c r="I21" s="30">
        <v>5</v>
      </c>
      <c r="J21" s="30">
        <v>3</v>
      </c>
      <c r="K21" s="30"/>
      <c r="L21" s="30">
        <v>2</v>
      </c>
      <c r="M21" s="30">
        <v>2762</v>
      </c>
      <c r="N21" s="31">
        <v>6</v>
      </c>
    </row>
    <row r="22" spans="1:20" ht="15.75" customHeight="1" x14ac:dyDescent="0.3">
      <c r="H22" s="74" t="s">
        <v>131</v>
      </c>
      <c r="I22" s="30">
        <v>5</v>
      </c>
      <c r="J22" s="30">
        <v>2</v>
      </c>
      <c r="K22" s="30"/>
      <c r="L22" s="30">
        <v>3</v>
      </c>
      <c r="M22" s="30">
        <v>2740</v>
      </c>
      <c r="N22" s="31">
        <v>4</v>
      </c>
    </row>
    <row r="23" spans="1:20" ht="15.75" customHeight="1" x14ac:dyDescent="0.3">
      <c r="H23" s="338" t="s">
        <v>129</v>
      </c>
      <c r="I23" s="33">
        <v>5</v>
      </c>
      <c r="J23" s="33"/>
      <c r="K23" s="33"/>
      <c r="L23" s="33">
        <v>5</v>
      </c>
      <c r="M23" s="33">
        <v>2653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139</v>
      </c>
      <c r="B30" s="50"/>
      <c r="C30" s="51">
        <v>513</v>
      </c>
      <c r="D30" s="50"/>
      <c r="E30" s="52" t="s">
        <v>9</v>
      </c>
      <c r="F30" s="53">
        <f>SUM(F31:F33)</f>
        <v>495</v>
      </c>
      <c r="G30" s="54" t="s">
        <v>130</v>
      </c>
      <c r="H30" s="38" t="s">
        <v>140</v>
      </c>
      <c r="I30" s="38"/>
      <c r="J30" s="77">
        <v>500</v>
      </c>
      <c r="K30" s="38"/>
      <c r="L30" s="38"/>
      <c r="M30" s="306">
        <v>500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6" t="s">
        <v>105</v>
      </c>
      <c r="B31" s="57"/>
      <c r="C31" s="58"/>
      <c r="D31" s="59">
        <v>75</v>
      </c>
      <c r="E31" s="59">
        <v>67</v>
      </c>
      <c r="F31" s="60">
        <f>SUM(D31:E31)</f>
        <v>142</v>
      </c>
      <c r="H31" s="38"/>
      <c r="I31" s="38"/>
      <c r="J31" s="38"/>
      <c r="K31" s="38"/>
      <c r="L31" s="38"/>
      <c r="M31" s="38"/>
      <c r="O31" s="38"/>
      <c r="P31" s="38"/>
      <c r="Q31" s="38"/>
      <c r="R31" s="38"/>
      <c r="S31" s="38"/>
      <c r="T31" s="38"/>
    </row>
    <row r="32" spans="1:20" ht="15.75" customHeight="1" x14ac:dyDescent="0.3">
      <c r="A32" s="61" t="s">
        <v>58</v>
      </c>
      <c r="B32" s="62"/>
      <c r="C32" s="63"/>
      <c r="D32" s="30">
        <v>91</v>
      </c>
      <c r="E32" s="30">
        <v>86</v>
      </c>
      <c r="F32" s="31">
        <f>SUM(D32:E32)</f>
        <v>177</v>
      </c>
      <c r="H32" s="38"/>
      <c r="I32" s="38"/>
      <c r="J32" s="38"/>
      <c r="K32" s="38"/>
      <c r="L32" s="38"/>
      <c r="M32" s="38"/>
      <c r="O32" s="38"/>
      <c r="P32" s="38"/>
      <c r="Q32" s="38"/>
      <c r="R32" s="38"/>
      <c r="S32" s="38"/>
      <c r="T32" s="38"/>
    </row>
    <row r="33" spans="1:20" ht="15.75" customHeight="1" x14ac:dyDescent="0.3">
      <c r="A33" s="64" t="s">
        <v>33</v>
      </c>
      <c r="B33" s="65"/>
      <c r="C33" s="66"/>
      <c r="D33" s="67">
        <v>86</v>
      </c>
      <c r="E33" s="67">
        <v>90</v>
      </c>
      <c r="F33" s="68">
        <f>SUM(D33:E33)</f>
        <v>176</v>
      </c>
      <c r="H33" s="38"/>
      <c r="I33" s="38"/>
      <c r="J33" s="38"/>
      <c r="K33" s="38"/>
      <c r="L33" s="38"/>
      <c r="M33" s="38"/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141</v>
      </c>
      <c r="B35" s="50"/>
      <c r="C35" s="51">
        <v>455</v>
      </c>
      <c r="D35" s="50"/>
      <c r="E35" s="52" t="s">
        <v>9</v>
      </c>
      <c r="F35" s="53">
        <f>SUM(F36:F38)</f>
        <v>469</v>
      </c>
      <c r="G35" s="54" t="s">
        <v>130</v>
      </c>
      <c r="H35" s="49" t="s">
        <v>142</v>
      </c>
      <c r="I35" s="50"/>
      <c r="J35" s="51">
        <v>510</v>
      </c>
      <c r="K35" s="50"/>
      <c r="L35" s="52" t="s">
        <v>9</v>
      </c>
      <c r="M35" s="53">
        <f>SUM(M36:M38)</f>
        <v>152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6" t="s">
        <v>143</v>
      </c>
      <c r="B36" s="57"/>
      <c r="C36" s="58"/>
      <c r="D36" s="59">
        <v>83</v>
      </c>
      <c r="E36" s="59">
        <v>62</v>
      </c>
      <c r="F36" s="60">
        <f>SUM(D36:E36)</f>
        <v>145</v>
      </c>
      <c r="H36" s="56" t="s">
        <v>93</v>
      </c>
      <c r="I36" s="57"/>
      <c r="J36" s="58"/>
      <c r="K36" s="59" t="s">
        <v>64</v>
      </c>
      <c r="L36" s="59" t="s">
        <v>64</v>
      </c>
      <c r="M36" s="60">
        <f>SUM(K36:L36)</f>
        <v>0</v>
      </c>
      <c r="O36" s="38"/>
      <c r="P36" s="38"/>
      <c r="Q36" s="38"/>
      <c r="R36" s="38"/>
      <c r="S36" s="38"/>
      <c r="T36" s="38"/>
    </row>
    <row r="37" spans="1:20" ht="15.75" customHeight="1" x14ac:dyDescent="0.3">
      <c r="A37" s="61" t="s">
        <v>122</v>
      </c>
      <c r="B37" s="62"/>
      <c r="C37" s="63"/>
      <c r="D37" s="30">
        <v>76</v>
      </c>
      <c r="E37" s="30">
        <v>77</v>
      </c>
      <c r="F37" s="31">
        <f>SUM(D37:E37)</f>
        <v>153</v>
      </c>
      <c r="H37" s="61" t="s">
        <v>106</v>
      </c>
      <c r="I37" s="62"/>
      <c r="J37" s="63"/>
      <c r="K37" s="30">
        <v>61</v>
      </c>
      <c r="L37" s="30" t="s">
        <v>27</v>
      </c>
      <c r="M37" s="31">
        <f>SUM(K37:L37)</f>
        <v>61</v>
      </c>
      <c r="O37" s="38"/>
      <c r="P37" s="38"/>
      <c r="Q37" s="38"/>
      <c r="R37" s="38"/>
      <c r="S37" s="38"/>
      <c r="T37" s="38"/>
    </row>
    <row r="38" spans="1:20" ht="15.75" customHeight="1" x14ac:dyDescent="0.3">
      <c r="A38" s="64" t="s">
        <v>144</v>
      </c>
      <c r="B38" s="65"/>
      <c r="C38" s="66"/>
      <c r="D38" s="67">
        <v>81</v>
      </c>
      <c r="E38" s="67">
        <v>90</v>
      </c>
      <c r="F38" s="68">
        <f>SUM(D38:E38)</f>
        <v>171</v>
      </c>
      <c r="H38" s="64" t="s">
        <v>35</v>
      </c>
      <c r="I38" s="65"/>
      <c r="J38" s="66"/>
      <c r="K38" s="67">
        <v>91</v>
      </c>
      <c r="L38" s="67" t="s">
        <v>27</v>
      </c>
      <c r="M38" s="68">
        <f>SUM(K38:L38)</f>
        <v>91</v>
      </c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134</v>
      </c>
      <c r="J45" s="72" t="s">
        <v>135</v>
      </c>
      <c r="K45" s="72" t="s">
        <v>136</v>
      </c>
      <c r="L45" s="72" t="s">
        <v>137</v>
      </c>
      <c r="M45" s="72" t="s">
        <v>8</v>
      </c>
      <c r="N45" s="73" t="s">
        <v>138</v>
      </c>
    </row>
    <row r="46" spans="1:20" ht="15.75" customHeight="1" x14ac:dyDescent="0.3">
      <c r="H46" s="78" t="s">
        <v>140</v>
      </c>
      <c r="I46" s="79">
        <v>5</v>
      </c>
      <c r="J46" s="79">
        <v>4</v>
      </c>
      <c r="K46" s="79"/>
      <c r="L46" s="79">
        <v>1</v>
      </c>
      <c r="M46" s="79">
        <v>2500</v>
      </c>
      <c r="N46" s="80">
        <v>8</v>
      </c>
      <c r="O46" s="38"/>
      <c r="P46" s="38"/>
    </row>
    <row r="47" spans="1:20" ht="15.75" customHeight="1" x14ac:dyDescent="0.3">
      <c r="H47" s="81" t="s">
        <v>139</v>
      </c>
      <c r="I47" s="39">
        <v>5</v>
      </c>
      <c r="J47" s="39">
        <v>3</v>
      </c>
      <c r="K47" s="39"/>
      <c r="L47" s="39">
        <v>2</v>
      </c>
      <c r="M47" s="39">
        <v>2535</v>
      </c>
      <c r="N47" s="40">
        <v>6</v>
      </c>
      <c r="O47" s="38"/>
      <c r="P47" s="38"/>
    </row>
    <row r="48" spans="1:20" ht="15.75" customHeight="1" x14ac:dyDescent="0.3">
      <c r="H48" s="81" t="s">
        <v>141</v>
      </c>
      <c r="I48" s="39">
        <v>5</v>
      </c>
      <c r="J48" s="39">
        <v>2</v>
      </c>
      <c r="K48" s="39"/>
      <c r="L48" s="39">
        <v>3</v>
      </c>
      <c r="M48" s="39">
        <v>2313</v>
      </c>
      <c r="N48" s="40">
        <v>4</v>
      </c>
      <c r="O48" s="38"/>
      <c r="P48" s="38"/>
    </row>
    <row r="49" spans="1:16" ht="15.75" customHeight="1" x14ac:dyDescent="0.3">
      <c r="H49" s="82" t="s">
        <v>142</v>
      </c>
      <c r="I49" s="41">
        <v>5</v>
      </c>
      <c r="J49" s="41"/>
      <c r="K49" s="41"/>
      <c r="L49" s="41">
        <v>5</v>
      </c>
      <c r="M49" s="41">
        <v>1014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657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658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EB34D514-CBC7-435F-845E-8C12C25A8859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91C6-E2AE-43EC-AD47-D764F9790BE9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0">
        <v>6</v>
      </c>
      <c r="B5" s="231" t="s">
        <v>440</v>
      </c>
      <c r="C5" s="231" t="s">
        <v>242</v>
      </c>
      <c r="D5" s="274">
        <v>100.002</v>
      </c>
      <c r="E5" s="274">
        <v>98.001999999999995</v>
      </c>
      <c r="F5" s="274">
        <f>SUM(D5,E5)</f>
        <v>198.00399999999999</v>
      </c>
      <c r="G5" s="232">
        <v>7</v>
      </c>
      <c r="H5" s="274">
        <v>993.01900000000001</v>
      </c>
      <c r="I5" s="313">
        <v>38</v>
      </c>
      <c r="K5" s="87"/>
    </row>
    <row r="6" spans="1:34" ht="15.75" customHeight="1" x14ac:dyDescent="0.3">
      <c r="A6" s="99">
        <v>3</v>
      </c>
      <c r="B6" s="100" t="s">
        <v>438</v>
      </c>
      <c r="C6" s="100" t="s">
        <v>262</v>
      </c>
      <c r="D6" s="157">
        <v>99.001999999999995</v>
      </c>
      <c r="E6" s="157">
        <v>99.001999999999995</v>
      </c>
      <c r="F6" s="157">
        <f>SUM(D6,E6)</f>
        <v>198.00399999999999</v>
      </c>
      <c r="G6" s="96">
        <v>7</v>
      </c>
      <c r="H6" s="157">
        <v>992.02400000000011</v>
      </c>
      <c r="I6" s="104">
        <v>36</v>
      </c>
      <c r="N6" s="201"/>
      <c r="O6" s="201"/>
      <c r="P6" s="201"/>
      <c r="R6" s="201"/>
      <c r="S6" s="202"/>
    </row>
    <row r="7" spans="1:34" ht="15.75" customHeight="1" x14ac:dyDescent="0.3">
      <c r="A7" s="99">
        <v>1</v>
      </c>
      <c r="B7" s="100" t="s">
        <v>386</v>
      </c>
      <c r="C7" s="100" t="s">
        <v>345</v>
      </c>
      <c r="D7" s="157">
        <v>100.002</v>
      </c>
      <c r="E7" s="157">
        <v>99.004000000000005</v>
      </c>
      <c r="F7" s="157">
        <f>SUM(D7,E7)</f>
        <v>199.006</v>
      </c>
      <c r="G7" s="96">
        <v>8</v>
      </c>
      <c r="H7" s="157">
        <v>987.02100000000007</v>
      </c>
      <c r="I7" s="103">
        <v>30</v>
      </c>
      <c r="J7" s="105"/>
      <c r="K7" s="87"/>
    </row>
    <row r="8" spans="1:34" ht="15.75" customHeight="1" x14ac:dyDescent="0.3">
      <c r="A8" s="99">
        <v>8</v>
      </c>
      <c r="B8" s="100" t="s">
        <v>441</v>
      </c>
      <c r="C8" s="100" t="s">
        <v>242</v>
      </c>
      <c r="D8" s="157">
        <v>99.003</v>
      </c>
      <c r="E8" s="157">
        <v>97.001999999999995</v>
      </c>
      <c r="F8" s="157">
        <f>SUM(D8,E8)</f>
        <v>196.005</v>
      </c>
      <c r="G8" s="96">
        <v>5</v>
      </c>
      <c r="H8" s="157">
        <v>971.01699999999994</v>
      </c>
      <c r="I8" s="104">
        <v>22</v>
      </c>
    </row>
    <row r="9" spans="1:34" ht="15.75" customHeight="1" x14ac:dyDescent="0.3">
      <c r="A9" s="99">
        <v>5</v>
      </c>
      <c r="B9" s="100" t="s">
        <v>330</v>
      </c>
      <c r="C9" s="100" t="s">
        <v>17</v>
      </c>
      <c r="D9" s="157">
        <v>97</v>
      </c>
      <c r="E9" s="157">
        <v>96.001999999999995</v>
      </c>
      <c r="F9" s="157">
        <f>SUM(D9,E9)</f>
        <v>193.00200000000001</v>
      </c>
      <c r="G9" s="96">
        <v>4</v>
      </c>
      <c r="H9" s="157">
        <v>968.01299999999992</v>
      </c>
      <c r="I9" s="104">
        <v>20</v>
      </c>
      <c r="P9" s="162"/>
      <c r="Q9" s="162"/>
      <c r="R9" s="162"/>
      <c r="S9" s="162"/>
    </row>
    <row r="10" spans="1:34" ht="15.75" customHeight="1" x14ac:dyDescent="0.3">
      <c r="A10" s="99">
        <v>7</v>
      </c>
      <c r="B10" s="100" t="s">
        <v>390</v>
      </c>
      <c r="C10" s="100" t="s">
        <v>242</v>
      </c>
      <c r="D10" s="157">
        <v>97.001000000000005</v>
      </c>
      <c r="E10" s="157">
        <v>96.001000000000005</v>
      </c>
      <c r="F10" s="157">
        <f>SUM(D10,E10)</f>
        <v>193.00200000000001</v>
      </c>
      <c r="G10" s="96">
        <v>4</v>
      </c>
      <c r="H10" s="157">
        <v>966.01299999999992</v>
      </c>
      <c r="I10" s="104">
        <v>18</v>
      </c>
    </row>
    <row r="11" spans="1:34" ht="15.75" customHeight="1" x14ac:dyDescent="0.3">
      <c r="A11" s="99">
        <v>4</v>
      </c>
      <c r="B11" s="100" t="s">
        <v>439</v>
      </c>
      <c r="C11" s="100" t="s">
        <v>17</v>
      </c>
      <c r="D11" s="157">
        <v>96.001000000000005</v>
      </c>
      <c r="E11" s="157">
        <v>93</v>
      </c>
      <c r="F11" s="157">
        <f>SUM(D11,E11)</f>
        <v>189.001</v>
      </c>
      <c r="G11" s="96">
        <v>2</v>
      </c>
      <c r="H11" s="157">
        <v>959.00800000000004</v>
      </c>
      <c r="I11" s="104">
        <v>15</v>
      </c>
    </row>
    <row r="12" spans="1:34" ht="15.75" customHeight="1" x14ac:dyDescent="0.3">
      <c r="A12" s="235">
        <v>2</v>
      </c>
      <c r="B12" s="236" t="s">
        <v>437</v>
      </c>
      <c r="C12" s="236" t="s">
        <v>236</v>
      </c>
      <c r="D12" s="275">
        <v>92</v>
      </c>
      <c r="E12" s="275">
        <v>86</v>
      </c>
      <c r="F12" s="275">
        <f>SUM(D12,E12)</f>
        <v>178</v>
      </c>
      <c r="G12" s="238">
        <v>1</v>
      </c>
      <c r="H12" s="160">
        <v>912.00399999999991</v>
      </c>
      <c r="I12" s="314">
        <v>6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30">
        <v>6</v>
      </c>
      <c r="B16" s="231" t="s">
        <v>445</v>
      </c>
      <c r="C16" s="231" t="s">
        <v>242</v>
      </c>
      <c r="D16" s="274">
        <v>99.001000000000005</v>
      </c>
      <c r="E16" s="274">
        <v>97</v>
      </c>
      <c r="F16" s="274">
        <f>SUM(D16,E16)</f>
        <v>196.001</v>
      </c>
      <c r="G16" s="232">
        <v>8</v>
      </c>
      <c r="H16" s="274">
        <v>985.01700000000005</v>
      </c>
      <c r="I16" s="313">
        <v>39</v>
      </c>
    </row>
    <row r="17" spans="1:9" ht="15.75" customHeight="1" x14ac:dyDescent="0.3">
      <c r="A17" s="99">
        <v>4</v>
      </c>
      <c r="B17" s="100" t="s">
        <v>443</v>
      </c>
      <c r="C17" s="100" t="s">
        <v>57</v>
      </c>
      <c r="D17" s="157">
        <v>98</v>
      </c>
      <c r="E17" s="157">
        <v>96</v>
      </c>
      <c r="F17" s="157">
        <f>SUM(D17,E17)</f>
        <v>194</v>
      </c>
      <c r="G17" s="96">
        <v>6</v>
      </c>
      <c r="H17" s="157">
        <v>961.00800000000004</v>
      </c>
      <c r="I17" s="104">
        <v>29</v>
      </c>
    </row>
    <row r="18" spans="1:9" ht="15.75" customHeight="1" x14ac:dyDescent="0.3">
      <c r="A18" s="99">
        <v>3</v>
      </c>
      <c r="B18" s="100" t="s">
        <v>78</v>
      </c>
      <c r="C18" s="100" t="s">
        <v>79</v>
      </c>
      <c r="D18" s="157">
        <v>98.001999999999995</v>
      </c>
      <c r="E18" s="157">
        <v>97.001000000000005</v>
      </c>
      <c r="F18" s="157">
        <f>SUM(D18,E18)</f>
        <v>195.00299999999999</v>
      </c>
      <c r="G18" s="96">
        <v>7</v>
      </c>
      <c r="H18" s="157">
        <v>957.00800000000004</v>
      </c>
      <c r="I18" s="104">
        <v>29</v>
      </c>
    </row>
    <row r="19" spans="1:9" ht="15.75" customHeight="1" x14ac:dyDescent="0.3">
      <c r="A19" s="99">
        <v>5</v>
      </c>
      <c r="B19" s="100" t="s">
        <v>444</v>
      </c>
      <c r="C19" s="100" t="s">
        <v>345</v>
      </c>
      <c r="D19" s="157">
        <v>96.001000000000005</v>
      </c>
      <c r="E19" s="157">
        <v>95</v>
      </c>
      <c r="F19" s="157">
        <f>SUM(D19,E19)</f>
        <v>191.001</v>
      </c>
      <c r="G19" s="96">
        <v>5</v>
      </c>
      <c r="H19" s="157">
        <v>960.00900000000001</v>
      </c>
      <c r="I19" s="104">
        <v>28</v>
      </c>
    </row>
    <row r="20" spans="1:9" ht="15.75" customHeight="1" x14ac:dyDescent="0.3">
      <c r="A20" s="99">
        <v>1</v>
      </c>
      <c r="B20" s="100" t="s">
        <v>199</v>
      </c>
      <c r="C20" s="100" t="s">
        <v>79</v>
      </c>
      <c r="D20" s="157">
        <v>96</v>
      </c>
      <c r="E20" s="157">
        <v>94</v>
      </c>
      <c r="F20" s="157">
        <f>SUM(D20,E20)</f>
        <v>190</v>
      </c>
      <c r="G20" s="96">
        <v>4</v>
      </c>
      <c r="H20" s="157">
        <v>950.00700000000006</v>
      </c>
      <c r="I20" s="103">
        <v>25</v>
      </c>
    </row>
    <row r="21" spans="1:9" ht="15.75" customHeight="1" x14ac:dyDescent="0.3">
      <c r="A21" s="99">
        <v>8</v>
      </c>
      <c r="B21" s="100" t="s">
        <v>447</v>
      </c>
      <c r="C21" s="100" t="s">
        <v>54</v>
      </c>
      <c r="D21" s="157" t="s">
        <v>27</v>
      </c>
      <c r="E21" s="157"/>
      <c r="F21" s="157">
        <f>SUM(D21,E21)</f>
        <v>0</v>
      </c>
      <c r="G21" s="96">
        <v>0</v>
      </c>
      <c r="H21" s="157">
        <v>163</v>
      </c>
      <c r="I21" s="104">
        <v>3</v>
      </c>
    </row>
    <row r="22" spans="1:9" ht="15.75" customHeight="1" x14ac:dyDescent="0.3">
      <c r="A22" s="99">
        <v>2</v>
      </c>
      <c r="B22" s="100" t="s">
        <v>442</v>
      </c>
      <c r="C22" s="100" t="s">
        <v>345</v>
      </c>
      <c r="D22" s="157" t="s">
        <v>64</v>
      </c>
      <c r="E22" s="157"/>
      <c r="F22" s="157">
        <f>SUM(D22,E22)</f>
        <v>0</v>
      </c>
      <c r="G22" s="96">
        <v>0</v>
      </c>
      <c r="H22" s="157">
        <v>0</v>
      </c>
      <c r="I22" s="104">
        <v>0</v>
      </c>
    </row>
    <row r="23" spans="1:9" ht="15.75" customHeight="1" x14ac:dyDescent="0.3">
      <c r="A23" s="235">
        <v>7</v>
      </c>
      <c r="B23" s="236" t="s">
        <v>446</v>
      </c>
      <c r="C23" s="236" t="s">
        <v>79</v>
      </c>
      <c r="D23" s="275" t="s">
        <v>27</v>
      </c>
      <c r="E23" s="275"/>
      <c r="F23" s="275">
        <f>SUM(D23,E23)</f>
        <v>0</v>
      </c>
      <c r="G23" s="238">
        <v>0</v>
      </c>
      <c r="H23" s="160">
        <v>0</v>
      </c>
      <c r="I23" s="107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30">
        <v>5</v>
      </c>
      <c r="B27" s="231" t="s">
        <v>450</v>
      </c>
      <c r="C27" s="231" t="s">
        <v>345</v>
      </c>
      <c r="D27" s="274">
        <v>99.003</v>
      </c>
      <c r="E27" s="274">
        <v>99.003</v>
      </c>
      <c r="F27" s="274">
        <f>SUM(D27,E27)</f>
        <v>198.006</v>
      </c>
      <c r="G27" s="232">
        <v>7</v>
      </c>
      <c r="H27" s="274">
        <v>979.02100000000007</v>
      </c>
      <c r="I27" s="313">
        <v>33</v>
      </c>
    </row>
    <row r="28" spans="1:9" ht="15.75" customHeight="1" x14ac:dyDescent="0.3">
      <c r="A28" s="99">
        <v>6</v>
      </c>
      <c r="B28" s="100" t="s">
        <v>451</v>
      </c>
      <c r="C28" s="100" t="s">
        <v>345</v>
      </c>
      <c r="D28" s="157">
        <v>98.001000000000005</v>
      </c>
      <c r="E28" s="157">
        <v>98</v>
      </c>
      <c r="F28" s="157">
        <f>SUM(D28,E28)</f>
        <v>196.001</v>
      </c>
      <c r="G28" s="96">
        <v>6</v>
      </c>
      <c r="H28" s="157">
        <v>980.01099999999997</v>
      </c>
      <c r="I28" s="104">
        <v>32</v>
      </c>
    </row>
    <row r="29" spans="1:9" ht="15.75" customHeight="1" x14ac:dyDescent="0.3">
      <c r="A29" s="99">
        <v>7</v>
      </c>
      <c r="B29" s="100" t="s">
        <v>256</v>
      </c>
      <c r="C29" s="100" t="s">
        <v>254</v>
      </c>
      <c r="D29" s="157">
        <v>99.001000000000005</v>
      </c>
      <c r="E29" s="157">
        <v>95</v>
      </c>
      <c r="F29" s="157">
        <f>SUM(D29,E29)</f>
        <v>194.001</v>
      </c>
      <c r="G29" s="96">
        <v>4</v>
      </c>
      <c r="H29" s="157">
        <v>966.01099999999997</v>
      </c>
      <c r="I29" s="104">
        <v>24</v>
      </c>
    </row>
    <row r="30" spans="1:9" ht="15.75" customHeight="1" x14ac:dyDescent="0.3">
      <c r="A30" s="99">
        <v>2</v>
      </c>
      <c r="B30" s="100" t="s">
        <v>448</v>
      </c>
      <c r="C30" s="100" t="s">
        <v>57</v>
      </c>
      <c r="D30" s="157">
        <v>99.001000000000005</v>
      </c>
      <c r="E30" s="157">
        <v>96</v>
      </c>
      <c r="F30" s="157">
        <f>SUM(D30,E30)</f>
        <v>195.001</v>
      </c>
      <c r="G30" s="96">
        <v>5</v>
      </c>
      <c r="H30" s="157">
        <v>938.00599999999986</v>
      </c>
      <c r="I30" s="104">
        <v>19</v>
      </c>
    </row>
    <row r="31" spans="1:9" ht="15.75" customHeight="1" x14ac:dyDescent="0.3">
      <c r="A31" s="99">
        <v>4</v>
      </c>
      <c r="B31" s="100" t="s">
        <v>449</v>
      </c>
      <c r="C31" s="100" t="s">
        <v>349</v>
      </c>
      <c r="D31" s="157">
        <v>92.001000000000005</v>
      </c>
      <c r="E31" s="157">
        <v>87</v>
      </c>
      <c r="F31" s="157">
        <f>SUM(D31,E31)</f>
        <v>179.001</v>
      </c>
      <c r="G31" s="96">
        <v>2</v>
      </c>
      <c r="H31" s="157">
        <v>924.00299999999993</v>
      </c>
      <c r="I31" s="104">
        <v>14</v>
      </c>
    </row>
    <row r="32" spans="1:9" ht="15.75" customHeight="1" x14ac:dyDescent="0.3">
      <c r="A32" s="99">
        <v>3</v>
      </c>
      <c r="B32" s="100" t="s">
        <v>75</v>
      </c>
      <c r="C32" s="100" t="s">
        <v>70</v>
      </c>
      <c r="D32" s="157">
        <v>92</v>
      </c>
      <c r="E32" s="157">
        <v>91.001000000000005</v>
      </c>
      <c r="F32" s="157">
        <f>SUM(D32,E32)</f>
        <v>183.001</v>
      </c>
      <c r="G32" s="96">
        <v>3</v>
      </c>
      <c r="H32" s="157">
        <v>903.00299999999993</v>
      </c>
      <c r="I32" s="104">
        <v>9</v>
      </c>
    </row>
    <row r="33" spans="1:9" ht="15.75" customHeight="1" x14ac:dyDescent="0.3">
      <c r="A33" s="235">
        <v>1</v>
      </c>
      <c r="B33" s="236" t="s">
        <v>69</v>
      </c>
      <c r="C33" s="236" t="s">
        <v>70</v>
      </c>
      <c r="D33" s="275">
        <v>82</v>
      </c>
      <c r="E33" s="275">
        <v>82</v>
      </c>
      <c r="F33" s="275">
        <f>SUM(D33,E33)</f>
        <v>164</v>
      </c>
      <c r="G33" s="238">
        <v>1</v>
      </c>
      <c r="H33" s="160">
        <v>889.00300000000004</v>
      </c>
      <c r="I33" s="314">
        <v>9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3">
        <v>2</v>
      </c>
      <c r="B36" s="93" t="s">
        <v>4</v>
      </c>
      <c r="C36" s="154" t="s">
        <v>5</v>
      </c>
      <c r="D36" s="117"/>
      <c r="E36" s="155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30">
        <v>5</v>
      </c>
      <c r="B37" s="231" t="s">
        <v>241</v>
      </c>
      <c r="C37" s="231" t="s">
        <v>242</v>
      </c>
      <c r="D37" s="274">
        <v>97.001999999999995</v>
      </c>
      <c r="E37" s="274">
        <v>94</v>
      </c>
      <c r="F37" s="274">
        <f>SUM(D37,E37)</f>
        <v>191.00200000000001</v>
      </c>
      <c r="G37" s="232">
        <v>6</v>
      </c>
      <c r="H37" s="274">
        <v>947.00729999999999</v>
      </c>
      <c r="I37" s="313">
        <v>34</v>
      </c>
    </row>
    <row r="38" spans="1:9" ht="15.75" customHeight="1" x14ac:dyDescent="0.3">
      <c r="A38" s="99">
        <v>1</v>
      </c>
      <c r="B38" s="100" t="s">
        <v>452</v>
      </c>
      <c r="C38" s="100" t="s">
        <v>151</v>
      </c>
      <c r="D38" s="157">
        <v>98.001999999999995</v>
      </c>
      <c r="E38" s="157">
        <v>97.003</v>
      </c>
      <c r="F38" s="157">
        <f>SUM(D38,E38)</f>
        <v>195.005</v>
      </c>
      <c r="G38" s="96">
        <v>7</v>
      </c>
      <c r="H38" s="157">
        <v>928.0089999999999</v>
      </c>
      <c r="I38" s="103">
        <v>29</v>
      </c>
    </row>
    <row r="39" spans="1:9" ht="15.75" customHeight="1" x14ac:dyDescent="0.3">
      <c r="A39" s="99">
        <v>4</v>
      </c>
      <c r="B39" s="100" t="s">
        <v>455</v>
      </c>
      <c r="C39" s="100" t="s">
        <v>57</v>
      </c>
      <c r="D39" s="157">
        <v>94.001000000000005</v>
      </c>
      <c r="E39" s="157">
        <v>90.001000000000005</v>
      </c>
      <c r="F39" s="157">
        <f>SUM(D39,E39)</f>
        <v>184.00200000000001</v>
      </c>
      <c r="G39" s="96">
        <v>5</v>
      </c>
      <c r="H39" s="157">
        <v>913.00499999999988</v>
      </c>
      <c r="I39" s="104">
        <v>24</v>
      </c>
    </row>
    <row r="40" spans="1:9" ht="15.75" customHeight="1" x14ac:dyDescent="0.3">
      <c r="A40" s="99">
        <v>2</v>
      </c>
      <c r="B40" s="100" t="s">
        <v>453</v>
      </c>
      <c r="C40" s="100" t="s">
        <v>242</v>
      </c>
      <c r="D40" s="157">
        <v>92.001000000000005</v>
      </c>
      <c r="E40" s="157">
        <v>92</v>
      </c>
      <c r="F40" s="157">
        <f>SUM(D40,E40)</f>
        <v>184.001</v>
      </c>
      <c r="G40" s="96">
        <v>4</v>
      </c>
      <c r="H40" s="157">
        <v>903.00299999999993</v>
      </c>
      <c r="I40" s="104">
        <v>22</v>
      </c>
    </row>
    <row r="41" spans="1:9" ht="15.75" customHeight="1" x14ac:dyDescent="0.3">
      <c r="A41" s="99">
        <v>6</v>
      </c>
      <c r="B41" s="100" t="s">
        <v>456</v>
      </c>
      <c r="C41" s="100" t="s">
        <v>77</v>
      </c>
      <c r="D41" s="157">
        <v>88</v>
      </c>
      <c r="E41" s="157">
        <v>87</v>
      </c>
      <c r="F41" s="157">
        <f>SUM(D41,E41)</f>
        <v>175</v>
      </c>
      <c r="G41" s="96">
        <v>3</v>
      </c>
      <c r="H41" s="157">
        <v>859</v>
      </c>
      <c r="I41" s="104">
        <v>14</v>
      </c>
    </row>
    <row r="42" spans="1:9" ht="15.75" customHeight="1" x14ac:dyDescent="0.3">
      <c r="A42" s="99">
        <v>7</v>
      </c>
      <c r="B42" s="100" t="s">
        <v>457</v>
      </c>
      <c r="C42" s="100" t="s">
        <v>57</v>
      </c>
      <c r="D42" s="157">
        <v>88</v>
      </c>
      <c r="E42" s="157">
        <v>72</v>
      </c>
      <c r="F42" s="157">
        <f>SUM(D42,E42)</f>
        <v>160</v>
      </c>
      <c r="G42" s="96">
        <v>2</v>
      </c>
      <c r="H42" s="157">
        <v>833</v>
      </c>
      <c r="I42" s="104">
        <v>12</v>
      </c>
    </row>
    <row r="43" spans="1:9" ht="15.75" customHeight="1" x14ac:dyDescent="0.3">
      <c r="A43" s="235">
        <v>3</v>
      </c>
      <c r="B43" s="236" t="s">
        <v>454</v>
      </c>
      <c r="C43" s="236" t="s">
        <v>242</v>
      </c>
      <c r="D43" s="275" t="s">
        <v>27</v>
      </c>
      <c r="E43" s="275"/>
      <c r="F43" s="275">
        <f>SUM(D43,E43)</f>
        <v>0</v>
      </c>
      <c r="G43" s="238">
        <v>0</v>
      </c>
      <c r="H43" s="160">
        <v>0</v>
      </c>
      <c r="I43" s="107">
        <v>0</v>
      </c>
    </row>
    <row r="44" spans="1:9" ht="15.75" customHeight="1" x14ac:dyDescent="0.3"/>
    <row r="45" spans="1:9" ht="15.75" customHeight="1" x14ac:dyDescent="0.3">
      <c r="B45" s="87" t="s">
        <v>458</v>
      </c>
      <c r="E45" s="108" t="s">
        <v>657</v>
      </c>
    </row>
    <row r="46" spans="1:9" ht="15.75" customHeight="1" x14ac:dyDescent="0.3">
      <c r="B46" s="87" t="s">
        <v>658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C2E70029-583D-46EB-B7DD-0FC2104D0E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F142-8D27-456F-B78E-DCB5BEF6438B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 t="s">
        <v>126</v>
      </c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8">
        <v>6</v>
      </c>
      <c r="B5" s="242" t="s">
        <v>438</v>
      </c>
      <c r="C5" s="242" t="s">
        <v>262</v>
      </c>
      <c r="D5" s="328">
        <v>99.001999999999995</v>
      </c>
      <c r="E5" s="328">
        <v>99.001999999999995</v>
      </c>
      <c r="F5" s="277">
        <v>198.00399999999999</v>
      </c>
      <c r="G5" s="243">
        <v>9</v>
      </c>
      <c r="H5" s="327">
        <v>992.02400000000011</v>
      </c>
      <c r="I5" s="317">
        <v>43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8</v>
      </c>
      <c r="B6" s="245" t="s">
        <v>445</v>
      </c>
      <c r="C6" s="245" t="s">
        <v>242</v>
      </c>
      <c r="D6" s="278">
        <v>99.001000000000005</v>
      </c>
      <c r="E6" s="278">
        <v>97</v>
      </c>
      <c r="F6" s="279">
        <v>196.001</v>
      </c>
      <c r="G6" s="247">
        <v>8</v>
      </c>
      <c r="H6" s="165">
        <v>985.01700000000005</v>
      </c>
      <c r="I6" s="112">
        <v>40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8">
        <v>9</v>
      </c>
      <c r="B7" s="245" t="s">
        <v>256</v>
      </c>
      <c r="C7" s="245" t="s">
        <v>254</v>
      </c>
      <c r="D7" s="278">
        <v>99.001000000000005</v>
      </c>
      <c r="E7" s="278">
        <v>95</v>
      </c>
      <c r="F7" s="279">
        <v>194.001</v>
      </c>
      <c r="G7" s="247">
        <v>6</v>
      </c>
      <c r="H7" s="165">
        <v>966.01099999999997</v>
      </c>
      <c r="I7" s="112">
        <v>32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4</v>
      </c>
      <c r="B8" s="245" t="s">
        <v>78</v>
      </c>
      <c r="C8" s="245" t="s">
        <v>79</v>
      </c>
      <c r="D8" s="278">
        <v>98.001999999999995</v>
      </c>
      <c r="E8" s="278">
        <v>97.001000000000005</v>
      </c>
      <c r="F8" s="279">
        <v>195.00299999999999</v>
      </c>
      <c r="G8" s="247">
        <v>7</v>
      </c>
      <c r="H8" s="165">
        <v>957.00800000000004</v>
      </c>
      <c r="I8" s="112">
        <v>28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2</v>
      </c>
      <c r="B9" s="245" t="s">
        <v>199</v>
      </c>
      <c r="C9" s="245" t="s">
        <v>79</v>
      </c>
      <c r="D9" s="278">
        <v>96</v>
      </c>
      <c r="E9" s="278">
        <v>94</v>
      </c>
      <c r="F9" s="279">
        <v>190</v>
      </c>
      <c r="G9" s="247">
        <v>4</v>
      </c>
      <c r="H9" s="165">
        <v>950.00700000000006</v>
      </c>
      <c r="I9" s="112">
        <v>26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8">
        <v>7</v>
      </c>
      <c r="B10" s="245" t="s">
        <v>241</v>
      </c>
      <c r="C10" s="245" t="s">
        <v>242</v>
      </c>
      <c r="D10" s="278">
        <v>97.001999999999995</v>
      </c>
      <c r="E10" s="278">
        <v>94</v>
      </c>
      <c r="F10" s="279">
        <v>191.00200000000001</v>
      </c>
      <c r="G10" s="247">
        <v>5</v>
      </c>
      <c r="H10" s="165">
        <v>947.00729999999999</v>
      </c>
      <c r="I10" s="112">
        <v>24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8">
        <v>5</v>
      </c>
      <c r="B11" s="245" t="s">
        <v>453</v>
      </c>
      <c r="C11" s="245" t="s">
        <v>242</v>
      </c>
      <c r="D11" s="278">
        <v>92.001000000000005</v>
      </c>
      <c r="E11" s="278">
        <v>92</v>
      </c>
      <c r="F11" s="279">
        <v>184.001</v>
      </c>
      <c r="G11" s="247">
        <v>3</v>
      </c>
      <c r="H11" s="165">
        <v>903.00299999999993</v>
      </c>
      <c r="I11" s="112">
        <v>12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8">
        <v>3</v>
      </c>
      <c r="B12" s="245" t="s">
        <v>75</v>
      </c>
      <c r="C12" s="245" t="s">
        <v>70</v>
      </c>
      <c r="D12" s="278">
        <v>92</v>
      </c>
      <c r="E12" s="278">
        <v>91.001000000000005</v>
      </c>
      <c r="F12" s="279">
        <v>183.001</v>
      </c>
      <c r="G12" s="247">
        <v>2</v>
      </c>
      <c r="H12" s="165">
        <v>903.00299999999993</v>
      </c>
      <c r="I12" s="112">
        <v>10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53">
        <v>1</v>
      </c>
      <c r="B13" s="250" t="s">
        <v>69</v>
      </c>
      <c r="C13" s="250" t="s">
        <v>70</v>
      </c>
      <c r="D13" s="281">
        <v>82</v>
      </c>
      <c r="E13" s="281">
        <v>82</v>
      </c>
      <c r="F13" s="281">
        <v>164</v>
      </c>
      <c r="G13" s="252">
        <v>1</v>
      </c>
      <c r="H13" s="160">
        <v>889.00300000000004</v>
      </c>
      <c r="I13" s="314">
        <v>10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87" t="s">
        <v>127</v>
      </c>
      <c r="E15" s="108" t="s">
        <v>657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658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A0DE43E4-9A3F-426E-9342-82A3560991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A831-54CC-4F1E-8958-B7133627942C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0">
        <v>7</v>
      </c>
      <c r="B5" s="231" t="s">
        <v>247</v>
      </c>
      <c r="C5" s="231" t="s">
        <v>248</v>
      </c>
      <c r="D5" s="274">
        <v>100.001</v>
      </c>
      <c r="E5" s="274">
        <v>98</v>
      </c>
      <c r="F5" s="274">
        <f>SUM(D5,E5)</f>
        <v>198.001</v>
      </c>
      <c r="G5" s="232">
        <v>9</v>
      </c>
      <c r="H5" s="274">
        <v>990.01600000000008</v>
      </c>
      <c r="I5" s="313">
        <v>44</v>
      </c>
      <c r="K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57">
        <v>100.001</v>
      </c>
      <c r="E6" s="157">
        <v>97</v>
      </c>
      <c r="F6" s="157">
        <f>SUM(D6,E6)</f>
        <v>197.001</v>
      </c>
      <c r="G6" s="96">
        <v>8</v>
      </c>
      <c r="H6" s="157">
        <v>988.01199999999994</v>
      </c>
      <c r="I6" s="103">
        <v>41</v>
      </c>
      <c r="N6" s="201"/>
      <c r="O6" s="201"/>
      <c r="P6" s="201"/>
      <c r="R6" s="201"/>
      <c r="S6" s="202"/>
    </row>
    <row r="7" spans="1:34" ht="15.75" customHeight="1" x14ac:dyDescent="0.3">
      <c r="A7" s="99">
        <v>3</v>
      </c>
      <c r="B7" s="100" t="s">
        <v>14</v>
      </c>
      <c r="C7" s="100" t="s">
        <v>15</v>
      </c>
      <c r="D7" s="157">
        <v>95.001000000000005</v>
      </c>
      <c r="E7" s="157">
        <v>94.001000000000005</v>
      </c>
      <c r="F7" s="157">
        <f>SUM(D7,E7)</f>
        <v>189.00200000000001</v>
      </c>
      <c r="G7" s="96">
        <v>7</v>
      </c>
      <c r="H7" s="157">
        <v>927.00499999999988</v>
      </c>
      <c r="I7" s="104">
        <v>34</v>
      </c>
      <c r="J7" s="105"/>
      <c r="K7" s="87"/>
    </row>
    <row r="8" spans="1:34" ht="15.75" customHeight="1" x14ac:dyDescent="0.3">
      <c r="A8" s="99">
        <v>9</v>
      </c>
      <c r="B8" s="100" t="s">
        <v>464</v>
      </c>
      <c r="C8" s="100" t="s">
        <v>72</v>
      </c>
      <c r="D8" s="157">
        <v>93.001999999999995</v>
      </c>
      <c r="E8" s="157">
        <v>93.001999999999995</v>
      </c>
      <c r="F8" s="157">
        <f>SUM(D8,E8)</f>
        <v>186.00399999999999</v>
      </c>
      <c r="G8" s="96">
        <v>6</v>
      </c>
      <c r="H8" s="157">
        <v>893.00699999999995</v>
      </c>
      <c r="I8" s="104">
        <v>28</v>
      </c>
    </row>
    <row r="9" spans="1:34" ht="15.75" customHeight="1" x14ac:dyDescent="0.3">
      <c r="A9" s="99">
        <v>1</v>
      </c>
      <c r="B9" s="100" t="s">
        <v>460</v>
      </c>
      <c r="C9" s="100" t="s">
        <v>72</v>
      </c>
      <c r="D9" s="157" t="s">
        <v>27</v>
      </c>
      <c r="E9" s="157"/>
      <c r="F9" s="157">
        <f>SUM(D9,E9)</f>
        <v>0</v>
      </c>
      <c r="G9" s="96">
        <v>0</v>
      </c>
      <c r="H9" s="157">
        <v>735.00199999999995</v>
      </c>
      <c r="I9" s="103">
        <v>23</v>
      </c>
      <c r="P9" s="162"/>
      <c r="Q9" s="162"/>
      <c r="R9" s="162"/>
      <c r="S9" s="162"/>
    </row>
    <row r="10" spans="1:34" ht="15.75" customHeight="1" x14ac:dyDescent="0.3">
      <c r="A10" s="99">
        <v>4</v>
      </c>
      <c r="B10" s="100" t="s">
        <v>461</v>
      </c>
      <c r="C10" s="100" t="s">
        <v>48</v>
      </c>
      <c r="D10" s="157">
        <v>0</v>
      </c>
      <c r="E10" s="157">
        <v>0</v>
      </c>
      <c r="F10" s="157">
        <f>SUM(D10,E10)</f>
        <v>0</v>
      </c>
      <c r="G10" s="96">
        <v>0</v>
      </c>
      <c r="H10" s="157">
        <v>0</v>
      </c>
      <c r="I10" s="104">
        <v>0</v>
      </c>
    </row>
    <row r="11" spans="1:34" ht="15.75" customHeight="1" x14ac:dyDescent="0.3">
      <c r="A11" s="99">
        <v>5</v>
      </c>
      <c r="B11" s="100" t="s">
        <v>323</v>
      </c>
      <c r="C11" s="100" t="s">
        <v>98</v>
      </c>
      <c r="D11" s="157" t="s">
        <v>27</v>
      </c>
      <c r="E11" s="157"/>
      <c r="F11" s="157">
        <f>SUM(D11,E11)</f>
        <v>0</v>
      </c>
      <c r="G11" s="96">
        <v>0</v>
      </c>
      <c r="H11" s="157">
        <v>0</v>
      </c>
      <c r="I11" s="104">
        <v>0</v>
      </c>
    </row>
    <row r="12" spans="1:34" ht="15.75" customHeight="1" x14ac:dyDescent="0.3">
      <c r="A12" s="99">
        <v>6</v>
      </c>
      <c r="B12" s="100" t="s">
        <v>462</v>
      </c>
      <c r="C12" s="100" t="s">
        <v>48</v>
      </c>
      <c r="D12" s="157" t="s">
        <v>27</v>
      </c>
      <c r="E12" s="157"/>
      <c r="F12" s="157">
        <f>SUM(D12,E12)</f>
        <v>0</v>
      </c>
      <c r="G12" s="96">
        <v>0</v>
      </c>
      <c r="H12" s="157">
        <v>0</v>
      </c>
      <c r="I12" s="104">
        <v>0</v>
      </c>
    </row>
    <row r="13" spans="1:34" ht="15.75" customHeight="1" x14ac:dyDescent="0.3">
      <c r="A13" s="235">
        <v>8</v>
      </c>
      <c r="B13" s="236" t="s">
        <v>463</v>
      </c>
      <c r="C13" s="236" t="s">
        <v>48</v>
      </c>
      <c r="D13" s="275" t="s">
        <v>27</v>
      </c>
      <c r="E13" s="275"/>
      <c r="F13" s="275">
        <f>SUM(D13,E13)</f>
        <v>0</v>
      </c>
      <c r="G13" s="238">
        <v>0</v>
      </c>
      <c r="H13" s="160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30">
        <v>8</v>
      </c>
      <c r="B17" s="231" t="s">
        <v>469</v>
      </c>
      <c r="C17" s="231" t="s">
        <v>151</v>
      </c>
      <c r="D17" s="274">
        <v>100.003</v>
      </c>
      <c r="E17" s="274">
        <v>99.004999999999995</v>
      </c>
      <c r="F17" s="274">
        <f>SUM(D17,E17)</f>
        <v>199.00799999999998</v>
      </c>
      <c r="G17" s="232">
        <v>9</v>
      </c>
      <c r="H17" s="274">
        <v>998.03199999999993</v>
      </c>
      <c r="I17" s="313">
        <v>44</v>
      </c>
    </row>
    <row r="18" spans="1:9" ht="15.75" customHeight="1" x14ac:dyDescent="0.3">
      <c r="A18" s="99">
        <v>7</v>
      </c>
      <c r="B18" s="100" t="s">
        <v>333</v>
      </c>
      <c r="C18" s="100" t="s">
        <v>26</v>
      </c>
      <c r="D18" s="157">
        <v>100.001</v>
      </c>
      <c r="E18" s="157">
        <v>99.001000000000005</v>
      </c>
      <c r="F18" s="157">
        <f>SUM(D18,E18)</f>
        <v>199.00200000000001</v>
      </c>
      <c r="G18" s="96">
        <v>8</v>
      </c>
      <c r="H18" s="157">
        <v>995.02399999999989</v>
      </c>
      <c r="I18" s="104">
        <v>39</v>
      </c>
    </row>
    <row r="19" spans="1:9" ht="15.75" customHeight="1" x14ac:dyDescent="0.3">
      <c r="A19" s="99">
        <v>1</v>
      </c>
      <c r="B19" s="100" t="s">
        <v>178</v>
      </c>
      <c r="C19" s="100" t="s">
        <v>161</v>
      </c>
      <c r="D19" s="157">
        <v>100.004</v>
      </c>
      <c r="E19" s="157">
        <v>98.001000000000005</v>
      </c>
      <c r="F19" s="157">
        <f>SUM(D19,E19)</f>
        <v>198.005</v>
      </c>
      <c r="G19" s="96">
        <v>6</v>
      </c>
      <c r="H19" s="157">
        <v>991.024</v>
      </c>
      <c r="I19" s="103">
        <v>36</v>
      </c>
    </row>
    <row r="20" spans="1:9" ht="15.75" customHeight="1" x14ac:dyDescent="0.3">
      <c r="A20" s="99">
        <v>4</v>
      </c>
      <c r="B20" s="100" t="s">
        <v>467</v>
      </c>
      <c r="C20" s="100" t="s">
        <v>349</v>
      </c>
      <c r="D20" s="157">
        <v>99.003</v>
      </c>
      <c r="E20" s="157">
        <v>99.001000000000005</v>
      </c>
      <c r="F20" s="157">
        <f>SUM(D20,E20)</f>
        <v>198.00400000000002</v>
      </c>
      <c r="G20" s="96">
        <v>5</v>
      </c>
      <c r="H20" s="157">
        <v>984.02599999999995</v>
      </c>
      <c r="I20" s="104">
        <v>28</v>
      </c>
    </row>
    <row r="21" spans="1:9" ht="15.75" customHeight="1" x14ac:dyDescent="0.3">
      <c r="A21" s="99">
        <v>6</v>
      </c>
      <c r="B21" s="100" t="s">
        <v>468</v>
      </c>
      <c r="C21" s="100" t="s">
        <v>232</v>
      </c>
      <c r="D21" s="157">
        <v>98.001000000000005</v>
      </c>
      <c r="E21" s="157">
        <v>97.001999999999995</v>
      </c>
      <c r="F21" s="157">
        <f>SUM(D21,E21)</f>
        <v>195.00299999999999</v>
      </c>
      <c r="G21" s="96">
        <v>4</v>
      </c>
      <c r="H21" s="157">
        <v>981.01700000000005</v>
      </c>
      <c r="I21" s="104">
        <v>25</v>
      </c>
    </row>
    <row r="22" spans="1:9" ht="15.75" customHeight="1" x14ac:dyDescent="0.3">
      <c r="A22" s="99">
        <v>9</v>
      </c>
      <c r="B22" s="100" t="s">
        <v>470</v>
      </c>
      <c r="C22" s="100" t="s">
        <v>57</v>
      </c>
      <c r="D22" s="157">
        <v>100.002</v>
      </c>
      <c r="E22" s="157">
        <v>99</v>
      </c>
      <c r="F22" s="157">
        <f>SUM(D22,E22)</f>
        <v>199.00200000000001</v>
      </c>
      <c r="G22" s="96">
        <v>8</v>
      </c>
      <c r="H22" s="157">
        <v>962.01099999999997</v>
      </c>
      <c r="I22" s="104">
        <v>24</v>
      </c>
    </row>
    <row r="23" spans="1:9" ht="15.75" customHeight="1" x14ac:dyDescent="0.3">
      <c r="A23" s="99">
        <v>2</v>
      </c>
      <c r="B23" s="100" t="s">
        <v>465</v>
      </c>
      <c r="C23" s="100" t="s">
        <v>151</v>
      </c>
      <c r="D23" s="157" t="s">
        <v>27</v>
      </c>
      <c r="E23" s="157"/>
      <c r="F23" s="157">
        <f>SUM(D23,E23)</f>
        <v>0</v>
      </c>
      <c r="G23" s="96">
        <v>0</v>
      </c>
      <c r="H23" s="157">
        <v>0</v>
      </c>
      <c r="I23" s="104">
        <v>0</v>
      </c>
    </row>
    <row r="24" spans="1:9" ht="15.75" customHeight="1" x14ac:dyDescent="0.3">
      <c r="A24" s="99">
        <v>3</v>
      </c>
      <c r="B24" s="100" t="s">
        <v>466</v>
      </c>
      <c r="C24" s="100" t="s">
        <v>72</v>
      </c>
      <c r="D24" s="157" t="s">
        <v>64</v>
      </c>
      <c r="E24" s="157"/>
      <c r="F24" s="157">
        <f>SUM(D24,E24)</f>
        <v>0</v>
      </c>
      <c r="G24" s="96">
        <v>0</v>
      </c>
      <c r="H24" s="157">
        <v>0</v>
      </c>
      <c r="I24" s="104">
        <v>0</v>
      </c>
    </row>
    <row r="25" spans="1:9" ht="15.75" customHeight="1" x14ac:dyDescent="0.3">
      <c r="A25" s="235">
        <v>5</v>
      </c>
      <c r="B25" s="236" t="s">
        <v>332</v>
      </c>
      <c r="C25" s="236" t="s">
        <v>98</v>
      </c>
      <c r="D25" s="275" t="s">
        <v>27</v>
      </c>
      <c r="E25" s="275"/>
      <c r="F25" s="275">
        <f>SUM(D25,E25)</f>
        <v>0</v>
      </c>
      <c r="G25" s="238">
        <v>0</v>
      </c>
      <c r="H25" s="160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30">
        <v>5</v>
      </c>
      <c r="B29" s="231" t="s">
        <v>324</v>
      </c>
      <c r="C29" s="231" t="s">
        <v>26</v>
      </c>
      <c r="D29" s="274">
        <v>100.001</v>
      </c>
      <c r="E29" s="274">
        <v>98.001999999999995</v>
      </c>
      <c r="F29" s="274">
        <f>SUM(D29,E29)</f>
        <v>198.00299999999999</v>
      </c>
      <c r="G29" s="232">
        <v>6</v>
      </c>
      <c r="H29" s="274">
        <v>990.01499999999987</v>
      </c>
      <c r="I29" s="313">
        <v>36</v>
      </c>
    </row>
    <row r="30" spans="1:9" ht="15.75" customHeight="1" x14ac:dyDescent="0.3">
      <c r="A30" s="99">
        <v>1</v>
      </c>
      <c r="B30" s="100" t="s">
        <v>471</v>
      </c>
      <c r="C30" s="100" t="s">
        <v>349</v>
      </c>
      <c r="D30" s="157">
        <v>99.001000000000005</v>
      </c>
      <c r="E30" s="157">
        <v>98.001999999999995</v>
      </c>
      <c r="F30" s="157">
        <f>SUM(D30,E30)</f>
        <v>197.00299999999999</v>
      </c>
      <c r="G30" s="96">
        <v>3</v>
      </c>
      <c r="H30" s="157">
        <v>990.02199999999993</v>
      </c>
      <c r="I30" s="103">
        <v>33</v>
      </c>
    </row>
    <row r="31" spans="1:9" ht="15.75" customHeight="1" x14ac:dyDescent="0.3">
      <c r="A31" s="99">
        <v>2</v>
      </c>
      <c r="B31" s="100" t="s">
        <v>348</v>
      </c>
      <c r="C31" s="100" t="s">
        <v>349</v>
      </c>
      <c r="D31" s="157">
        <v>98.001000000000005</v>
      </c>
      <c r="E31" s="157">
        <v>98.001000000000005</v>
      </c>
      <c r="F31" s="157">
        <f>SUM(D31,E31)</f>
        <v>196.00200000000001</v>
      </c>
      <c r="G31" s="96">
        <v>2</v>
      </c>
      <c r="H31" s="157">
        <v>984.00900000000001</v>
      </c>
      <c r="I31" s="104">
        <v>27</v>
      </c>
    </row>
    <row r="32" spans="1:9" ht="15.75" customHeight="1" x14ac:dyDescent="0.3">
      <c r="A32" s="99">
        <v>7</v>
      </c>
      <c r="B32" s="100" t="s">
        <v>473</v>
      </c>
      <c r="C32" s="100" t="s">
        <v>26</v>
      </c>
      <c r="D32" s="157">
        <v>98.001999999999995</v>
      </c>
      <c r="E32" s="157">
        <v>96</v>
      </c>
      <c r="F32" s="157">
        <f>SUM(D32,E32)</f>
        <v>194.00200000000001</v>
      </c>
      <c r="G32" s="96">
        <v>1</v>
      </c>
      <c r="H32" s="157">
        <v>983.01299999999992</v>
      </c>
      <c r="I32" s="104">
        <v>26</v>
      </c>
    </row>
    <row r="33" spans="1:9" ht="15.75" customHeight="1" x14ac:dyDescent="0.3">
      <c r="A33" s="99">
        <v>6</v>
      </c>
      <c r="B33" s="100" t="s">
        <v>339</v>
      </c>
      <c r="C33" s="100" t="s">
        <v>191</v>
      </c>
      <c r="D33" s="157">
        <v>100.002</v>
      </c>
      <c r="E33" s="157">
        <v>98</v>
      </c>
      <c r="F33" s="157">
        <f>SUM(D33,E33)</f>
        <v>198.00200000000001</v>
      </c>
      <c r="G33" s="96">
        <v>5</v>
      </c>
      <c r="H33" s="157">
        <v>983.00900000000001</v>
      </c>
      <c r="I33" s="104">
        <v>23</v>
      </c>
    </row>
    <row r="34" spans="1:9" ht="15.75" customHeight="1" x14ac:dyDescent="0.3">
      <c r="A34" s="99">
        <v>8</v>
      </c>
      <c r="B34" s="100" t="s">
        <v>474</v>
      </c>
      <c r="C34" s="100" t="s">
        <v>57</v>
      </c>
      <c r="D34" s="157">
        <v>100.002</v>
      </c>
      <c r="E34" s="157">
        <v>99.001000000000005</v>
      </c>
      <c r="F34" s="157">
        <f>SUM(D34,E34)</f>
        <v>199.00299999999999</v>
      </c>
      <c r="G34" s="96">
        <v>8</v>
      </c>
      <c r="H34" s="157">
        <v>979.01</v>
      </c>
      <c r="I34" s="104">
        <v>23</v>
      </c>
    </row>
    <row r="35" spans="1:9" ht="15.75" customHeight="1" x14ac:dyDescent="0.3">
      <c r="A35" s="99">
        <v>4</v>
      </c>
      <c r="B35" s="100" t="s">
        <v>472</v>
      </c>
      <c r="C35" s="100" t="s">
        <v>191</v>
      </c>
      <c r="D35" s="157">
        <v>99.004000000000005</v>
      </c>
      <c r="E35" s="157">
        <v>99</v>
      </c>
      <c r="F35" s="157">
        <f>SUM(D35,E35)</f>
        <v>198.00400000000002</v>
      </c>
      <c r="G35" s="96">
        <v>7</v>
      </c>
      <c r="H35" s="157">
        <v>965.01400000000001</v>
      </c>
      <c r="I35" s="104">
        <v>22</v>
      </c>
    </row>
    <row r="36" spans="1:9" ht="15.75" customHeight="1" x14ac:dyDescent="0.3">
      <c r="A36" s="99">
        <v>3</v>
      </c>
      <c r="B36" s="100" t="s">
        <v>240</v>
      </c>
      <c r="C36" s="100" t="s">
        <v>236</v>
      </c>
      <c r="D36" s="157">
        <v>100.003</v>
      </c>
      <c r="E36" s="157">
        <v>97.001000000000005</v>
      </c>
      <c r="F36" s="157">
        <f>SUM(D36,E36)</f>
        <v>197.00400000000002</v>
      </c>
      <c r="G36" s="96">
        <v>4</v>
      </c>
      <c r="H36" s="157">
        <v>980.01300000000003</v>
      </c>
      <c r="I36" s="104">
        <v>21</v>
      </c>
    </row>
    <row r="37" spans="1:9" ht="15.75" customHeight="1" x14ac:dyDescent="0.3">
      <c r="A37" s="235">
        <v>9</v>
      </c>
      <c r="B37" s="236" t="s">
        <v>475</v>
      </c>
      <c r="C37" s="236" t="s">
        <v>26</v>
      </c>
      <c r="D37" s="275">
        <v>100.004</v>
      </c>
      <c r="E37" s="275">
        <v>99.003</v>
      </c>
      <c r="F37" s="275">
        <f>SUM(D37,E37)</f>
        <v>199.00700000000001</v>
      </c>
      <c r="G37" s="238">
        <v>9</v>
      </c>
      <c r="H37" s="160">
        <v>592.01300000000003</v>
      </c>
      <c r="I37" s="107">
        <v>14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7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30">
        <v>3</v>
      </c>
      <c r="B41" s="231" t="s">
        <v>43</v>
      </c>
      <c r="C41" s="231" t="s">
        <v>26</v>
      </c>
      <c r="D41" s="274">
        <v>99.001999999999995</v>
      </c>
      <c r="E41" s="274">
        <v>98.004000000000005</v>
      </c>
      <c r="F41" s="274">
        <f>SUM(D41,E41)</f>
        <v>197.006</v>
      </c>
      <c r="G41" s="232">
        <v>7</v>
      </c>
      <c r="H41" s="274">
        <v>990.02</v>
      </c>
      <c r="I41" s="313">
        <v>40</v>
      </c>
    </row>
    <row r="42" spans="1:9" ht="15.75" customHeight="1" x14ac:dyDescent="0.3">
      <c r="A42" s="99">
        <v>6</v>
      </c>
      <c r="B42" s="100" t="s">
        <v>360</v>
      </c>
      <c r="C42" s="100" t="s">
        <v>349</v>
      </c>
      <c r="D42" s="157">
        <v>97.001000000000005</v>
      </c>
      <c r="E42" s="157">
        <v>97.001000000000005</v>
      </c>
      <c r="F42" s="157">
        <f>SUM(D42,E42)</f>
        <v>194.00200000000001</v>
      </c>
      <c r="G42" s="96">
        <v>5</v>
      </c>
      <c r="H42" s="157">
        <v>988.01300000000015</v>
      </c>
      <c r="I42" s="104">
        <v>38</v>
      </c>
    </row>
    <row r="43" spans="1:9" ht="15.75" customHeight="1" x14ac:dyDescent="0.3">
      <c r="A43" s="99">
        <v>5</v>
      </c>
      <c r="B43" s="100" t="s">
        <v>103</v>
      </c>
      <c r="C43" s="100" t="s">
        <v>104</v>
      </c>
      <c r="D43" s="157">
        <v>100</v>
      </c>
      <c r="E43" s="157">
        <v>99.003</v>
      </c>
      <c r="F43" s="157">
        <f>SUM(D43,E43)</f>
        <v>199.00299999999999</v>
      </c>
      <c r="G43" s="96">
        <v>8</v>
      </c>
      <c r="H43" s="157">
        <v>985.01800000000003</v>
      </c>
      <c r="I43" s="104">
        <v>36</v>
      </c>
    </row>
    <row r="44" spans="1:9" ht="15.75" customHeight="1" x14ac:dyDescent="0.3">
      <c r="A44" s="99">
        <v>7</v>
      </c>
      <c r="B44" s="100" t="s">
        <v>479</v>
      </c>
      <c r="C44" s="100" t="s">
        <v>26</v>
      </c>
      <c r="D44" s="157">
        <v>100.002</v>
      </c>
      <c r="E44" s="157">
        <v>99.004999999999995</v>
      </c>
      <c r="F44" s="157">
        <f>SUM(D44,E44)</f>
        <v>199.00700000000001</v>
      </c>
      <c r="G44" s="96">
        <v>9</v>
      </c>
      <c r="H44" s="157">
        <v>977.01099999999997</v>
      </c>
      <c r="I44" s="104">
        <v>28</v>
      </c>
    </row>
    <row r="45" spans="1:9" ht="15.75" customHeight="1" x14ac:dyDescent="0.3">
      <c r="A45" s="99">
        <v>2</v>
      </c>
      <c r="B45" s="100" t="s">
        <v>477</v>
      </c>
      <c r="C45" s="100" t="s">
        <v>147</v>
      </c>
      <c r="D45" s="157">
        <v>99.001000000000005</v>
      </c>
      <c r="E45" s="157">
        <v>98.001999999999995</v>
      </c>
      <c r="F45" s="157">
        <f>SUM(D45,E45)</f>
        <v>197.00299999999999</v>
      </c>
      <c r="G45" s="96">
        <v>6</v>
      </c>
      <c r="H45" s="157">
        <v>979.01199999999994</v>
      </c>
      <c r="I45" s="104">
        <v>27</v>
      </c>
    </row>
    <row r="46" spans="1:9" ht="15.75" customHeight="1" x14ac:dyDescent="0.3">
      <c r="A46" s="99">
        <v>9</v>
      </c>
      <c r="B46" s="100" t="s">
        <v>481</v>
      </c>
      <c r="C46" s="100" t="s">
        <v>11</v>
      </c>
      <c r="D46" s="157">
        <v>96.001999999999995</v>
      </c>
      <c r="E46" s="157">
        <v>94</v>
      </c>
      <c r="F46" s="157">
        <f>SUM(D46,E46)</f>
        <v>190.00200000000001</v>
      </c>
      <c r="G46" s="96">
        <v>4</v>
      </c>
      <c r="H46" s="157">
        <v>967.00900000000001</v>
      </c>
      <c r="I46" s="104">
        <v>22</v>
      </c>
    </row>
    <row r="47" spans="1:9" ht="15.75" customHeight="1" x14ac:dyDescent="0.3">
      <c r="A47" s="99">
        <v>1</v>
      </c>
      <c r="B47" s="100" t="s">
        <v>476</v>
      </c>
      <c r="C47" s="100" t="s">
        <v>57</v>
      </c>
      <c r="D47" s="157">
        <v>94.001000000000005</v>
      </c>
      <c r="E47" s="157">
        <v>93</v>
      </c>
      <c r="F47" s="157">
        <f>SUM(D47,E47)</f>
        <v>187.001</v>
      </c>
      <c r="G47" s="96">
        <v>3</v>
      </c>
      <c r="H47" s="157">
        <v>953.00700000000006</v>
      </c>
      <c r="I47" s="103">
        <v>17</v>
      </c>
    </row>
    <row r="48" spans="1:9" ht="15.75" customHeight="1" x14ac:dyDescent="0.3">
      <c r="A48" s="99">
        <v>8</v>
      </c>
      <c r="B48" s="100" t="s">
        <v>480</v>
      </c>
      <c r="C48" s="100" t="s">
        <v>272</v>
      </c>
      <c r="D48" s="157">
        <v>94.001000000000005</v>
      </c>
      <c r="E48" s="157">
        <v>92</v>
      </c>
      <c r="F48" s="157">
        <f>SUM(D48,E48)</f>
        <v>186.001</v>
      </c>
      <c r="G48" s="96">
        <v>2</v>
      </c>
      <c r="H48" s="157">
        <v>956.00399999999991</v>
      </c>
      <c r="I48" s="104">
        <v>16</v>
      </c>
    </row>
    <row r="49" spans="1:9" ht="15.75" customHeight="1" x14ac:dyDescent="0.3">
      <c r="A49" s="235">
        <v>4</v>
      </c>
      <c r="B49" s="236" t="s">
        <v>478</v>
      </c>
      <c r="C49" s="236" t="s">
        <v>29</v>
      </c>
      <c r="D49" s="275" t="s">
        <v>64</v>
      </c>
      <c r="E49" s="275"/>
      <c r="F49" s="275">
        <f>SUM(D49,E49)</f>
        <v>0</v>
      </c>
      <c r="G49" s="238">
        <v>0</v>
      </c>
      <c r="H49" s="160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7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30">
        <v>9</v>
      </c>
      <c r="B53" s="231" t="s">
        <v>487</v>
      </c>
      <c r="C53" s="231" t="s">
        <v>77</v>
      </c>
      <c r="D53" s="274">
        <v>100</v>
      </c>
      <c r="E53" s="274">
        <v>95</v>
      </c>
      <c r="F53" s="274">
        <f>SUM(D53,E53)</f>
        <v>195</v>
      </c>
      <c r="G53" s="232">
        <v>7</v>
      </c>
      <c r="H53" s="274">
        <v>985.01400000000001</v>
      </c>
      <c r="I53" s="313">
        <v>42</v>
      </c>
    </row>
    <row r="54" spans="1:9" ht="15.75" customHeight="1" x14ac:dyDescent="0.3">
      <c r="A54" s="99">
        <v>1</v>
      </c>
      <c r="B54" s="100" t="s">
        <v>482</v>
      </c>
      <c r="C54" s="100" t="s">
        <v>191</v>
      </c>
      <c r="D54" s="157">
        <v>100.004</v>
      </c>
      <c r="E54" s="157">
        <v>98.001999999999995</v>
      </c>
      <c r="F54" s="157">
        <f>SUM(D54,E54)</f>
        <v>198.006</v>
      </c>
      <c r="G54" s="96">
        <v>9</v>
      </c>
      <c r="H54" s="157">
        <v>977.01599999999996</v>
      </c>
      <c r="I54" s="103">
        <v>38</v>
      </c>
    </row>
    <row r="55" spans="1:9" ht="15.75" customHeight="1" x14ac:dyDescent="0.3">
      <c r="A55" s="99">
        <v>3</v>
      </c>
      <c r="B55" s="100" t="s">
        <v>44</v>
      </c>
      <c r="C55" s="100" t="s">
        <v>26</v>
      </c>
      <c r="D55" s="157">
        <v>97</v>
      </c>
      <c r="E55" s="157">
        <v>94.001000000000005</v>
      </c>
      <c r="F55" s="157">
        <f>SUM(D55,E55)</f>
        <v>191.001</v>
      </c>
      <c r="G55" s="96">
        <v>5</v>
      </c>
      <c r="H55" s="157">
        <v>971.01</v>
      </c>
      <c r="I55" s="104">
        <v>35</v>
      </c>
    </row>
    <row r="56" spans="1:9" ht="15.75" customHeight="1" x14ac:dyDescent="0.3">
      <c r="A56" s="99">
        <v>8</v>
      </c>
      <c r="B56" s="100" t="s">
        <v>102</v>
      </c>
      <c r="C56" s="100" t="s">
        <v>77</v>
      </c>
      <c r="D56" s="157">
        <v>100.001</v>
      </c>
      <c r="E56" s="157">
        <v>98</v>
      </c>
      <c r="F56" s="157">
        <f>SUM(D56,E56)</f>
        <v>198.001</v>
      </c>
      <c r="G56" s="96">
        <v>8</v>
      </c>
      <c r="H56" s="157">
        <v>975.00800000000004</v>
      </c>
      <c r="I56" s="104">
        <v>33</v>
      </c>
    </row>
    <row r="57" spans="1:9" ht="15.75" customHeight="1" x14ac:dyDescent="0.3">
      <c r="A57" s="99">
        <v>7</v>
      </c>
      <c r="B57" s="100" t="s">
        <v>486</v>
      </c>
      <c r="C57" s="100" t="s">
        <v>191</v>
      </c>
      <c r="D57" s="157">
        <v>97</v>
      </c>
      <c r="E57" s="157">
        <v>96</v>
      </c>
      <c r="F57" s="157">
        <f>SUM(D57,E57)</f>
        <v>193</v>
      </c>
      <c r="G57" s="96">
        <v>6</v>
      </c>
      <c r="H57" s="157">
        <v>960.00700000000006</v>
      </c>
      <c r="I57" s="104">
        <v>28</v>
      </c>
    </row>
    <row r="58" spans="1:9" ht="15.75" customHeight="1" x14ac:dyDescent="0.3">
      <c r="A58" s="99">
        <v>2</v>
      </c>
      <c r="B58" s="100" t="s">
        <v>483</v>
      </c>
      <c r="C58" s="100" t="s">
        <v>104</v>
      </c>
      <c r="D58" s="157" t="s">
        <v>27</v>
      </c>
      <c r="E58" s="157"/>
      <c r="F58" s="157">
        <f>SUM(D58,E58)</f>
        <v>0</v>
      </c>
      <c r="G58" s="96">
        <v>0</v>
      </c>
      <c r="H58" s="157">
        <v>0</v>
      </c>
      <c r="I58" s="104">
        <v>0</v>
      </c>
    </row>
    <row r="59" spans="1:9" ht="15.75" customHeight="1" x14ac:dyDescent="0.3">
      <c r="A59" s="99">
        <v>4</v>
      </c>
      <c r="B59" s="100" t="s">
        <v>386</v>
      </c>
      <c r="C59" s="100" t="s">
        <v>345</v>
      </c>
      <c r="D59" s="157" t="s">
        <v>64</v>
      </c>
      <c r="E59" s="157"/>
      <c r="F59" s="157">
        <f>SUM(D59,E59)</f>
        <v>0</v>
      </c>
      <c r="G59" s="96">
        <v>0</v>
      </c>
      <c r="H59" s="157">
        <v>0</v>
      </c>
      <c r="I59" s="104">
        <v>0</v>
      </c>
    </row>
    <row r="60" spans="1:9" ht="15.75" customHeight="1" x14ac:dyDescent="0.3">
      <c r="A60" s="99">
        <v>5</v>
      </c>
      <c r="B60" s="100" t="s">
        <v>484</v>
      </c>
      <c r="C60" s="100" t="s">
        <v>72</v>
      </c>
      <c r="D60" s="157" t="s">
        <v>64</v>
      </c>
      <c r="E60" s="157"/>
      <c r="F60" s="157">
        <f>SUM(D60,E60)</f>
        <v>0</v>
      </c>
      <c r="G60" s="96">
        <v>0</v>
      </c>
      <c r="H60" s="157">
        <v>0</v>
      </c>
      <c r="I60" s="104">
        <v>0</v>
      </c>
    </row>
    <row r="61" spans="1:9" ht="15.75" customHeight="1" x14ac:dyDescent="0.3">
      <c r="A61" s="235">
        <v>6</v>
      </c>
      <c r="B61" s="236" t="s">
        <v>485</v>
      </c>
      <c r="C61" s="236" t="s">
        <v>17</v>
      </c>
      <c r="D61" s="275" t="s">
        <v>27</v>
      </c>
      <c r="E61" s="275"/>
      <c r="F61" s="275">
        <f>SUM(D61,E61)</f>
        <v>0</v>
      </c>
      <c r="G61" s="238">
        <v>0</v>
      </c>
      <c r="H61" s="160">
        <v>0</v>
      </c>
      <c r="I61" s="107">
        <v>0</v>
      </c>
    </row>
    <row r="62" spans="1:9" ht="15.75" customHeight="1" x14ac:dyDescent="0.3"/>
    <row r="63" spans="1:9" ht="15.75" customHeight="1" x14ac:dyDescent="0.3">
      <c r="B63" s="87" t="s">
        <v>458</v>
      </c>
      <c r="E63" s="108" t="s">
        <v>657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9B161B59-08C3-420C-8AA2-BB17FE8A99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BC79-C61F-40B5-A928-BA3A15D2BEC8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0">
        <v>5</v>
      </c>
      <c r="B5" s="231" t="s">
        <v>205</v>
      </c>
      <c r="C5" s="231" t="s">
        <v>77</v>
      </c>
      <c r="D5" s="327">
        <v>100.004</v>
      </c>
      <c r="E5" s="327">
        <v>96.001000000000005</v>
      </c>
      <c r="F5" s="274">
        <f>SUM(D5,E5)</f>
        <v>196.005</v>
      </c>
      <c r="G5" s="232">
        <v>9</v>
      </c>
      <c r="H5" s="327">
        <v>982.01699999999994</v>
      </c>
      <c r="I5" s="317">
        <v>44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110">
        <v>6</v>
      </c>
      <c r="B6" s="100" t="s">
        <v>490</v>
      </c>
      <c r="C6" s="100" t="s">
        <v>191</v>
      </c>
      <c r="D6" s="165">
        <v>98.001000000000005</v>
      </c>
      <c r="E6" s="165">
        <v>95</v>
      </c>
      <c r="F6" s="157">
        <f>SUM(D6,E6)</f>
        <v>193.001</v>
      </c>
      <c r="G6" s="96">
        <v>7</v>
      </c>
      <c r="H6" s="165">
        <v>968.01</v>
      </c>
      <c r="I6" s="112">
        <v>37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99">
        <v>1</v>
      </c>
      <c r="B7" s="100" t="s">
        <v>146</v>
      </c>
      <c r="C7" s="100" t="s">
        <v>147</v>
      </c>
      <c r="D7" s="157">
        <v>98.001999999999995</v>
      </c>
      <c r="E7" s="157">
        <v>98.001000000000005</v>
      </c>
      <c r="F7" s="157">
        <f>SUM(D7,E7)</f>
        <v>196.00299999999999</v>
      </c>
      <c r="G7" s="96">
        <v>8</v>
      </c>
      <c r="H7" s="157">
        <v>961.00900000000001</v>
      </c>
      <c r="I7" s="103">
        <v>33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110">
        <v>8</v>
      </c>
      <c r="B8" s="100" t="s">
        <v>31</v>
      </c>
      <c r="C8" s="100" t="s">
        <v>26</v>
      </c>
      <c r="D8" s="165">
        <v>94.001000000000005</v>
      </c>
      <c r="E8" s="165">
        <v>94</v>
      </c>
      <c r="F8" s="157">
        <f>SUM(D8,E8)</f>
        <v>188.001</v>
      </c>
      <c r="G8" s="96">
        <v>4</v>
      </c>
      <c r="H8" s="165">
        <v>945.00799999999992</v>
      </c>
      <c r="I8" s="112">
        <v>27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110">
        <v>2</v>
      </c>
      <c r="B9" s="100" t="s">
        <v>488</v>
      </c>
      <c r="C9" s="100" t="s">
        <v>46</v>
      </c>
      <c r="D9" s="165">
        <v>95.001999999999995</v>
      </c>
      <c r="E9" s="165">
        <v>93.001999999999995</v>
      </c>
      <c r="F9" s="157">
        <f>SUM(D9,E9)</f>
        <v>188.00399999999999</v>
      </c>
      <c r="G9" s="96">
        <v>5</v>
      </c>
      <c r="H9" s="165">
        <v>940.0089999999999</v>
      </c>
      <c r="I9" s="112">
        <v>23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10">
        <v>4</v>
      </c>
      <c r="B10" s="100" t="s">
        <v>489</v>
      </c>
      <c r="C10" s="100" t="s">
        <v>98</v>
      </c>
      <c r="D10" s="165">
        <v>92.001999999999995</v>
      </c>
      <c r="E10" s="165">
        <v>89</v>
      </c>
      <c r="F10" s="157">
        <f>SUM(D10,E10)</f>
        <v>181.00200000000001</v>
      </c>
      <c r="G10" s="96">
        <v>3</v>
      </c>
      <c r="H10" s="165">
        <v>926.00499999999988</v>
      </c>
      <c r="I10" s="112">
        <v>19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99">
        <v>7</v>
      </c>
      <c r="B11" s="100" t="s">
        <v>491</v>
      </c>
      <c r="C11" s="100" t="s">
        <v>232</v>
      </c>
      <c r="D11" s="165" t="s">
        <v>27</v>
      </c>
      <c r="E11" s="165"/>
      <c r="F11" s="157">
        <f>SUM(D11,E11)</f>
        <v>0</v>
      </c>
      <c r="G11" s="96">
        <v>0</v>
      </c>
      <c r="H11" s="165">
        <v>390.00900000000001</v>
      </c>
      <c r="I11" s="112">
        <v>17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9">
        <v>9</v>
      </c>
      <c r="B12" s="100" t="s">
        <v>492</v>
      </c>
      <c r="C12" s="100" t="s">
        <v>26</v>
      </c>
      <c r="D12" s="165">
        <v>95.001000000000005</v>
      </c>
      <c r="E12" s="165">
        <v>94</v>
      </c>
      <c r="F12" s="157">
        <f>SUM(D12,E12)</f>
        <v>189.001</v>
      </c>
      <c r="G12" s="96">
        <v>6</v>
      </c>
      <c r="H12" s="165">
        <v>583.00599999999997</v>
      </c>
      <c r="I12" s="112">
        <v>16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35">
        <v>3</v>
      </c>
      <c r="B13" s="236" t="s">
        <v>329</v>
      </c>
      <c r="C13" s="236" t="s">
        <v>17</v>
      </c>
      <c r="D13" s="276" t="s">
        <v>64</v>
      </c>
      <c r="E13" s="276"/>
      <c r="F13" s="275">
        <f>SUM(D13,E13)</f>
        <v>0</v>
      </c>
      <c r="G13" s="238">
        <v>0</v>
      </c>
      <c r="H13" s="166">
        <v>0</v>
      </c>
      <c r="I13" s="114">
        <v>0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325">
        <v>8</v>
      </c>
      <c r="B17" s="231" t="s">
        <v>497</v>
      </c>
      <c r="C17" s="231" t="s">
        <v>17</v>
      </c>
      <c r="D17" s="327">
        <v>100.003</v>
      </c>
      <c r="E17" s="327">
        <v>98.001000000000005</v>
      </c>
      <c r="F17" s="274">
        <f>SUM(D17,E17)</f>
        <v>198.00400000000002</v>
      </c>
      <c r="G17" s="232">
        <v>8</v>
      </c>
      <c r="H17" s="327">
        <v>995.0200000000001</v>
      </c>
      <c r="I17" s="317">
        <v>40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99">
        <v>1</v>
      </c>
      <c r="B18" s="100" t="s">
        <v>42</v>
      </c>
      <c r="C18" s="100" t="s">
        <v>26</v>
      </c>
      <c r="D18" s="157">
        <v>97.001000000000005</v>
      </c>
      <c r="E18" s="157">
        <v>95</v>
      </c>
      <c r="F18" s="157">
        <f>SUM(D18,E18)</f>
        <v>192.001</v>
      </c>
      <c r="G18" s="96">
        <v>6</v>
      </c>
      <c r="H18" s="157">
        <v>975.01700000000005</v>
      </c>
      <c r="I18" s="103">
        <v>33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5</v>
      </c>
      <c r="B19" s="100" t="s">
        <v>495</v>
      </c>
      <c r="C19" s="100" t="s">
        <v>57</v>
      </c>
      <c r="D19" s="165">
        <v>96</v>
      </c>
      <c r="E19" s="165">
        <v>96</v>
      </c>
      <c r="F19" s="157">
        <f>SUM(D19,E19)</f>
        <v>192</v>
      </c>
      <c r="G19" s="96">
        <v>5</v>
      </c>
      <c r="H19" s="165">
        <v>965.01</v>
      </c>
      <c r="I19" s="112">
        <v>28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99">
        <v>7</v>
      </c>
      <c r="B20" s="100" t="s">
        <v>496</v>
      </c>
      <c r="C20" s="100" t="s">
        <v>11</v>
      </c>
      <c r="D20" s="165">
        <v>94.001000000000005</v>
      </c>
      <c r="E20" s="165">
        <v>94</v>
      </c>
      <c r="F20" s="157">
        <f>SUM(D20,E20)</f>
        <v>188.001</v>
      </c>
      <c r="G20" s="96">
        <v>4</v>
      </c>
      <c r="H20" s="165">
        <v>952.00800000000004</v>
      </c>
      <c r="I20" s="112">
        <v>24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6</v>
      </c>
      <c r="B21" s="100" t="s">
        <v>392</v>
      </c>
      <c r="C21" s="100" t="s">
        <v>54</v>
      </c>
      <c r="D21" s="165">
        <v>98.001999999999995</v>
      </c>
      <c r="E21" s="165">
        <v>95</v>
      </c>
      <c r="F21" s="157">
        <f>SUM(D21,E21)</f>
        <v>193.00200000000001</v>
      </c>
      <c r="G21" s="96">
        <v>7</v>
      </c>
      <c r="H21" s="165">
        <v>932.00700000000006</v>
      </c>
      <c r="I21" s="112">
        <v>22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10">
        <v>4</v>
      </c>
      <c r="B22" s="100" t="s">
        <v>494</v>
      </c>
      <c r="C22" s="100" t="s">
        <v>57</v>
      </c>
      <c r="D22" s="165">
        <v>90</v>
      </c>
      <c r="E22" s="165">
        <v>85</v>
      </c>
      <c r="F22" s="157">
        <f>SUM(D22,E22)</f>
        <v>175</v>
      </c>
      <c r="G22" s="96">
        <v>3</v>
      </c>
      <c r="H22" s="165">
        <v>912.00199999999995</v>
      </c>
      <c r="I22" s="112">
        <v>14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99">
        <v>3</v>
      </c>
      <c r="B23" s="100" t="s">
        <v>388</v>
      </c>
      <c r="C23" s="100" t="s">
        <v>54</v>
      </c>
      <c r="D23" s="165" t="s">
        <v>27</v>
      </c>
      <c r="E23" s="165"/>
      <c r="F23" s="157">
        <f>SUM(D23,E23)</f>
        <v>0</v>
      </c>
      <c r="G23" s="96">
        <v>0</v>
      </c>
      <c r="H23" s="165">
        <v>378</v>
      </c>
      <c r="I23" s="112">
        <v>8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240">
        <v>2</v>
      </c>
      <c r="B24" s="236" t="s">
        <v>493</v>
      </c>
      <c r="C24" s="236" t="s">
        <v>26</v>
      </c>
      <c r="D24" s="276" t="s">
        <v>27</v>
      </c>
      <c r="E24" s="276"/>
      <c r="F24" s="275">
        <f>SUM(D24,E24)</f>
        <v>0</v>
      </c>
      <c r="G24" s="238">
        <v>0</v>
      </c>
      <c r="H24" s="166">
        <v>0</v>
      </c>
      <c r="I24" s="114"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53">
        <v>2</v>
      </c>
      <c r="B27" s="93" t="s">
        <v>4</v>
      </c>
      <c r="C27" s="154" t="s">
        <v>5</v>
      </c>
      <c r="D27" s="117"/>
      <c r="E27" s="155"/>
      <c r="F27" s="94" t="s">
        <v>6</v>
      </c>
      <c r="G27" s="94" t="s">
        <v>7</v>
      </c>
      <c r="H27" s="94" t="s">
        <v>8</v>
      </c>
      <c r="I27" s="95" t="s">
        <v>9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30">
        <v>5</v>
      </c>
      <c r="B28" s="231" t="s">
        <v>501</v>
      </c>
      <c r="C28" s="231" t="s">
        <v>77</v>
      </c>
      <c r="D28" s="327">
        <v>95</v>
      </c>
      <c r="E28" s="327">
        <v>92</v>
      </c>
      <c r="F28" s="274">
        <f>SUM(D28,E28)</f>
        <v>187</v>
      </c>
      <c r="G28" s="232">
        <v>7</v>
      </c>
      <c r="H28" s="327">
        <v>939.00500000000011</v>
      </c>
      <c r="I28" s="317">
        <v>34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10">
        <v>4</v>
      </c>
      <c r="B29" s="100" t="s">
        <v>24</v>
      </c>
      <c r="C29" s="100" t="s">
        <v>11</v>
      </c>
      <c r="D29" s="165">
        <v>89</v>
      </c>
      <c r="E29" s="165">
        <v>86.001000000000005</v>
      </c>
      <c r="F29" s="157">
        <f>SUM(D29,E29)</f>
        <v>175.001</v>
      </c>
      <c r="G29" s="96">
        <v>6</v>
      </c>
      <c r="H29" s="165">
        <v>899.00299999999993</v>
      </c>
      <c r="I29" s="112">
        <v>30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99">
        <v>7</v>
      </c>
      <c r="B30" s="100" t="s">
        <v>391</v>
      </c>
      <c r="C30" s="100" t="s">
        <v>54</v>
      </c>
      <c r="D30" s="165">
        <v>84</v>
      </c>
      <c r="E30" s="165">
        <v>81</v>
      </c>
      <c r="F30" s="157">
        <f>SUM(D30,E30)</f>
        <v>165</v>
      </c>
      <c r="G30" s="96">
        <v>5</v>
      </c>
      <c r="H30" s="165">
        <v>858.00400000000002</v>
      </c>
      <c r="I30" s="112">
        <v>26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99">
        <v>1</v>
      </c>
      <c r="B31" s="100" t="s">
        <v>498</v>
      </c>
      <c r="C31" s="100" t="s">
        <v>26</v>
      </c>
      <c r="D31" s="157" t="s">
        <v>27</v>
      </c>
      <c r="E31" s="157"/>
      <c r="F31" s="157">
        <f>SUM(D31,E31)</f>
        <v>0</v>
      </c>
      <c r="G31" s="96">
        <v>0</v>
      </c>
      <c r="H31" s="157">
        <v>0</v>
      </c>
      <c r="I31" s="103">
        <v>0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10">
        <v>2</v>
      </c>
      <c r="B32" s="100" t="s">
        <v>499</v>
      </c>
      <c r="C32" s="100" t="s">
        <v>195</v>
      </c>
      <c r="D32" s="165" t="s">
        <v>27</v>
      </c>
      <c r="E32" s="165"/>
      <c r="F32" s="157">
        <f>SUM(D32,E32)</f>
        <v>0</v>
      </c>
      <c r="G32" s="96">
        <v>0</v>
      </c>
      <c r="H32" s="165">
        <v>0</v>
      </c>
      <c r="I32" s="112">
        <v>0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3</v>
      </c>
      <c r="B33" s="100" t="s">
        <v>500</v>
      </c>
      <c r="C33" s="100" t="s">
        <v>77</v>
      </c>
      <c r="D33" s="165" t="s">
        <v>27</v>
      </c>
      <c r="E33" s="165"/>
      <c r="F33" s="157">
        <f>SUM(D33,E33)</f>
        <v>0</v>
      </c>
      <c r="G33" s="96">
        <v>0</v>
      </c>
      <c r="H33" s="165">
        <v>0</v>
      </c>
      <c r="I33" s="112">
        <v>0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40">
        <v>6</v>
      </c>
      <c r="B34" s="236" t="s">
        <v>502</v>
      </c>
      <c r="C34" s="236" t="s">
        <v>54</v>
      </c>
      <c r="D34" s="276" t="s">
        <v>27</v>
      </c>
      <c r="E34" s="276"/>
      <c r="F34" s="275">
        <f>SUM(D34,E34)</f>
        <v>0</v>
      </c>
      <c r="G34" s="238">
        <v>0</v>
      </c>
      <c r="H34" s="166">
        <v>0</v>
      </c>
      <c r="I34" s="114">
        <v>0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30">
        <v>7</v>
      </c>
      <c r="B38" s="231" t="s">
        <v>393</v>
      </c>
      <c r="C38" s="231" t="s">
        <v>46</v>
      </c>
      <c r="D38" s="327">
        <v>97.001999999999995</v>
      </c>
      <c r="E38" s="327">
        <v>96.001000000000005</v>
      </c>
      <c r="F38" s="274">
        <f>SUM(D38,E38)</f>
        <v>193.00299999999999</v>
      </c>
      <c r="G38" s="232">
        <v>7</v>
      </c>
      <c r="H38" s="327">
        <v>949.00600000000009</v>
      </c>
      <c r="I38" s="317">
        <v>33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6</v>
      </c>
      <c r="B39" s="100" t="s">
        <v>507</v>
      </c>
      <c r="C39" s="100" t="s">
        <v>54</v>
      </c>
      <c r="D39" s="165">
        <v>96</v>
      </c>
      <c r="E39" s="165">
        <v>94.001000000000005</v>
      </c>
      <c r="F39" s="157">
        <f>SUM(D39,E39)</f>
        <v>190.001</v>
      </c>
      <c r="G39" s="96">
        <v>6</v>
      </c>
      <c r="H39" s="165">
        <v>930.00599999999997</v>
      </c>
      <c r="I39" s="112">
        <v>29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99">
        <v>1</v>
      </c>
      <c r="B40" s="100" t="s">
        <v>503</v>
      </c>
      <c r="C40" s="100" t="s">
        <v>46</v>
      </c>
      <c r="D40" s="157">
        <v>96.001000000000005</v>
      </c>
      <c r="E40" s="157">
        <v>93</v>
      </c>
      <c r="F40" s="157">
        <f>SUM(D40,E40)</f>
        <v>189.001</v>
      </c>
      <c r="G40" s="96">
        <v>5</v>
      </c>
      <c r="H40" s="157">
        <v>849.00699999999995</v>
      </c>
      <c r="I40" s="103">
        <v>26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5</v>
      </c>
      <c r="B41" s="100" t="s">
        <v>506</v>
      </c>
      <c r="C41" s="100" t="s">
        <v>77</v>
      </c>
      <c r="D41" s="165">
        <v>94.001999999999995</v>
      </c>
      <c r="E41" s="165">
        <v>92</v>
      </c>
      <c r="F41" s="157">
        <f>SUM(D41,E41)</f>
        <v>186.00200000000001</v>
      </c>
      <c r="G41" s="96">
        <v>4</v>
      </c>
      <c r="H41" s="165">
        <v>898.00399999999991</v>
      </c>
      <c r="I41" s="112">
        <v>22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99">
        <v>3</v>
      </c>
      <c r="B42" s="100" t="s">
        <v>504</v>
      </c>
      <c r="C42" s="100" t="s">
        <v>54</v>
      </c>
      <c r="D42" s="165">
        <v>87</v>
      </c>
      <c r="E42" s="165">
        <v>82</v>
      </c>
      <c r="F42" s="157">
        <f>SUM(D42,E42)</f>
        <v>169</v>
      </c>
      <c r="G42" s="96">
        <v>3</v>
      </c>
      <c r="H42" s="165">
        <v>825.00199999999995</v>
      </c>
      <c r="I42" s="112">
        <v>16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10">
        <v>2</v>
      </c>
      <c r="B43" s="100" t="s">
        <v>96</v>
      </c>
      <c r="C43" s="100" t="s">
        <v>54</v>
      </c>
      <c r="D43" s="165" t="s">
        <v>27</v>
      </c>
      <c r="E43" s="165"/>
      <c r="F43" s="157">
        <f>SUM(D43,E43)</f>
        <v>0</v>
      </c>
      <c r="G43" s="96">
        <v>0</v>
      </c>
      <c r="H43" s="165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240">
        <v>4</v>
      </c>
      <c r="B44" s="236" t="s">
        <v>505</v>
      </c>
      <c r="C44" s="236" t="s">
        <v>77</v>
      </c>
      <c r="D44" s="276" t="s">
        <v>27</v>
      </c>
      <c r="E44" s="276"/>
      <c r="F44" s="275">
        <f>SUM(D44,E44)</f>
        <v>0</v>
      </c>
      <c r="G44" s="238">
        <v>0</v>
      </c>
      <c r="H44" s="166">
        <v>0</v>
      </c>
      <c r="I44" s="114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87" t="s">
        <v>458</v>
      </c>
      <c r="E46" s="108" t="s">
        <v>657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658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0C0668C5-8DDA-4259-BB12-C2B6A37A06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9C6B-960C-41AE-A445-4F59FD08984C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 t="s">
        <v>126</v>
      </c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41">
        <v>7</v>
      </c>
      <c r="B5" s="242" t="s">
        <v>469</v>
      </c>
      <c r="C5" s="242" t="s">
        <v>151</v>
      </c>
      <c r="D5" s="328">
        <v>100.003</v>
      </c>
      <c r="E5" s="328">
        <v>99.004999999999995</v>
      </c>
      <c r="F5" s="277">
        <v>199.00799999999998</v>
      </c>
      <c r="G5" s="243">
        <v>7</v>
      </c>
      <c r="H5" s="327">
        <v>998.03199999999993</v>
      </c>
      <c r="I5" s="317">
        <v>34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8">
        <v>5</v>
      </c>
      <c r="B6" s="245" t="s">
        <v>333</v>
      </c>
      <c r="C6" s="245" t="s">
        <v>26</v>
      </c>
      <c r="D6" s="278">
        <v>100.001</v>
      </c>
      <c r="E6" s="278">
        <v>99.001000000000005</v>
      </c>
      <c r="F6" s="279">
        <v>199.00200000000001</v>
      </c>
      <c r="G6" s="247">
        <v>6</v>
      </c>
      <c r="H6" s="165">
        <v>995.02399999999989</v>
      </c>
      <c r="I6" s="112">
        <v>28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8">
        <v>1</v>
      </c>
      <c r="B7" s="245" t="s">
        <v>178</v>
      </c>
      <c r="C7" s="245" t="s">
        <v>161</v>
      </c>
      <c r="D7" s="279">
        <v>100.004</v>
      </c>
      <c r="E7" s="279">
        <v>98.001000000000005</v>
      </c>
      <c r="F7" s="279">
        <v>198.005</v>
      </c>
      <c r="G7" s="247">
        <v>5</v>
      </c>
      <c r="H7" s="157">
        <v>991.024</v>
      </c>
      <c r="I7" s="103">
        <v>26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6</v>
      </c>
      <c r="B8" s="245" t="s">
        <v>247</v>
      </c>
      <c r="C8" s="245" t="s">
        <v>248</v>
      </c>
      <c r="D8" s="278">
        <v>100.001</v>
      </c>
      <c r="E8" s="278">
        <v>98</v>
      </c>
      <c r="F8" s="279">
        <v>198.001</v>
      </c>
      <c r="G8" s="247">
        <v>4</v>
      </c>
      <c r="H8" s="165">
        <v>990.01600000000008</v>
      </c>
      <c r="I8" s="112">
        <v>22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2</v>
      </c>
      <c r="B9" s="245" t="s">
        <v>465</v>
      </c>
      <c r="C9" s="245" t="s">
        <v>151</v>
      </c>
      <c r="D9" s="278" t="s">
        <v>27</v>
      </c>
      <c r="E9" s="278" t="s">
        <v>394</v>
      </c>
      <c r="F9" s="279">
        <v>0</v>
      </c>
      <c r="G9" s="247">
        <v>0</v>
      </c>
      <c r="H9" s="165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8">
        <v>3</v>
      </c>
      <c r="B10" s="245" t="s">
        <v>323</v>
      </c>
      <c r="C10" s="245" t="s">
        <v>98</v>
      </c>
      <c r="D10" s="278" t="s">
        <v>27</v>
      </c>
      <c r="E10" s="278" t="s">
        <v>394</v>
      </c>
      <c r="F10" s="279">
        <v>0</v>
      </c>
      <c r="G10" s="247">
        <v>0</v>
      </c>
      <c r="H10" s="165">
        <v>0</v>
      </c>
      <c r="I10" s="112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9">
        <v>4</v>
      </c>
      <c r="B11" s="250" t="s">
        <v>332</v>
      </c>
      <c r="C11" s="250" t="s">
        <v>98</v>
      </c>
      <c r="D11" s="280" t="s">
        <v>27</v>
      </c>
      <c r="E11" s="280" t="s">
        <v>394</v>
      </c>
      <c r="F11" s="281">
        <v>0</v>
      </c>
      <c r="G11" s="252">
        <v>0</v>
      </c>
      <c r="H11" s="166">
        <v>0</v>
      </c>
      <c r="I11" s="114">
        <v>0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7" t="s">
        <v>394</v>
      </c>
      <c r="E14" s="155" t="s">
        <v>394</v>
      </c>
      <c r="F14" s="94" t="s">
        <v>6</v>
      </c>
      <c r="G14" s="94" t="s">
        <v>7</v>
      </c>
      <c r="H14" s="94" t="s">
        <v>8</v>
      </c>
      <c r="I14" s="95" t="s">
        <v>9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318">
        <v>4</v>
      </c>
      <c r="B15" s="242" t="s">
        <v>324</v>
      </c>
      <c r="C15" s="242" t="s">
        <v>26</v>
      </c>
      <c r="D15" s="328">
        <v>100.001</v>
      </c>
      <c r="E15" s="328">
        <v>98.001999999999995</v>
      </c>
      <c r="F15" s="277">
        <v>198.00299999999999</v>
      </c>
      <c r="G15" s="243">
        <v>6</v>
      </c>
      <c r="H15" s="327">
        <v>990.01499999999987</v>
      </c>
      <c r="I15" s="317">
        <v>30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8">
        <v>5</v>
      </c>
      <c r="B16" s="245" t="s">
        <v>339</v>
      </c>
      <c r="C16" s="245" t="s">
        <v>191</v>
      </c>
      <c r="D16" s="278">
        <v>100.002</v>
      </c>
      <c r="E16" s="278">
        <v>98</v>
      </c>
      <c r="F16" s="279">
        <v>198.00200000000001</v>
      </c>
      <c r="G16" s="247">
        <v>5</v>
      </c>
      <c r="H16" s="165">
        <v>983.00900000000001</v>
      </c>
      <c r="I16" s="112">
        <v>25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8">
        <v>3</v>
      </c>
      <c r="B17" s="245" t="s">
        <v>102</v>
      </c>
      <c r="C17" s="245" t="s">
        <v>77</v>
      </c>
      <c r="D17" s="278">
        <v>100.001</v>
      </c>
      <c r="E17" s="278">
        <v>98</v>
      </c>
      <c r="F17" s="279">
        <v>198.001</v>
      </c>
      <c r="G17" s="247">
        <v>4</v>
      </c>
      <c r="H17" s="165">
        <v>975.00800000000004</v>
      </c>
      <c r="I17" s="112">
        <v>20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4">
        <v>6</v>
      </c>
      <c r="B18" s="245" t="s">
        <v>480</v>
      </c>
      <c r="C18" s="245" t="s">
        <v>272</v>
      </c>
      <c r="D18" s="278">
        <v>94.001000000000005</v>
      </c>
      <c r="E18" s="278">
        <v>92</v>
      </c>
      <c r="F18" s="279">
        <v>186.001</v>
      </c>
      <c r="G18" s="247">
        <v>3</v>
      </c>
      <c r="H18" s="165">
        <v>956.00399999999991</v>
      </c>
      <c r="I18" s="112">
        <v>15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4">
        <v>2</v>
      </c>
      <c r="B19" s="245" t="s">
        <v>489</v>
      </c>
      <c r="C19" s="245" t="s">
        <v>98</v>
      </c>
      <c r="D19" s="278">
        <v>92.001999999999995</v>
      </c>
      <c r="E19" s="278">
        <v>89</v>
      </c>
      <c r="F19" s="279">
        <v>181.00200000000001</v>
      </c>
      <c r="G19" s="247">
        <v>2</v>
      </c>
      <c r="H19" s="165">
        <v>926.00499999999988</v>
      </c>
      <c r="I19" s="112">
        <v>10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53">
        <v>1</v>
      </c>
      <c r="B20" s="250" t="s">
        <v>478</v>
      </c>
      <c r="C20" s="250" t="s">
        <v>29</v>
      </c>
      <c r="D20" s="281" t="s">
        <v>64</v>
      </c>
      <c r="E20" s="281" t="s">
        <v>394</v>
      </c>
      <c r="F20" s="281">
        <v>0</v>
      </c>
      <c r="G20" s="252">
        <v>0</v>
      </c>
      <c r="H20" s="160">
        <v>0</v>
      </c>
      <c r="I20" s="314">
        <v>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127</v>
      </c>
      <c r="E22" s="108" t="s">
        <v>657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658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4A6235E1-5C6A-4950-B6ED-2847828F25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597A-0C10-4F62-AE0F-E310F7769E93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508</v>
      </c>
      <c r="D1" s="86"/>
      <c r="E1" s="86"/>
      <c r="F1" s="86"/>
      <c r="G1" s="115"/>
      <c r="H1" s="86"/>
      <c r="I1" s="86"/>
      <c r="J1" s="86" t="s">
        <v>656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302</v>
      </c>
      <c r="B4" s="117"/>
      <c r="C4" s="118">
        <v>587</v>
      </c>
      <c r="D4" s="117"/>
      <c r="E4" s="119" t="s">
        <v>9</v>
      </c>
      <c r="F4" s="203">
        <f>SUM(F5:F7)</f>
        <v>588.00500000000011</v>
      </c>
      <c r="G4" s="121" t="s">
        <v>130</v>
      </c>
      <c r="H4" s="116" t="s">
        <v>509</v>
      </c>
      <c r="I4" s="117"/>
      <c r="J4" s="118">
        <v>579</v>
      </c>
      <c r="K4" s="117"/>
      <c r="L4" s="119" t="s">
        <v>9</v>
      </c>
      <c r="M4" s="203">
        <f>SUM(M5:M7)</f>
        <v>583.01099999999997</v>
      </c>
      <c r="N4"/>
    </row>
    <row r="5" spans="1:34" ht="15.75" customHeight="1" x14ac:dyDescent="0.3">
      <c r="A5" s="122" t="s">
        <v>510</v>
      </c>
      <c r="B5" s="123"/>
      <c r="C5" s="124"/>
      <c r="D5" s="204">
        <v>100.001</v>
      </c>
      <c r="E5" s="204">
        <v>98</v>
      </c>
      <c r="F5" s="205">
        <f>SUM(D5:E5)</f>
        <v>198.001</v>
      </c>
      <c r="G5"/>
      <c r="H5" s="122" t="s">
        <v>511</v>
      </c>
      <c r="I5" s="123"/>
      <c r="J5" s="124"/>
      <c r="K5" s="204">
        <v>97.001000000000005</v>
      </c>
      <c r="L5" s="204">
        <v>96.001000000000005</v>
      </c>
      <c r="M5" s="205">
        <f>SUM(K5:L5)</f>
        <v>193.00200000000001</v>
      </c>
      <c r="N5"/>
    </row>
    <row r="6" spans="1:34" ht="15.75" customHeight="1" x14ac:dyDescent="0.3">
      <c r="A6" s="126" t="s">
        <v>512</v>
      </c>
      <c r="B6" s="127"/>
      <c r="C6" s="128"/>
      <c r="D6" s="204">
        <v>99.001999999999995</v>
      </c>
      <c r="E6" s="204">
        <v>99</v>
      </c>
      <c r="F6" s="206">
        <f>SUM(D6:E6)</f>
        <v>198.00200000000001</v>
      </c>
      <c r="G6"/>
      <c r="H6" s="126" t="s">
        <v>513</v>
      </c>
      <c r="I6" s="127"/>
      <c r="J6" s="128"/>
      <c r="K6" s="204">
        <v>98.003</v>
      </c>
      <c r="L6" s="204">
        <v>95.001000000000005</v>
      </c>
      <c r="M6" s="206">
        <f>SUM(K6:L6)</f>
        <v>193.00400000000002</v>
      </c>
      <c r="N6"/>
    </row>
    <row r="7" spans="1:34" ht="15.75" customHeight="1" x14ac:dyDescent="0.3">
      <c r="A7" s="129" t="s">
        <v>225</v>
      </c>
      <c r="B7" s="130"/>
      <c r="C7" s="131"/>
      <c r="D7" s="207">
        <v>98.001000000000005</v>
      </c>
      <c r="E7" s="207">
        <v>94.001000000000005</v>
      </c>
      <c r="F7" s="208">
        <f>SUM(D7:E7)</f>
        <v>192.00200000000001</v>
      </c>
      <c r="G7"/>
      <c r="H7" s="129" t="s">
        <v>514</v>
      </c>
      <c r="I7" s="130"/>
      <c r="J7" s="131"/>
      <c r="K7" s="207">
        <v>99.001999999999995</v>
      </c>
      <c r="L7" s="207">
        <v>98.003</v>
      </c>
      <c r="M7" s="208">
        <f>SUM(K7:L7)</f>
        <v>197.005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6" t="s">
        <v>515</v>
      </c>
      <c r="B9" s="117"/>
      <c r="C9" s="118">
        <v>592</v>
      </c>
      <c r="D9" s="117"/>
      <c r="E9" s="119" t="s">
        <v>9</v>
      </c>
      <c r="F9" s="203">
        <f>SUM(F10:F12)</f>
        <v>591.00900000000001</v>
      </c>
      <c r="G9" s="121" t="s">
        <v>130</v>
      </c>
      <c r="H9" s="149" t="s">
        <v>516</v>
      </c>
      <c r="I9" s="149"/>
      <c r="J9" s="209">
        <v>584</v>
      </c>
      <c r="K9" s="149"/>
      <c r="L9" s="149"/>
      <c r="M9" s="302">
        <v>584</v>
      </c>
      <c r="N9"/>
    </row>
    <row r="10" spans="1:34" ht="15.75" customHeight="1" x14ac:dyDescent="0.3">
      <c r="A10" s="122" t="s">
        <v>471</v>
      </c>
      <c r="B10" s="123"/>
      <c r="C10" s="124"/>
      <c r="D10" s="156">
        <v>99.001000000000005</v>
      </c>
      <c r="E10" s="156">
        <v>98.001999999999995</v>
      </c>
      <c r="F10" s="205">
        <f>SUM(D10:E10)</f>
        <v>197.00299999999999</v>
      </c>
      <c r="G10"/>
      <c r="H10" s="149"/>
      <c r="I10" s="149"/>
      <c r="J10" s="149"/>
      <c r="K10" s="149"/>
      <c r="L10" s="149"/>
      <c r="M10" s="149"/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26" t="s">
        <v>348</v>
      </c>
      <c r="B11" s="127"/>
      <c r="C11" s="128"/>
      <c r="D11" s="157">
        <v>98.001000000000005</v>
      </c>
      <c r="E11" s="157">
        <v>98.001000000000005</v>
      </c>
      <c r="F11" s="206">
        <f>SUM(D11:E11)</f>
        <v>196.00200000000001</v>
      </c>
      <c r="G11"/>
      <c r="H11" s="149"/>
      <c r="I11" s="149"/>
      <c r="J11" s="149"/>
      <c r="K11" s="149"/>
      <c r="L11" s="149"/>
      <c r="M11" s="149"/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29" t="s">
        <v>467</v>
      </c>
      <c r="B12" s="130"/>
      <c r="C12" s="131"/>
      <c r="D12" s="207">
        <v>99.003</v>
      </c>
      <c r="E12" s="207">
        <v>99.001000000000005</v>
      </c>
      <c r="F12" s="208">
        <f>SUM(D12:E12)</f>
        <v>198.00400000000002</v>
      </c>
      <c r="G12"/>
      <c r="H12" s="149"/>
      <c r="I12" s="149"/>
      <c r="J12" s="149"/>
      <c r="K12" s="149"/>
      <c r="L12" s="149"/>
      <c r="M12" s="149"/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 s="116" t="s">
        <v>517</v>
      </c>
      <c r="B14" s="117"/>
      <c r="C14" s="118">
        <v>587</v>
      </c>
      <c r="D14" s="117"/>
      <c r="E14" s="119" t="s">
        <v>9</v>
      </c>
      <c r="F14" s="203">
        <f>SUM(F15:F17)</f>
        <v>595.02</v>
      </c>
      <c r="G14" s="121" t="s">
        <v>130</v>
      </c>
      <c r="H14" t="s">
        <v>309</v>
      </c>
      <c r="I14"/>
      <c r="J14"/>
      <c r="K14"/>
      <c r="L14"/>
      <c r="M14">
        <v>587</v>
      </c>
      <c r="N14"/>
    </row>
    <row r="15" spans="1:34" ht="15.75" customHeight="1" x14ac:dyDescent="0.3">
      <c r="A15" s="122" t="s">
        <v>43</v>
      </c>
      <c r="B15" s="123"/>
      <c r="C15" s="124"/>
      <c r="D15" s="204">
        <v>99.001999999999995</v>
      </c>
      <c r="E15" s="204">
        <v>98.004000000000005</v>
      </c>
      <c r="F15" s="205">
        <f>SUM(D15:E15)</f>
        <v>197.006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26" t="s">
        <v>475</v>
      </c>
      <c r="B16" s="127"/>
      <c r="C16" s="128"/>
      <c r="D16" s="204">
        <v>100.004</v>
      </c>
      <c r="E16" s="204">
        <v>99.003</v>
      </c>
      <c r="F16" s="206">
        <f>SUM(D16:E16)</f>
        <v>199.00700000000001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29" t="s">
        <v>479</v>
      </c>
      <c r="B17" s="130"/>
      <c r="C17" s="131"/>
      <c r="D17" s="207">
        <v>100.002</v>
      </c>
      <c r="E17" s="207">
        <v>99.004999999999995</v>
      </c>
      <c r="F17" s="208">
        <f>SUM(D17:E17)</f>
        <v>199.00700000000001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E20" s="87"/>
      <c r="H20" s="336" t="s">
        <v>515</v>
      </c>
      <c r="I20" s="96">
        <v>5</v>
      </c>
      <c r="J20" s="96">
        <v>4</v>
      </c>
      <c r="K20" s="96"/>
      <c r="L20" s="96">
        <v>1</v>
      </c>
      <c r="M20" s="339">
        <v>2958.056</v>
      </c>
      <c r="N20" s="125">
        <v>8</v>
      </c>
    </row>
    <row r="21" spans="1:20" ht="15.75" customHeight="1" x14ac:dyDescent="0.3">
      <c r="E21" s="87"/>
      <c r="H21" s="210" t="s">
        <v>302</v>
      </c>
      <c r="I21" s="102">
        <v>5</v>
      </c>
      <c r="J21" s="102">
        <v>4</v>
      </c>
      <c r="K21" s="102"/>
      <c r="L21" s="102">
        <v>1</v>
      </c>
      <c r="M21" s="340">
        <v>2956.0350000000003</v>
      </c>
      <c r="N21" s="103">
        <v>8</v>
      </c>
    </row>
    <row r="22" spans="1:20" ht="15.75" customHeight="1" x14ac:dyDescent="0.3">
      <c r="E22" s="87"/>
      <c r="H22" s="135" t="s">
        <v>516</v>
      </c>
      <c r="I22" s="101">
        <v>5</v>
      </c>
      <c r="J22" s="101">
        <v>2</v>
      </c>
      <c r="K22" s="101">
        <v>1</v>
      </c>
      <c r="L22" s="101">
        <v>2</v>
      </c>
      <c r="M22" s="307">
        <v>2920</v>
      </c>
      <c r="N22" s="104">
        <v>5</v>
      </c>
    </row>
    <row r="23" spans="1:20" ht="15.75" customHeight="1" x14ac:dyDescent="0.3">
      <c r="H23" s="210" t="s">
        <v>517</v>
      </c>
      <c r="I23" s="101">
        <v>5</v>
      </c>
      <c r="J23" s="101">
        <v>2</v>
      </c>
      <c r="K23" s="101"/>
      <c r="L23" s="101">
        <v>3</v>
      </c>
      <c r="M23" s="307">
        <v>2559.0440000000003</v>
      </c>
      <c r="N23" s="104">
        <v>4</v>
      </c>
    </row>
    <row r="24" spans="1:20" ht="15.75" customHeight="1" x14ac:dyDescent="0.3">
      <c r="H24" s="137" t="s">
        <v>509</v>
      </c>
      <c r="I24" s="106">
        <v>5</v>
      </c>
      <c r="J24" s="106">
        <v>1</v>
      </c>
      <c r="K24" s="106"/>
      <c r="L24" s="106">
        <v>4</v>
      </c>
      <c r="M24" s="308">
        <v>2728.0409999999997</v>
      </c>
      <c r="N24" s="107">
        <v>2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518</v>
      </c>
      <c r="B30" s="117"/>
      <c r="C30" s="118">
        <v>559</v>
      </c>
      <c r="D30" s="117"/>
      <c r="E30" s="119" t="s">
        <v>9</v>
      </c>
      <c r="F30" s="203">
        <f>SUM(F31:F33)-17</f>
        <v>557.00400000000002</v>
      </c>
      <c r="G30" s="121" t="s">
        <v>130</v>
      </c>
      <c r="H30" s="116" t="s">
        <v>519</v>
      </c>
      <c r="I30" s="117"/>
      <c r="J30" s="118">
        <v>572</v>
      </c>
      <c r="K30" s="117"/>
      <c r="L30" s="119" t="s">
        <v>9</v>
      </c>
      <c r="M30" s="203">
        <f>SUM(M31:M33)</f>
        <v>480.01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520</v>
      </c>
      <c r="B31" s="123"/>
      <c r="C31" s="124"/>
      <c r="D31" s="204">
        <v>97.001000000000005</v>
      </c>
      <c r="E31" s="204">
        <v>95</v>
      </c>
      <c r="F31" s="205">
        <f>SUM(D31:E31)</f>
        <v>192.001</v>
      </c>
      <c r="G31"/>
      <c r="H31" s="122" t="s">
        <v>521</v>
      </c>
      <c r="I31" s="123" t="s">
        <v>522</v>
      </c>
      <c r="J31" s="124"/>
      <c r="K31" s="204">
        <v>98.001999999999995</v>
      </c>
      <c r="L31" s="204">
        <v>0</v>
      </c>
      <c r="M31" s="205">
        <f>SUM(K31:L31)</f>
        <v>98.001999999999995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09" t="s">
        <v>523</v>
      </c>
      <c r="B32" s="127"/>
      <c r="C32" s="128"/>
      <c r="D32" s="204">
        <v>97.003</v>
      </c>
      <c r="E32" s="204">
        <v>93</v>
      </c>
      <c r="F32" s="206">
        <f>SUM(D32:E32)</f>
        <v>190.00299999999999</v>
      </c>
      <c r="G32"/>
      <c r="H32" s="126" t="s">
        <v>524</v>
      </c>
      <c r="I32" s="127"/>
      <c r="J32" s="128"/>
      <c r="K32" s="204">
        <v>98.001999999999995</v>
      </c>
      <c r="L32" s="204">
        <v>93.001000000000005</v>
      </c>
      <c r="M32" s="206">
        <f>SUM(K32:L32)</f>
        <v>191.00299999999999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29" t="s">
        <v>525</v>
      </c>
      <c r="B33" s="130"/>
      <c r="C33" s="131"/>
      <c r="D33" s="207">
        <v>97</v>
      </c>
      <c r="E33" s="207">
        <v>95</v>
      </c>
      <c r="F33" s="208">
        <f>SUM(D33:E33)</f>
        <v>192</v>
      </c>
      <c r="G33"/>
      <c r="H33" s="129" t="s">
        <v>526</v>
      </c>
      <c r="I33" s="130"/>
      <c r="J33" s="131"/>
      <c r="K33" s="207">
        <v>96.004000000000005</v>
      </c>
      <c r="L33" s="207">
        <v>95.001000000000005</v>
      </c>
      <c r="M33" s="208">
        <f>SUM(K33:L33)</f>
        <v>191.005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527</v>
      </c>
      <c r="B35" s="117"/>
      <c r="C35" s="118">
        <v>567</v>
      </c>
      <c r="D35" s="117"/>
      <c r="E35" s="119" t="s">
        <v>9</v>
      </c>
      <c r="F35" s="203">
        <f>SUM(F36:F38)</f>
        <v>553.00400000000002</v>
      </c>
      <c r="G35" s="121" t="s">
        <v>130</v>
      </c>
      <c r="H35" s="109" t="s">
        <v>528</v>
      </c>
      <c r="I35" s="109"/>
      <c r="J35" s="142">
        <v>564</v>
      </c>
      <c r="K35" s="109"/>
      <c r="L35" s="109"/>
      <c r="M35" s="304">
        <v>564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24</v>
      </c>
      <c r="B36" s="123"/>
      <c r="C36" s="124"/>
      <c r="D36" s="204">
        <v>89</v>
      </c>
      <c r="E36" s="204">
        <v>86.001000000000005</v>
      </c>
      <c r="F36" s="205">
        <f>SUM(D36:E36)</f>
        <v>175.001</v>
      </c>
      <c r="G36"/>
      <c r="H36" s="109"/>
      <c r="I36" s="109"/>
      <c r="J36" s="109"/>
      <c r="K36" s="109"/>
      <c r="L36" s="109"/>
      <c r="M36" s="109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481</v>
      </c>
      <c r="B37" s="127"/>
      <c r="C37" s="128"/>
      <c r="D37" s="204">
        <v>96.001999999999995</v>
      </c>
      <c r="E37" s="204">
        <v>94</v>
      </c>
      <c r="F37" s="206">
        <f>SUM(D37:E37)</f>
        <v>190.00200000000001</v>
      </c>
      <c r="G37"/>
      <c r="H37" s="109"/>
      <c r="I37" s="109"/>
      <c r="J37" s="109"/>
      <c r="K37" s="109"/>
      <c r="L37" s="109"/>
      <c r="M37" s="109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29" t="s">
        <v>496</v>
      </c>
      <c r="B38" s="130"/>
      <c r="C38" s="131"/>
      <c r="D38" s="207">
        <v>94.001000000000005</v>
      </c>
      <c r="E38" s="207">
        <v>94</v>
      </c>
      <c r="F38" s="208">
        <f>SUM(D38:E38)</f>
        <v>188.001</v>
      </c>
      <c r="G38"/>
      <c r="H38" s="109"/>
      <c r="I38" s="109"/>
      <c r="J38" s="109"/>
      <c r="K38" s="109"/>
      <c r="L38" s="109"/>
      <c r="M38" s="109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 s="116" t="s">
        <v>529</v>
      </c>
      <c r="B40" s="117"/>
      <c r="C40" s="118">
        <v>576</v>
      </c>
      <c r="D40" s="117"/>
      <c r="E40" s="119" t="s">
        <v>9</v>
      </c>
      <c r="F40" s="203">
        <f>SUM(F41:F43)</f>
        <v>572.00300000000004</v>
      </c>
      <c r="G40" s="121" t="s">
        <v>130</v>
      </c>
      <c r="H40" t="s">
        <v>309</v>
      </c>
      <c r="I40"/>
      <c r="J40"/>
      <c r="K40"/>
      <c r="L40"/>
      <c r="M40">
        <v>576</v>
      </c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 s="122" t="s">
        <v>42</v>
      </c>
      <c r="B41" s="123"/>
      <c r="C41" s="124"/>
      <c r="D41" s="204">
        <v>97.001000000000005</v>
      </c>
      <c r="E41" s="204">
        <v>95</v>
      </c>
      <c r="F41" s="205">
        <f>SUM(D41:E41)</f>
        <v>192.001</v>
      </c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 s="126" t="s">
        <v>44</v>
      </c>
      <c r="B42" s="127"/>
      <c r="C42" s="128"/>
      <c r="D42" s="204">
        <v>97</v>
      </c>
      <c r="E42" s="204">
        <v>94.001000000000005</v>
      </c>
      <c r="F42" s="206">
        <f>SUM(D42:E42)</f>
        <v>191.001</v>
      </c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 s="129" t="s">
        <v>492</v>
      </c>
      <c r="B43" s="130"/>
      <c r="C43" s="131"/>
      <c r="D43" s="207">
        <v>95.001000000000005</v>
      </c>
      <c r="E43" s="207">
        <v>94</v>
      </c>
      <c r="F43" s="208">
        <f>SUM(D43:E43)</f>
        <v>189.001</v>
      </c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E45" s="87"/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E46" s="87"/>
      <c r="H46" s="143" t="s">
        <v>518</v>
      </c>
      <c r="I46" s="144">
        <v>5</v>
      </c>
      <c r="J46" s="144">
        <v>4</v>
      </c>
      <c r="K46" s="144"/>
      <c r="L46" s="144">
        <v>1</v>
      </c>
      <c r="M46" s="309">
        <v>2778.0250000000001</v>
      </c>
      <c r="N46" s="145">
        <v>8</v>
      </c>
      <c r="O46" s="109"/>
      <c r="P46" s="109"/>
    </row>
    <row r="47" spans="1:20" ht="15.75" customHeight="1" x14ac:dyDescent="0.3">
      <c r="E47" s="87"/>
      <c r="H47" s="146" t="s">
        <v>528</v>
      </c>
      <c r="I47" s="111">
        <v>5</v>
      </c>
      <c r="J47" s="111">
        <v>3</v>
      </c>
      <c r="K47" s="111">
        <v>1</v>
      </c>
      <c r="L47" s="111">
        <v>1</v>
      </c>
      <c r="M47" s="310">
        <v>2820</v>
      </c>
      <c r="N47" s="112">
        <v>7</v>
      </c>
      <c r="O47" s="109"/>
      <c r="P47" s="109"/>
    </row>
    <row r="48" spans="1:20" ht="15.75" customHeight="1" x14ac:dyDescent="0.3">
      <c r="E48" s="87"/>
      <c r="H48" s="146" t="s">
        <v>527</v>
      </c>
      <c r="I48" s="111">
        <v>5</v>
      </c>
      <c r="J48" s="111">
        <v>2</v>
      </c>
      <c r="K48" s="111"/>
      <c r="L48" s="111">
        <v>3</v>
      </c>
      <c r="M48" s="310">
        <v>2818.02</v>
      </c>
      <c r="N48" s="112">
        <v>4</v>
      </c>
      <c r="O48" s="109"/>
      <c r="P48" s="109"/>
    </row>
    <row r="49" spans="1:16" ht="15.75" customHeight="1" x14ac:dyDescent="0.3">
      <c r="H49" s="146" t="s">
        <v>519</v>
      </c>
      <c r="I49" s="111">
        <v>5</v>
      </c>
      <c r="J49" s="111">
        <v>2</v>
      </c>
      <c r="K49" s="111"/>
      <c r="L49" s="111">
        <v>3</v>
      </c>
      <c r="M49" s="310">
        <v>2679.0259999999998</v>
      </c>
      <c r="N49" s="112">
        <v>4</v>
      </c>
      <c r="O49" s="109"/>
      <c r="P49" s="109"/>
    </row>
    <row r="50" spans="1:16" ht="15.75" customHeight="1" x14ac:dyDescent="0.3">
      <c r="H50" s="147" t="s">
        <v>529</v>
      </c>
      <c r="I50" s="113">
        <v>5</v>
      </c>
      <c r="J50" s="113">
        <v>1</v>
      </c>
      <c r="K50" s="113"/>
      <c r="L50" s="113">
        <v>4</v>
      </c>
      <c r="M50" s="311">
        <v>2529.0320000000002</v>
      </c>
      <c r="N50" s="114">
        <v>2</v>
      </c>
      <c r="O50" s="109"/>
      <c r="P50" s="109"/>
    </row>
    <row r="51" spans="1:16" ht="15.75" customHeight="1" x14ac:dyDescent="0.3"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458</v>
      </c>
      <c r="E52" s="105" t="s">
        <v>657</v>
      </c>
      <c r="G52" s="87"/>
      <c r="H52" s="149"/>
      <c r="I52" s="149"/>
      <c r="J52" s="149"/>
      <c r="K52" s="149"/>
      <c r="L52" s="149"/>
      <c r="M52" s="149"/>
      <c r="N52" s="149"/>
    </row>
    <row r="53" spans="1:16" ht="15.75" customHeight="1" x14ac:dyDescent="0.3">
      <c r="A53" s="87" t="s">
        <v>658</v>
      </c>
      <c r="E53" s="87"/>
      <c r="H53" s="149"/>
      <c r="I53" s="149"/>
      <c r="J53" s="149"/>
      <c r="K53" s="149"/>
      <c r="L53" s="149"/>
      <c r="M53" s="149"/>
      <c r="N53" s="149"/>
    </row>
    <row r="54" spans="1:16" ht="15.75" customHeight="1" x14ac:dyDescent="0.3">
      <c r="A54" s="149"/>
      <c r="B54" s="149"/>
      <c r="C54" s="149"/>
      <c r="D54" s="149"/>
      <c r="E54" s="149"/>
      <c r="F54" s="149"/>
      <c r="G54" s="211"/>
      <c r="H54" s="149"/>
      <c r="I54" s="149"/>
      <c r="J54" s="149"/>
      <c r="K54" s="149"/>
      <c r="L54" s="149"/>
      <c r="M54" s="149"/>
      <c r="N54" s="149"/>
    </row>
    <row r="55" spans="1:16" ht="15.75" customHeight="1" x14ac:dyDescent="0.3">
      <c r="A55" s="149"/>
      <c r="B55" s="149"/>
      <c r="C55" s="149"/>
      <c r="D55" s="149"/>
      <c r="E55" s="149"/>
      <c r="F55" s="149"/>
      <c r="G55" s="211"/>
      <c r="H55" s="149"/>
      <c r="I55" s="149"/>
      <c r="J55" s="149"/>
      <c r="K55" s="149"/>
      <c r="L55" s="149"/>
      <c r="M55" s="149"/>
      <c r="N55" s="149"/>
    </row>
    <row r="56" spans="1:16" ht="15.75" customHeight="1" x14ac:dyDescent="0.3">
      <c r="A56" s="149"/>
      <c r="B56" s="149"/>
      <c r="C56" s="149"/>
      <c r="D56" s="149"/>
      <c r="E56" s="149"/>
      <c r="F56" s="149"/>
      <c r="G56" s="211"/>
      <c r="H56" s="149"/>
      <c r="I56" s="149"/>
      <c r="J56" s="149"/>
      <c r="K56" s="149"/>
      <c r="L56" s="149"/>
      <c r="M56" s="149"/>
      <c r="N56" s="149"/>
    </row>
    <row r="57" spans="1:16" ht="15.75" customHeight="1" x14ac:dyDescent="0.3">
      <c r="A57" s="149"/>
      <c r="B57" s="149"/>
      <c r="C57" s="149"/>
      <c r="D57" s="149"/>
      <c r="E57" s="149"/>
      <c r="F57" s="149"/>
      <c r="G57" s="211"/>
      <c r="H57" s="149"/>
      <c r="I57" s="149"/>
      <c r="J57" s="149"/>
      <c r="K57" s="149"/>
      <c r="L57" s="149"/>
      <c r="M57" s="149"/>
      <c r="N57" s="149"/>
    </row>
    <row r="58" spans="1:16" ht="15.75" customHeight="1" x14ac:dyDescent="0.3">
      <c r="A58" s="149"/>
      <c r="B58" s="149"/>
      <c r="C58" s="149"/>
      <c r="D58" s="149"/>
      <c r="E58" s="149"/>
      <c r="F58" s="149"/>
      <c r="G58" s="211"/>
      <c r="H58" s="149"/>
      <c r="I58" s="149"/>
      <c r="J58" s="149"/>
      <c r="K58" s="149"/>
      <c r="L58" s="149"/>
      <c r="M58" s="149"/>
      <c r="N58" s="149"/>
    </row>
    <row r="59" spans="1:16" ht="15.75" customHeight="1" x14ac:dyDescent="0.3">
      <c r="A59" s="149"/>
      <c r="B59" s="149"/>
      <c r="C59" s="149"/>
      <c r="D59" s="149"/>
      <c r="E59" s="149"/>
      <c r="F59" s="149"/>
      <c r="G59" s="211"/>
      <c r="H59" s="149"/>
      <c r="I59" s="149"/>
      <c r="J59" s="149"/>
      <c r="K59" s="149"/>
      <c r="L59" s="149"/>
      <c r="M59" s="149"/>
      <c r="N59" s="149"/>
    </row>
    <row r="60" spans="1:16" ht="15.75" customHeight="1" x14ac:dyDescent="0.3">
      <c r="A60" s="149"/>
      <c r="B60" s="149"/>
      <c r="C60" s="149"/>
      <c r="D60" s="149"/>
      <c r="E60" s="149"/>
      <c r="F60" s="149"/>
      <c r="G60" s="211"/>
      <c r="H60" s="149"/>
      <c r="I60" s="149"/>
      <c r="J60" s="149"/>
      <c r="K60" s="149"/>
      <c r="L60" s="149"/>
      <c r="M60" s="149"/>
      <c r="N60" s="149"/>
    </row>
    <row r="61" spans="1:16" ht="15.75" customHeight="1" x14ac:dyDescent="0.3">
      <c r="A61" s="149"/>
      <c r="B61" s="149"/>
      <c r="C61" s="149"/>
      <c r="D61" s="149"/>
      <c r="E61" s="149"/>
      <c r="F61" s="149"/>
      <c r="G61" s="211"/>
      <c r="H61" s="149"/>
      <c r="I61" s="149"/>
      <c r="J61" s="149"/>
      <c r="K61" s="149"/>
      <c r="L61" s="149"/>
      <c r="M61" s="149"/>
      <c r="N61" s="149"/>
    </row>
    <row r="62" spans="1:16" ht="15.75" customHeight="1" x14ac:dyDescent="0.3">
      <c r="A62" s="149"/>
      <c r="B62" s="149"/>
      <c r="C62" s="149"/>
      <c r="D62" s="149"/>
      <c r="E62" s="149"/>
      <c r="F62" s="149"/>
      <c r="G62" s="211"/>
      <c r="H62" s="149"/>
      <c r="I62" s="149"/>
      <c r="J62" s="149"/>
      <c r="K62" s="149"/>
      <c r="L62" s="149"/>
      <c r="M62" s="149"/>
      <c r="N62" s="149"/>
    </row>
    <row r="63" spans="1:16" ht="15.75" customHeight="1" x14ac:dyDescent="0.3">
      <c r="A63" s="149"/>
      <c r="B63" s="149"/>
      <c r="C63" s="149"/>
      <c r="D63" s="149"/>
      <c r="E63" s="149"/>
      <c r="F63" s="149"/>
      <c r="G63" s="211"/>
      <c r="H63" s="149"/>
      <c r="I63" s="149"/>
      <c r="J63" s="149"/>
      <c r="K63" s="149"/>
      <c r="L63" s="149"/>
      <c r="M63" s="149"/>
      <c r="N63" s="149"/>
    </row>
    <row r="64" spans="1:16" ht="15.75" customHeight="1" x14ac:dyDescent="0.3">
      <c r="A64" s="149"/>
      <c r="B64" s="149"/>
      <c r="C64" s="149"/>
      <c r="D64" s="149"/>
      <c r="E64" s="149"/>
      <c r="F64" s="149"/>
      <c r="G64" s="211"/>
      <c r="H64" s="149"/>
      <c r="I64" s="149"/>
      <c r="J64" s="149"/>
      <c r="K64" s="149"/>
      <c r="L64" s="149"/>
      <c r="M64" s="149"/>
      <c r="N64" s="149"/>
    </row>
    <row r="65" spans="1:14" ht="15.75" customHeight="1" x14ac:dyDescent="0.3">
      <c r="A65" s="149"/>
      <c r="B65" s="149"/>
      <c r="C65" s="149"/>
      <c r="D65" s="149"/>
      <c r="E65" s="149"/>
      <c r="F65" s="149"/>
      <c r="G65" s="211"/>
      <c r="H65" s="149"/>
      <c r="I65" s="149"/>
      <c r="J65" s="149"/>
      <c r="K65" s="149"/>
      <c r="L65" s="149"/>
      <c r="M65" s="149"/>
      <c r="N65" s="149"/>
    </row>
    <row r="66" spans="1:14" ht="15.75" customHeight="1" x14ac:dyDescent="0.3">
      <c r="A66" s="149"/>
      <c r="B66" s="149"/>
      <c r="C66" s="149"/>
      <c r="D66" s="149"/>
      <c r="E66" s="149"/>
      <c r="F66" s="149"/>
      <c r="G66" s="211"/>
      <c r="H66" s="149"/>
      <c r="I66" s="149"/>
      <c r="J66" s="149"/>
      <c r="K66" s="149"/>
      <c r="L66" s="149"/>
      <c r="M66" s="149"/>
      <c r="N66" s="149"/>
    </row>
    <row r="67" spans="1:14" ht="15.75" customHeight="1" x14ac:dyDescent="0.3">
      <c r="A67" s="149"/>
      <c r="B67" s="149"/>
      <c r="C67" s="149"/>
      <c r="D67" s="149"/>
      <c r="E67" s="149"/>
      <c r="F67" s="149"/>
      <c r="G67" s="211"/>
      <c r="H67" s="149"/>
      <c r="I67" s="149"/>
      <c r="J67" s="149"/>
      <c r="K67" s="149"/>
      <c r="L67" s="149"/>
      <c r="M67" s="149"/>
      <c r="N67" s="149"/>
    </row>
    <row r="68" spans="1:14" ht="15.75" customHeight="1" x14ac:dyDescent="0.3">
      <c r="A68" s="149"/>
      <c r="B68" s="149"/>
      <c r="C68" s="149"/>
      <c r="D68" s="149"/>
      <c r="E68" s="149"/>
      <c r="F68" s="149"/>
      <c r="G68" s="211"/>
      <c r="H68" s="149"/>
      <c r="I68" s="149"/>
      <c r="J68" s="149"/>
      <c r="K68" s="149"/>
      <c r="L68" s="149"/>
      <c r="M68" s="149"/>
      <c r="N68" s="149"/>
    </row>
    <row r="69" spans="1:14" ht="15.75" customHeight="1" x14ac:dyDescent="0.3">
      <c r="A69" s="149"/>
      <c r="B69" s="149"/>
      <c r="C69" s="149"/>
      <c r="D69" s="149"/>
      <c r="E69" s="149"/>
      <c r="F69" s="149"/>
      <c r="G69" s="211"/>
      <c r="H69" s="149"/>
      <c r="I69" s="149"/>
      <c r="J69" s="149"/>
      <c r="K69" s="149"/>
      <c r="L69" s="149"/>
      <c r="M69" s="149"/>
      <c r="N69" s="149"/>
    </row>
    <row r="70" spans="1:14" ht="15.75" customHeight="1" x14ac:dyDescent="0.3">
      <c r="A70" s="149"/>
      <c r="B70" s="149"/>
      <c r="C70" s="149"/>
      <c r="D70" s="149"/>
      <c r="E70" s="149"/>
      <c r="F70" s="149"/>
      <c r="G70" s="211"/>
      <c r="H70" s="149"/>
      <c r="I70" s="149"/>
      <c r="J70" s="149"/>
      <c r="K70" s="149"/>
      <c r="L70" s="149"/>
      <c r="M70" s="149"/>
      <c r="N70" s="149"/>
    </row>
    <row r="71" spans="1:14" ht="15.75" customHeight="1" x14ac:dyDescent="0.3">
      <c r="A71" s="149"/>
      <c r="B71" s="149"/>
      <c r="C71" s="149"/>
      <c r="D71" s="149"/>
      <c r="E71" s="149"/>
      <c r="F71" s="149"/>
      <c r="G71" s="211"/>
      <c r="H71" s="149"/>
      <c r="I71" s="149"/>
      <c r="J71" s="149"/>
      <c r="K71" s="149"/>
      <c r="L71" s="149"/>
      <c r="M71" s="149"/>
      <c r="N71" s="149"/>
    </row>
    <row r="72" spans="1:14" ht="15.75" customHeight="1" x14ac:dyDescent="0.3">
      <c r="A72" s="149"/>
      <c r="B72" s="149"/>
      <c r="C72" s="149"/>
      <c r="D72" s="149"/>
      <c r="E72" s="149"/>
      <c r="F72" s="149"/>
      <c r="G72" s="211"/>
      <c r="H72" s="149"/>
      <c r="I72" s="149"/>
      <c r="J72" s="149"/>
      <c r="K72" s="149"/>
      <c r="L72" s="149"/>
      <c r="M72" s="149"/>
      <c r="N72" s="149"/>
    </row>
    <row r="73" spans="1:14" ht="15.75" customHeight="1" x14ac:dyDescent="0.3">
      <c r="A73" s="149"/>
      <c r="B73" s="149"/>
      <c r="C73" s="149"/>
      <c r="D73" s="149"/>
      <c r="E73" s="149"/>
      <c r="F73" s="149"/>
      <c r="G73" s="211"/>
      <c r="H73" s="149"/>
      <c r="I73" s="149"/>
      <c r="J73" s="149"/>
      <c r="K73" s="149"/>
      <c r="L73" s="149"/>
      <c r="M73" s="149"/>
      <c r="N73" s="149"/>
    </row>
    <row r="74" spans="1:14" ht="15.75" customHeight="1" x14ac:dyDescent="0.3">
      <c r="A74" s="149"/>
      <c r="B74" s="149"/>
      <c r="C74" s="149"/>
      <c r="D74" s="149"/>
      <c r="E74" s="149"/>
      <c r="F74" s="149"/>
      <c r="G74" s="211"/>
      <c r="H74" s="149"/>
      <c r="I74" s="149"/>
      <c r="J74" s="149"/>
      <c r="K74" s="149"/>
      <c r="L74" s="149"/>
      <c r="M74" s="149"/>
      <c r="N74" s="149"/>
    </row>
    <row r="75" spans="1:14" ht="15.75" customHeight="1" x14ac:dyDescent="0.3">
      <c r="A75" s="149"/>
      <c r="B75" s="149"/>
      <c r="C75" s="149"/>
      <c r="D75" s="149"/>
      <c r="E75" s="149"/>
      <c r="F75" s="149"/>
      <c r="G75" s="211"/>
      <c r="H75" s="149"/>
      <c r="I75" s="149"/>
      <c r="J75" s="149"/>
      <c r="K75" s="149"/>
      <c r="L75" s="149"/>
      <c r="M75" s="149"/>
      <c r="N75" s="149"/>
    </row>
    <row r="76" spans="1:14" ht="15.75" customHeight="1" x14ac:dyDescent="0.3">
      <c r="A76" s="149"/>
      <c r="B76" s="149"/>
      <c r="C76" s="149"/>
      <c r="D76" s="149"/>
      <c r="E76" s="149"/>
      <c r="F76" s="149"/>
      <c r="G76" s="211"/>
      <c r="H76" s="149"/>
      <c r="I76" s="149"/>
      <c r="J76" s="149"/>
      <c r="K76" s="149"/>
      <c r="L76" s="149"/>
      <c r="M76" s="149"/>
      <c r="N76" s="149"/>
    </row>
    <row r="77" spans="1:14" ht="15.75" customHeight="1" x14ac:dyDescent="0.3">
      <c r="A77" s="149"/>
      <c r="B77" s="149"/>
      <c r="C77" s="149"/>
      <c r="D77" s="149"/>
      <c r="E77" s="149"/>
      <c r="F77" s="149"/>
      <c r="G77" s="211"/>
      <c r="H77" s="149"/>
      <c r="I77" s="149"/>
      <c r="J77" s="149"/>
      <c r="K77" s="149"/>
      <c r="L77" s="149"/>
      <c r="M77" s="149"/>
      <c r="N77" s="149"/>
    </row>
    <row r="78" spans="1:14" ht="15.75" customHeight="1" x14ac:dyDescent="0.3">
      <c r="A78" s="149"/>
      <c r="B78" s="149"/>
      <c r="C78" s="149"/>
      <c r="D78" s="149"/>
      <c r="E78" s="149"/>
      <c r="F78" s="149"/>
      <c r="G78" s="211"/>
      <c r="H78" s="149"/>
      <c r="I78" s="149"/>
      <c r="J78" s="149"/>
      <c r="K78" s="149"/>
      <c r="L78" s="149"/>
      <c r="M78" s="149"/>
      <c r="N78" s="149"/>
    </row>
    <row r="79" spans="1:14" ht="15.75" customHeight="1" x14ac:dyDescent="0.3">
      <c r="A79" s="149"/>
      <c r="B79" s="149"/>
      <c r="C79" s="149"/>
      <c r="D79" s="149"/>
      <c r="E79" s="149"/>
      <c r="F79" s="149"/>
      <c r="G79" s="211"/>
      <c r="H79" s="149"/>
      <c r="I79" s="149"/>
      <c r="J79" s="149"/>
      <c r="K79" s="149"/>
      <c r="L79" s="149"/>
      <c r="M79" s="149"/>
      <c r="N79" s="149"/>
    </row>
    <row r="80" spans="1:14" ht="15.75" customHeight="1" x14ac:dyDescent="0.3">
      <c r="A80" s="149"/>
      <c r="B80" s="149"/>
      <c r="C80" s="149"/>
      <c r="D80" s="149"/>
      <c r="E80" s="149"/>
      <c r="F80" s="149"/>
      <c r="G80" s="211"/>
      <c r="H80" s="149"/>
      <c r="I80" s="149"/>
      <c r="J80" s="149"/>
      <c r="K80" s="149"/>
      <c r="L80" s="149"/>
      <c r="M80" s="149"/>
      <c r="N80" s="149"/>
    </row>
    <row r="81" spans="1:14" ht="15.75" customHeight="1" x14ac:dyDescent="0.3">
      <c r="A81" s="149"/>
      <c r="B81" s="149"/>
      <c r="C81" s="149"/>
      <c r="D81" s="149"/>
      <c r="E81" s="149"/>
      <c r="F81" s="149"/>
      <c r="G81" s="211"/>
      <c r="H81" s="149"/>
      <c r="I81" s="149"/>
      <c r="J81" s="149"/>
      <c r="K81" s="149"/>
      <c r="L81" s="149"/>
      <c r="M81" s="149"/>
      <c r="N81" s="149"/>
    </row>
    <row r="82" spans="1:14" ht="15.75" customHeight="1" x14ac:dyDescent="0.3">
      <c r="A82" s="149"/>
      <c r="B82" s="149"/>
      <c r="C82" s="149"/>
      <c r="D82" s="149"/>
      <c r="E82" s="149"/>
      <c r="F82" s="149"/>
      <c r="G82" s="211"/>
      <c r="H82" s="149"/>
      <c r="I82" s="149"/>
      <c r="J82" s="149"/>
      <c r="K82" s="149"/>
      <c r="L82" s="149"/>
      <c r="M82" s="149"/>
      <c r="N82" s="149"/>
    </row>
    <row r="83" spans="1:14" ht="15.75" customHeight="1" x14ac:dyDescent="0.3">
      <c r="A83" s="149"/>
      <c r="B83" s="149"/>
      <c r="C83" s="149"/>
      <c r="D83" s="149"/>
      <c r="E83" s="149"/>
      <c r="F83" s="149"/>
      <c r="G83" s="211"/>
      <c r="H83" s="149"/>
      <c r="I83" s="149"/>
      <c r="J83" s="149"/>
      <c r="K83" s="149"/>
      <c r="L83" s="149"/>
      <c r="M83" s="149"/>
      <c r="N83" s="149"/>
    </row>
    <row r="84" spans="1:14" ht="15.75" customHeight="1" x14ac:dyDescent="0.3">
      <c r="A84" s="149"/>
      <c r="B84" s="149"/>
      <c r="C84" s="149"/>
      <c r="D84" s="149"/>
      <c r="E84" s="149"/>
      <c r="F84" s="149"/>
      <c r="G84" s="211"/>
      <c r="H84" s="149"/>
      <c r="I84" s="149"/>
      <c r="J84" s="149"/>
      <c r="K84" s="149"/>
      <c r="L84" s="149"/>
      <c r="M84" s="149"/>
      <c r="N84" s="149"/>
    </row>
    <row r="85" spans="1:14" ht="15.75" customHeight="1" x14ac:dyDescent="0.3">
      <c r="A85" s="149"/>
      <c r="B85" s="149"/>
      <c r="C85" s="149"/>
      <c r="D85" s="149"/>
      <c r="E85" s="149"/>
      <c r="F85" s="149"/>
      <c r="G85" s="211"/>
      <c r="H85" s="149"/>
      <c r="I85" s="149"/>
      <c r="J85" s="149"/>
      <c r="K85" s="149"/>
      <c r="L85" s="149"/>
      <c r="M85" s="149"/>
      <c r="N85" s="149"/>
    </row>
    <row r="86" spans="1:14" ht="15.75" customHeight="1" x14ac:dyDescent="0.3">
      <c r="A86" s="149"/>
      <c r="B86" s="149"/>
      <c r="C86" s="149"/>
      <c r="D86" s="149"/>
      <c r="E86" s="149"/>
      <c r="F86" s="149"/>
      <c r="G86" s="211"/>
      <c r="H86" s="149"/>
      <c r="I86" s="149"/>
      <c r="J86" s="149"/>
      <c r="K86" s="149"/>
      <c r="L86" s="149"/>
      <c r="M86" s="149"/>
      <c r="N86" s="149"/>
    </row>
    <row r="87" spans="1:14" ht="15.75" customHeight="1" x14ac:dyDescent="0.3">
      <c r="A87" s="149"/>
      <c r="B87" s="149"/>
      <c r="C87" s="149"/>
      <c r="D87" s="149"/>
      <c r="E87" s="149"/>
      <c r="F87" s="149"/>
      <c r="G87" s="211"/>
      <c r="H87" s="149"/>
      <c r="I87" s="149"/>
      <c r="J87" s="149"/>
      <c r="K87" s="149"/>
      <c r="L87" s="149"/>
      <c r="M87" s="149"/>
      <c r="N87" s="149"/>
    </row>
    <row r="88" spans="1:14" ht="15.75" customHeight="1" x14ac:dyDescent="0.3">
      <c r="A88" s="149"/>
      <c r="B88" s="149"/>
      <c r="C88" s="149"/>
      <c r="D88" s="149"/>
      <c r="E88" s="149"/>
      <c r="F88" s="149"/>
      <c r="G88" s="211"/>
      <c r="H88" s="149"/>
      <c r="I88" s="149"/>
      <c r="J88" s="149"/>
      <c r="K88" s="149"/>
      <c r="L88" s="149"/>
      <c r="M88" s="149"/>
      <c r="N88" s="149"/>
    </row>
    <row r="89" spans="1:14" ht="15.75" customHeight="1" x14ac:dyDescent="0.3">
      <c r="A89" s="149"/>
      <c r="B89" s="149"/>
      <c r="C89" s="149"/>
      <c r="D89" s="149"/>
      <c r="E89" s="149"/>
      <c r="F89" s="149"/>
      <c r="G89" s="211"/>
      <c r="H89" s="149"/>
      <c r="I89" s="149"/>
      <c r="J89" s="149"/>
      <c r="K89" s="149"/>
      <c r="L89" s="149"/>
      <c r="M89" s="149"/>
      <c r="N89" s="149"/>
    </row>
    <row r="90" spans="1:14" ht="15.75" customHeight="1" x14ac:dyDescent="0.3">
      <c r="A90" s="149"/>
      <c r="B90" s="149"/>
      <c r="C90" s="149"/>
      <c r="D90" s="149"/>
      <c r="E90" s="149"/>
      <c r="F90" s="149"/>
      <c r="G90" s="211"/>
      <c r="H90" s="149"/>
      <c r="I90" s="149"/>
      <c r="J90" s="149"/>
      <c r="K90" s="149"/>
      <c r="L90" s="149"/>
      <c r="M90" s="149"/>
      <c r="N90" s="149"/>
    </row>
    <row r="91" spans="1:14" ht="15.75" customHeight="1" x14ac:dyDescent="0.3">
      <c r="A91" s="149"/>
      <c r="B91" s="149"/>
      <c r="C91" s="149"/>
      <c r="D91" s="149"/>
      <c r="E91" s="149"/>
      <c r="F91" s="149"/>
      <c r="G91" s="211"/>
      <c r="H91" s="149"/>
      <c r="I91" s="149"/>
      <c r="J91" s="149"/>
      <c r="K91" s="149"/>
      <c r="L91" s="149"/>
      <c r="M91" s="149"/>
      <c r="N91" s="149"/>
    </row>
    <row r="92" spans="1:14" ht="15.75" customHeight="1" x14ac:dyDescent="0.3">
      <c r="A92" s="149"/>
      <c r="B92" s="149"/>
      <c r="C92" s="149"/>
      <c r="D92" s="149"/>
      <c r="E92" s="149"/>
      <c r="F92" s="149"/>
      <c r="G92" s="211"/>
      <c r="H92" s="149"/>
      <c r="I92" s="149"/>
      <c r="J92" s="149"/>
      <c r="K92" s="149"/>
      <c r="L92" s="149"/>
      <c r="M92" s="149"/>
      <c r="N92" s="149"/>
    </row>
    <row r="93" spans="1:14" ht="15.75" customHeight="1" x14ac:dyDescent="0.3">
      <c r="A93" s="149"/>
      <c r="B93" s="149"/>
      <c r="C93" s="149"/>
      <c r="D93" s="149"/>
      <c r="E93" s="149"/>
      <c r="F93" s="149"/>
      <c r="G93" s="211"/>
      <c r="H93" s="149"/>
      <c r="I93" s="149"/>
      <c r="J93" s="149"/>
      <c r="K93" s="149"/>
      <c r="L93" s="149"/>
      <c r="M93" s="149"/>
      <c r="N93" s="149"/>
    </row>
    <row r="94" spans="1:14" ht="15.75" customHeight="1" x14ac:dyDescent="0.3">
      <c r="A94" s="149"/>
      <c r="B94" s="149"/>
      <c r="C94" s="149"/>
      <c r="D94" s="149"/>
      <c r="E94" s="149"/>
      <c r="F94" s="149"/>
      <c r="G94" s="211"/>
      <c r="H94" s="149"/>
      <c r="I94" s="149"/>
      <c r="J94" s="149"/>
      <c r="K94" s="149"/>
      <c r="L94" s="149"/>
      <c r="M94" s="149"/>
      <c r="N94" s="149"/>
    </row>
    <row r="95" spans="1:14" ht="15.75" customHeight="1" x14ac:dyDescent="0.3">
      <c r="A95" s="149"/>
      <c r="B95" s="149"/>
      <c r="C95" s="149"/>
      <c r="D95" s="149"/>
      <c r="E95" s="149"/>
      <c r="F95" s="149"/>
      <c r="G95" s="211"/>
      <c r="H95" s="149"/>
      <c r="I95" s="149"/>
      <c r="J95" s="149"/>
      <c r="K95" s="149"/>
      <c r="L95" s="149"/>
      <c r="M95" s="149"/>
      <c r="N95" s="149"/>
    </row>
    <row r="96" spans="1:14" ht="15.75" customHeight="1" x14ac:dyDescent="0.3">
      <c r="A96" s="149"/>
      <c r="B96" s="149"/>
      <c r="C96" s="149"/>
      <c r="D96" s="149"/>
      <c r="E96" s="149"/>
      <c r="F96" s="149"/>
      <c r="G96" s="211"/>
      <c r="H96" s="149"/>
      <c r="I96" s="149"/>
      <c r="J96" s="149"/>
      <c r="K96" s="149"/>
      <c r="L96" s="149"/>
      <c r="M96" s="149"/>
      <c r="N96" s="149"/>
    </row>
    <row r="97" spans="1:14" ht="15.75" customHeight="1" x14ac:dyDescent="0.3">
      <c r="A97" s="149"/>
      <c r="B97" s="149"/>
      <c r="C97" s="149"/>
      <c r="D97" s="149"/>
      <c r="E97" s="149"/>
      <c r="F97" s="149"/>
      <c r="G97" s="211"/>
      <c r="H97" s="149"/>
      <c r="I97" s="149"/>
      <c r="J97" s="149"/>
      <c r="K97" s="149"/>
      <c r="L97" s="149"/>
      <c r="M97" s="149"/>
      <c r="N97" s="149"/>
    </row>
    <row r="98" spans="1:14" ht="15.75" customHeight="1" x14ac:dyDescent="0.3">
      <c r="A98" s="149"/>
      <c r="B98" s="149"/>
      <c r="C98" s="149"/>
      <c r="D98" s="149"/>
      <c r="E98" s="149"/>
      <c r="F98" s="149"/>
      <c r="G98" s="211"/>
      <c r="H98" s="149"/>
      <c r="I98" s="149"/>
      <c r="J98" s="149"/>
      <c r="K98" s="149"/>
      <c r="L98" s="149"/>
      <c r="M98" s="149"/>
      <c r="N98" s="149"/>
    </row>
    <row r="99" spans="1:14" ht="15.75" customHeight="1" x14ac:dyDescent="0.3">
      <c r="A99" s="149"/>
      <c r="B99" s="149"/>
      <c r="C99" s="149"/>
      <c r="D99" s="149"/>
      <c r="E99" s="149"/>
      <c r="F99" s="149"/>
      <c r="G99" s="211"/>
      <c r="H99" s="149"/>
      <c r="I99" s="149"/>
      <c r="J99" s="149"/>
      <c r="K99" s="149"/>
      <c r="L99" s="149"/>
      <c r="M99" s="149"/>
      <c r="N99" s="149"/>
    </row>
    <row r="100" spans="1:14" ht="15.75" customHeight="1" x14ac:dyDescent="0.3">
      <c r="A100" s="149"/>
      <c r="B100" s="149"/>
      <c r="C100" s="149"/>
      <c r="D100" s="149"/>
      <c r="E100" s="149"/>
      <c r="F100" s="149"/>
      <c r="G100" s="211"/>
      <c r="H100" s="149"/>
      <c r="I100" s="149"/>
      <c r="J100" s="149"/>
      <c r="K100" s="149"/>
      <c r="L100" s="149"/>
      <c r="M100" s="149"/>
      <c r="N100" s="149"/>
    </row>
    <row r="101" spans="1:14" ht="15.75" customHeight="1" x14ac:dyDescent="0.3">
      <c r="A101" s="149"/>
      <c r="B101" s="149"/>
      <c r="C101" s="149"/>
      <c r="D101" s="149"/>
      <c r="E101" s="149"/>
      <c r="F101" s="149"/>
      <c r="G101" s="211"/>
      <c r="H101" s="149"/>
      <c r="I101" s="149"/>
      <c r="J101" s="149"/>
      <c r="K101" s="149"/>
      <c r="L101" s="149"/>
      <c r="M101" s="149"/>
      <c r="N101" s="149"/>
    </row>
    <row r="102" spans="1:14" ht="15.75" customHeight="1" x14ac:dyDescent="0.3">
      <c r="A102" s="149"/>
      <c r="B102" s="149"/>
      <c r="C102" s="149"/>
      <c r="D102" s="149"/>
      <c r="E102" s="149"/>
      <c r="F102" s="149"/>
      <c r="G102" s="211"/>
      <c r="H102" s="149"/>
      <c r="I102" s="149"/>
      <c r="J102" s="149"/>
      <c r="K102" s="149"/>
      <c r="L102" s="149"/>
      <c r="M102" s="149"/>
      <c r="N102" s="149"/>
    </row>
    <row r="103" spans="1:14" ht="15.75" customHeight="1" x14ac:dyDescent="0.3">
      <c r="A103" s="149"/>
      <c r="B103" s="149"/>
      <c r="C103" s="149"/>
      <c r="D103" s="149"/>
      <c r="E103" s="149"/>
      <c r="F103" s="149"/>
      <c r="G103" s="211"/>
      <c r="H103" s="149"/>
      <c r="I103" s="149"/>
      <c r="J103" s="149"/>
      <c r="K103" s="149"/>
      <c r="L103" s="149"/>
      <c r="M103" s="149"/>
      <c r="N103" s="149"/>
    </row>
    <row r="104" spans="1:14" ht="15.75" customHeight="1" x14ac:dyDescent="0.3">
      <c r="A104" s="149"/>
      <c r="B104" s="149"/>
      <c r="C104" s="149"/>
      <c r="D104" s="149"/>
      <c r="E104" s="149"/>
      <c r="F104" s="149"/>
      <c r="G104" s="211"/>
      <c r="H104" s="149"/>
      <c r="I104" s="149"/>
      <c r="J104" s="149"/>
      <c r="K104" s="149"/>
      <c r="L104" s="149"/>
      <c r="M104" s="149"/>
      <c r="N104" s="149"/>
    </row>
    <row r="105" spans="1:14" ht="15.75" customHeight="1" x14ac:dyDescent="0.3">
      <c r="A105" s="149"/>
      <c r="B105" s="149"/>
      <c r="C105" s="149"/>
      <c r="D105" s="149"/>
      <c r="E105" s="149"/>
      <c r="F105" s="149"/>
      <c r="G105" s="211"/>
      <c r="H105" s="149"/>
      <c r="I105" s="149"/>
      <c r="J105" s="149"/>
      <c r="K105" s="149"/>
      <c r="L105" s="149"/>
      <c r="M105" s="149"/>
      <c r="N105" s="149"/>
    </row>
    <row r="106" spans="1:14" ht="15.75" customHeight="1" x14ac:dyDescent="0.3">
      <c r="A106" s="149"/>
      <c r="B106" s="149"/>
      <c r="C106" s="149"/>
      <c r="D106" s="149"/>
      <c r="E106" s="149"/>
      <c r="F106" s="149"/>
      <c r="G106" s="211"/>
      <c r="H106" s="149"/>
      <c r="I106" s="149"/>
      <c r="J106" s="149"/>
      <c r="K106" s="149"/>
      <c r="L106" s="149"/>
      <c r="M106" s="149"/>
      <c r="N106" s="149"/>
    </row>
    <row r="107" spans="1:14" ht="15.75" customHeight="1" x14ac:dyDescent="0.3">
      <c r="A107" s="149"/>
      <c r="B107" s="149"/>
      <c r="C107" s="149"/>
      <c r="D107" s="149"/>
      <c r="E107" s="149"/>
      <c r="F107" s="149"/>
      <c r="G107" s="211"/>
      <c r="H107" s="149"/>
      <c r="I107" s="149"/>
      <c r="J107" s="149"/>
      <c r="K107" s="149"/>
      <c r="L107" s="149"/>
      <c r="M107" s="149"/>
      <c r="N107" s="149"/>
    </row>
    <row r="108" spans="1:14" ht="15.75" customHeight="1" x14ac:dyDescent="0.3">
      <c r="A108" s="149"/>
      <c r="B108" s="149"/>
      <c r="C108" s="149"/>
      <c r="D108" s="149"/>
      <c r="E108" s="149"/>
      <c r="F108" s="149"/>
      <c r="G108" s="211"/>
      <c r="H108" s="149"/>
      <c r="I108" s="149"/>
      <c r="J108" s="149"/>
      <c r="K108" s="149"/>
      <c r="L108" s="149"/>
      <c r="M108" s="149"/>
      <c r="N108" s="149"/>
    </row>
    <row r="109" spans="1:14" ht="15.75" customHeight="1" x14ac:dyDescent="0.3">
      <c r="A109" s="149"/>
      <c r="B109" s="149"/>
      <c r="C109" s="149"/>
      <c r="D109" s="149"/>
      <c r="E109" s="149"/>
      <c r="F109" s="149"/>
      <c r="G109" s="211"/>
      <c r="H109" s="149"/>
      <c r="I109" s="149"/>
      <c r="J109" s="149"/>
      <c r="K109" s="149"/>
      <c r="L109" s="149"/>
      <c r="M109" s="149"/>
      <c r="N109" s="149"/>
    </row>
    <row r="110" spans="1:14" ht="15.75" customHeight="1" x14ac:dyDescent="0.3">
      <c r="A110" s="149"/>
      <c r="B110" s="149"/>
      <c r="C110" s="149"/>
      <c r="D110" s="149"/>
      <c r="E110" s="149"/>
      <c r="F110" s="149"/>
      <c r="G110" s="211"/>
      <c r="H110" s="149"/>
      <c r="I110" s="149"/>
      <c r="J110" s="149"/>
      <c r="K110" s="149"/>
      <c r="L110" s="149"/>
      <c r="M110" s="149"/>
      <c r="N110" s="149"/>
    </row>
    <row r="111" spans="1:14" ht="15.75" customHeight="1" x14ac:dyDescent="0.3">
      <c r="A111" s="149"/>
      <c r="B111" s="149"/>
      <c r="C111" s="149"/>
      <c r="D111" s="149"/>
      <c r="E111" s="149"/>
      <c r="F111" s="149"/>
      <c r="G111" s="211"/>
      <c r="H111" s="149"/>
      <c r="I111" s="149"/>
      <c r="J111" s="149"/>
      <c r="K111" s="149"/>
      <c r="L111" s="149"/>
      <c r="M111" s="149"/>
      <c r="N111" s="149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9B8C2CA5-6582-4A1F-B40B-1BA7CE4CD12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4FC3-5DAB-4F76-8AB8-3D83156E0296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301</v>
      </c>
      <c r="D1" s="86"/>
      <c r="E1" s="86"/>
      <c r="F1" s="86"/>
      <c r="G1" s="115"/>
      <c r="H1" s="86"/>
      <c r="I1" s="86"/>
      <c r="J1" s="86" t="s">
        <v>656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302</v>
      </c>
      <c r="B4" s="117"/>
      <c r="C4" s="118">
        <v>527</v>
      </c>
      <c r="D4" s="117"/>
      <c r="E4" s="119" t="s">
        <v>9</v>
      </c>
      <c r="F4" s="120">
        <f>SUM(F5:F7)</f>
        <v>524</v>
      </c>
      <c r="G4" s="121" t="s">
        <v>130</v>
      </c>
      <c r="H4" s="116" t="s">
        <v>303</v>
      </c>
      <c r="I4" s="117"/>
      <c r="J4" s="118">
        <v>537</v>
      </c>
      <c r="K4" s="117"/>
      <c r="L4" s="119" t="s">
        <v>9</v>
      </c>
      <c r="M4" s="120">
        <f>SUM(M5:M7)</f>
        <v>351</v>
      </c>
      <c r="N4"/>
    </row>
    <row r="5" spans="1:34" ht="15.75" customHeight="1" x14ac:dyDescent="0.3">
      <c r="A5" s="134" t="s">
        <v>304</v>
      </c>
      <c r="B5" s="96">
        <v>46</v>
      </c>
      <c r="C5" s="96">
        <v>46</v>
      </c>
      <c r="D5" s="96">
        <v>49</v>
      </c>
      <c r="E5" s="96">
        <v>48</v>
      </c>
      <c r="F5" s="125">
        <f>SUM(B5:E5)</f>
        <v>189</v>
      </c>
      <c r="G5"/>
      <c r="H5" s="134" t="s">
        <v>233</v>
      </c>
      <c r="I5" s="96">
        <v>40</v>
      </c>
      <c r="J5" s="96">
        <v>42</v>
      </c>
      <c r="K5" s="96">
        <v>45</v>
      </c>
      <c r="L5" s="96">
        <v>43</v>
      </c>
      <c r="M5" s="125">
        <f>SUM(I5:L5)</f>
        <v>170</v>
      </c>
      <c r="N5"/>
    </row>
    <row r="6" spans="1:34" ht="15.75" customHeight="1" x14ac:dyDescent="0.3">
      <c r="A6" s="135" t="s">
        <v>305</v>
      </c>
      <c r="B6" s="101">
        <v>44</v>
      </c>
      <c r="C6" s="101">
        <v>43</v>
      </c>
      <c r="D6" s="101">
        <v>41</v>
      </c>
      <c r="E6" s="101">
        <v>38</v>
      </c>
      <c r="F6" s="104">
        <f>SUM(B6:E6)</f>
        <v>166</v>
      </c>
      <c r="G6"/>
      <c r="H6" s="135" t="s">
        <v>237</v>
      </c>
      <c r="I6" s="101">
        <v>45</v>
      </c>
      <c r="J6" s="101">
        <v>46</v>
      </c>
      <c r="K6" s="101">
        <v>45</v>
      </c>
      <c r="L6" s="101">
        <v>45</v>
      </c>
      <c r="M6" s="104">
        <f>SUM(I6:L6)</f>
        <v>181</v>
      </c>
      <c r="N6"/>
    </row>
    <row r="7" spans="1:34" ht="15.75" customHeight="1" x14ac:dyDescent="0.3">
      <c r="A7" s="137" t="s">
        <v>225</v>
      </c>
      <c r="B7" s="106">
        <v>46</v>
      </c>
      <c r="C7" s="106">
        <v>43</v>
      </c>
      <c r="D7" s="106">
        <v>37</v>
      </c>
      <c r="E7" s="106">
        <v>43</v>
      </c>
      <c r="F7" s="107">
        <f>SUM(B7:E7)</f>
        <v>169</v>
      </c>
      <c r="G7"/>
      <c r="H7" s="137" t="s">
        <v>246</v>
      </c>
      <c r="I7" s="106" t="s">
        <v>27</v>
      </c>
      <c r="J7" s="106"/>
      <c r="K7" s="106"/>
      <c r="L7" s="106"/>
      <c r="M7" s="107">
        <f>SUM(I7:L7)</f>
        <v>0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6" t="s">
        <v>306</v>
      </c>
      <c r="B9" s="117"/>
      <c r="C9" s="118">
        <v>509</v>
      </c>
      <c r="D9" s="117"/>
      <c r="E9" s="119" t="s">
        <v>9</v>
      </c>
      <c r="F9" s="120">
        <f>SUM(F10:F12)</f>
        <v>510</v>
      </c>
      <c r="G9" s="121" t="s">
        <v>130</v>
      </c>
      <c r="H9" s="87" t="s">
        <v>307</v>
      </c>
      <c r="J9" s="150">
        <v>514</v>
      </c>
      <c r="M9" s="302">
        <v>514</v>
      </c>
      <c r="N9"/>
    </row>
    <row r="10" spans="1:34" ht="15.75" customHeight="1" x14ac:dyDescent="0.3">
      <c r="A10" s="134" t="s">
        <v>231</v>
      </c>
      <c r="B10" s="96">
        <v>45</v>
      </c>
      <c r="C10" s="96">
        <v>37</v>
      </c>
      <c r="D10" s="96">
        <v>47</v>
      </c>
      <c r="E10" s="96">
        <v>41</v>
      </c>
      <c r="F10" s="125">
        <f>SUM(B10:E10)</f>
        <v>170</v>
      </c>
      <c r="G10"/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35" t="s">
        <v>264</v>
      </c>
      <c r="B11" s="101">
        <v>45</v>
      </c>
      <c r="C11" s="101">
        <v>42</v>
      </c>
      <c r="D11" s="101">
        <v>42</v>
      </c>
      <c r="E11" s="101">
        <v>45</v>
      </c>
      <c r="F11" s="104">
        <f>SUM(B11:E11)</f>
        <v>174</v>
      </c>
      <c r="G11"/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37" t="s">
        <v>281</v>
      </c>
      <c r="B12" s="106">
        <v>43</v>
      </c>
      <c r="C12" s="106">
        <v>44</v>
      </c>
      <c r="D12" s="106">
        <v>37</v>
      </c>
      <c r="E12" s="106">
        <v>42</v>
      </c>
      <c r="F12" s="107">
        <f>SUM(B12:E12)</f>
        <v>166</v>
      </c>
      <c r="G12"/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 s="116" t="s">
        <v>308</v>
      </c>
      <c r="B14" s="117"/>
      <c r="C14" s="118">
        <v>519</v>
      </c>
      <c r="D14" s="117"/>
      <c r="E14" s="119" t="s">
        <v>9</v>
      </c>
      <c r="F14" s="120">
        <f>SUM(F15:F17)</f>
        <v>506</v>
      </c>
      <c r="G14" s="121" t="s">
        <v>130</v>
      </c>
      <c r="H14" t="s">
        <v>309</v>
      </c>
      <c r="I14"/>
      <c r="J14"/>
      <c r="K14"/>
      <c r="L14"/>
      <c r="M14">
        <v>519</v>
      </c>
      <c r="N14"/>
    </row>
    <row r="15" spans="1:34" ht="15.75" customHeight="1" x14ac:dyDescent="0.3">
      <c r="A15" s="134" t="s">
        <v>274</v>
      </c>
      <c r="B15" s="96">
        <v>41</v>
      </c>
      <c r="C15" s="96">
        <v>35</v>
      </c>
      <c r="D15" s="96">
        <v>46</v>
      </c>
      <c r="E15" s="96">
        <v>35</v>
      </c>
      <c r="F15" s="125">
        <f>SUM(B15:E15)</f>
        <v>157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5" t="s">
        <v>245</v>
      </c>
      <c r="B16" s="101">
        <v>46</v>
      </c>
      <c r="C16" s="101">
        <v>42</v>
      </c>
      <c r="D16" s="101">
        <v>45</v>
      </c>
      <c r="E16" s="101">
        <v>43</v>
      </c>
      <c r="F16" s="104">
        <f>SUM(B16:E16)</f>
        <v>176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7" t="s">
        <v>251</v>
      </c>
      <c r="B17" s="106">
        <v>46</v>
      </c>
      <c r="C17" s="106">
        <v>45</v>
      </c>
      <c r="D17" s="106">
        <v>42</v>
      </c>
      <c r="E17" s="106">
        <v>40</v>
      </c>
      <c r="F17" s="107">
        <f>SUM(B17:E17)</f>
        <v>173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4" t="s">
        <v>302</v>
      </c>
      <c r="I20" s="97">
        <v>5</v>
      </c>
      <c r="J20" s="97">
        <v>3</v>
      </c>
      <c r="K20" s="97"/>
      <c r="L20" s="97">
        <v>2</v>
      </c>
      <c r="M20" s="97">
        <v>2442</v>
      </c>
      <c r="N20" s="98">
        <v>6</v>
      </c>
    </row>
    <row r="21" spans="1:20" ht="15.75" customHeight="1" x14ac:dyDescent="0.3">
      <c r="H21" s="135" t="s">
        <v>307</v>
      </c>
      <c r="I21" s="101">
        <v>5</v>
      </c>
      <c r="J21" s="101">
        <v>2</v>
      </c>
      <c r="K21" s="101">
        <v>1</v>
      </c>
      <c r="L21" s="101">
        <v>2</v>
      </c>
      <c r="M21" s="101">
        <v>2570</v>
      </c>
      <c r="N21" s="104">
        <v>5</v>
      </c>
    </row>
    <row r="22" spans="1:20" ht="15.75" customHeight="1" x14ac:dyDescent="0.3">
      <c r="H22" s="135" t="s">
        <v>308</v>
      </c>
      <c r="I22" s="101">
        <v>5</v>
      </c>
      <c r="J22" s="101">
        <v>2</v>
      </c>
      <c r="K22" s="101"/>
      <c r="L22" s="101">
        <v>3</v>
      </c>
      <c r="M22" s="101">
        <v>2553</v>
      </c>
      <c r="N22" s="104">
        <v>4</v>
      </c>
    </row>
    <row r="23" spans="1:20" ht="15.75" customHeight="1" x14ac:dyDescent="0.3">
      <c r="H23" s="136" t="s">
        <v>303</v>
      </c>
      <c r="I23" s="101">
        <v>5</v>
      </c>
      <c r="J23" s="101">
        <v>2</v>
      </c>
      <c r="K23" s="101"/>
      <c r="L23" s="101">
        <v>3</v>
      </c>
      <c r="M23" s="101">
        <v>2153</v>
      </c>
      <c r="N23" s="104">
        <v>4</v>
      </c>
    </row>
    <row r="24" spans="1:20" ht="15.75" customHeight="1" x14ac:dyDescent="0.3">
      <c r="H24" s="137" t="s">
        <v>306</v>
      </c>
      <c r="I24" s="106">
        <v>5</v>
      </c>
      <c r="J24" s="106">
        <v>1</v>
      </c>
      <c r="K24" s="106"/>
      <c r="L24" s="106">
        <v>4</v>
      </c>
      <c r="M24" s="106">
        <v>2455</v>
      </c>
      <c r="N24" s="107">
        <v>2</v>
      </c>
    </row>
    <row r="25" spans="1:20" ht="15.75" customHeight="1" x14ac:dyDescent="0.3"/>
    <row r="26" spans="1:20" ht="15.75" customHeight="1" x14ac:dyDescent="0.3">
      <c r="H26" s="151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218</v>
      </c>
      <c r="B30" s="117"/>
      <c r="C30" s="118">
        <v>506</v>
      </c>
      <c r="D30" s="117"/>
      <c r="E30" s="119" t="s">
        <v>9</v>
      </c>
      <c r="F30" s="120">
        <f>SUM(F31:F33)</f>
        <v>483</v>
      </c>
      <c r="G30" s="121" t="s">
        <v>130</v>
      </c>
      <c r="H30" s="109" t="s">
        <v>310</v>
      </c>
      <c r="I30" s="109"/>
      <c r="J30" s="109"/>
      <c r="K30" s="109"/>
      <c r="L30" s="109"/>
      <c r="M30" s="109"/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34" t="s">
        <v>178</v>
      </c>
      <c r="B31" s="96">
        <v>33</v>
      </c>
      <c r="C31" s="96">
        <v>30</v>
      </c>
      <c r="D31" s="96">
        <v>38</v>
      </c>
      <c r="E31" s="96">
        <v>34</v>
      </c>
      <c r="F31" s="125">
        <f>SUM(B31:E31)</f>
        <v>135</v>
      </c>
      <c r="G31"/>
      <c r="H31" s="109"/>
      <c r="I31" s="109"/>
      <c r="J31" s="109"/>
      <c r="K31" s="109"/>
      <c r="L31" s="109"/>
      <c r="M31" s="109"/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35" t="s">
        <v>263</v>
      </c>
      <c r="B32" s="101">
        <v>42</v>
      </c>
      <c r="C32" s="101">
        <v>40</v>
      </c>
      <c r="D32" s="101">
        <v>44</v>
      </c>
      <c r="E32" s="101">
        <v>37</v>
      </c>
      <c r="F32" s="104">
        <f>SUM(B32:E32)</f>
        <v>163</v>
      </c>
      <c r="G32"/>
      <c r="H32" s="109"/>
      <c r="I32" s="109"/>
      <c r="J32" s="109"/>
      <c r="K32" s="109"/>
      <c r="L32" s="109"/>
      <c r="M32" s="109"/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37" t="s">
        <v>252</v>
      </c>
      <c r="B33" s="106">
        <v>48</v>
      </c>
      <c r="C33" s="106">
        <v>45</v>
      </c>
      <c r="D33" s="106">
        <v>47</v>
      </c>
      <c r="E33" s="106">
        <v>45</v>
      </c>
      <c r="F33" s="107">
        <f>SUM(B33:E33)</f>
        <v>185</v>
      </c>
      <c r="G33"/>
      <c r="H33" s="109"/>
      <c r="I33" s="109"/>
      <c r="J33" s="109"/>
      <c r="K33" s="109"/>
      <c r="L33" s="109"/>
      <c r="M33" s="109"/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311</v>
      </c>
      <c r="B35" s="117"/>
      <c r="C35" s="118">
        <v>451</v>
      </c>
      <c r="D35" s="117"/>
      <c r="E35" s="119" t="s">
        <v>9</v>
      </c>
      <c r="F35" s="120">
        <f>SUM(F36:F38)</f>
        <v>426</v>
      </c>
      <c r="G35" s="121" t="s">
        <v>130</v>
      </c>
      <c r="H35" s="116" t="s">
        <v>312</v>
      </c>
      <c r="I35" s="117"/>
      <c r="J35" s="118">
        <v>475</v>
      </c>
      <c r="K35" s="117"/>
      <c r="L35" s="119" t="s">
        <v>9</v>
      </c>
      <c r="M35" s="120">
        <f>SUM(M36:M38)</f>
        <v>477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34" t="s">
        <v>223</v>
      </c>
      <c r="B36" s="96">
        <v>40</v>
      </c>
      <c r="C36" s="96">
        <v>44</v>
      </c>
      <c r="D36" s="96">
        <v>35</v>
      </c>
      <c r="E36" s="96">
        <v>34</v>
      </c>
      <c r="F36" s="125">
        <f>SUM(B36:E36)</f>
        <v>153</v>
      </c>
      <c r="G36"/>
      <c r="H36" s="134" t="s">
        <v>277</v>
      </c>
      <c r="I36" s="96">
        <v>42</v>
      </c>
      <c r="J36" s="96">
        <v>42</v>
      </c>
      <c r="K36" s="96">
        <v>43</v>
      </c>
      <c r="L36" s="96">
        <v>43</v>
      </c>
      <c r="M36" s="125">
        <f>SUM(I36:L36)</f>
        <v>170</v>
      </c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35" t="s">
        <v>313</v>
      </c>
      <c r="B37" s="101">
        <v>41</v>
      </c>
      <c r="C37" s="101">
        <v>35</v>
      </c>
      <c r="D37" s="101">
        <v>35</v>
      </c>
      <c r="E37" s="101">
        <v>31</v>
      </c>
      <c r="F37" s="104">
        <f>SUM(B37:E37)</f>
        <v>142</v>
      </c>
      <c r="G37"/>
      <c r="H37" s="135" t="s">
        <v>105</v>
      </c>
      <c r="I37" s="101">
        <v>30</v>
      </c>
      <c r="J37" s="101">
        <v>43</v>
      </c>
      <c r="K37" s="101">
        <v>36</v>
      </c>
      <c r="L37" s="101">
        <v>37</v>
      </c>
      <c r="M37" s="104">
        <f>SUM(I37:L37)</f>
        <v>146</v>
      </c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37" t="s">
        <v>314</v>
      </c>
      <c r="B38" s="106">
        <v>37</v>
      </c>
      <c r="C38" s="106">
        <v>26</v>
      </c>
      <c r="D38" s="106">
        <v>32</v>
      </c>
      <c r="E38" s="106">
        <v>36</v>
      </c>
      <c r="F38" s="107">
        <f>SUM(B38:E38)</f>
        <v>131</v>
      </c>
      <c r="G38"/>
      <c r="H38" s="137" t="s">
        <v>58</v>
      </c>
      <c r="I38" s="106">
        <v>41</v>
      </c>
      <c r="J38" s="106">
        <v>42</v>
      </c>
      <c r="K38" s="106">
        <v>41</v>
      </c>
      <c r="L38" s="106">
        <v>37</v>
      </c>
      <c r="M38" s="107">
        <f>SUM(I38:L38)</f>
        <v>161</v>
      </c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3" t="s">
        <v>218</v>
      </c>
      <c r="I46" s="144">
        <v>5</v>
      </c>
      <c r="J46" s="144">
        <v>4</v>
      </c>
      <c r="K46" s="144"/>
      <c r="L46" s="144">
        <v>1</v>
      </c>
      <c r="M46" s="144">
        <v>2501</v>
      </c>
      <c r="N46" s="145">
        <v>8</v>
      </c>
      <c r="O46" s="109"/>
      <c r="P46" s="109"/>
    </row>
    <row r="47" spans="1:20" ht="15.75" customHeight="1" x14ac:dyDescent="0.3">
      <c r="H47" s="146" t="s">
        <v>312</v>
      </c>
      <c r="I47" s="111">
        <v>5</v>
      </c>
      <c r="J47" s="111">
        <v>4</v>
      </c>
      <c r="K47" s="111"/>
      <c r="L47" s="111">
        <v>1</v>
      </c>
      <c r="M47" s="111">
        <v>2372</v>
      </c>
      <c r="N47" s="112">
        <v>8</v>
      </c>
      <c r="O47" s="109"/>
      <c r="P47" s="109"/>
    </row>
    <row r="48" spans="1:20" ht="15.75" customHeight="1" x14ac:dyDescent="0.3">
      <c r="H48" s="146" t="s">
        <v>311</v>
      </c>
      <c r="I48" s="111">
        <v>5</v>
      </c>
      <c r="J48" s="111">
        <v>1</v>
      </c>
      <c r="K48" s="111"/>
      <c r="L48" s="111">
        <v>4</v>
      </c>
      <c r="M48" s="111">
        <v>2178</v>
      </c>
      <c r="N48" s="112">
        <v>2</v>
      </c>
      <c r="O48" s="109"/>
      <c r="P48" s="109"/>
    </row>
    <row r="49" spans="1:16" ht="15.75" customHeight="1" x14ac:dyDescent="0.3">
      <c r="H49" s="147" t="s">
        <v>310</v>
      </c>
      <c r="I49" s="113"/>
      <c r="J49" s="113"/>
      <c r="K49" s="113"/>
      <c r="L49" s="113"/>
      <c r="M49" s="113"/>
      <c r="N49" s="114"/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300</v>
      </c>
      <c r="E51" s="88"/>
      <c r="G51" s="148" t="s">
        <v>657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658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FD2FB17A-4664-48F9-9AB9-8910018E8E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E749B-452A-4526-AF7D-76E9CCDC560D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145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30">
        <v>6</v>
      </c>
      <c r="B5" s="231" t="s">
        <v>153</v>
      </c>
      <c r="C5" s="231" t="s">
        <v>104</v>
      </c>
      <c r="D5" s="232">
        <f>46+43+44+49</f>
        <v>182</v>
      </c>
      <c r="E5" s="232">
        <v>5</v>
      </c>
      <c r="F5" s="232">
        <v>926</v>
      </c>
      <c r="G5" s="313">
        <v>28</v>
      </c>
      <c r="I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01">
        <f>49+45+45+46</f>
        <v>185</v>
      </c>
      <c r="E6" s="96">
        <v>6</v>
      </c>
      <c r="F6" s="102">
        <v>895</v>
      </c>
      <c r="G6" s="103">
        <v>21</v>
      </c>
      <c r="I6" s="87"/>
    </row>
    <row r="7" spans="1:34" ht="15.75" customHeight="1" x14ac:dyDescent="0.3">
      <c r="A7" s="99">
        <v>3</v>
      </c>
      <c r="B7" s="100" t="s">
        <v>149</v>
      </c>
      <c r="C7" s="100" t="s">
        <v>147</v>
      </c>
      <c r="D7" s="101">
        <f>47+39+44+44</f>
        <v>174</v>
      </c>
      <c r="E7" s="96">
        <v>4</v>
      </c>
      <c r="F7" s="101">
        <v>889</v>
      </c>
      <c r="G7" s="104">
        <v>20</v>
      </c>
      <c r="J7" s="105"/>
    </row>
    <row r="8" spans="1:34" ht="15.75" customHeight="1" x14ac:dyDescent="0.3">
      <c r="A8" s="99">
        <v>5</v>
      </c>
      <c r="B8" s="100" t="s">
        <v>152</v>
      </c>
      <c r="C8" s="100" t="s">
        <v>151</v>
      </c>
      <c r="D8" s="101">
        <f>45+44+43+41</f>
        <v>173</v>
      </c>
      <c r="E8" s="96">
        <v>3</v>
      </c>
      <c r="F8" s="101">
        <v>868</v>
      </c>
      <c r="G8" s="104">
        <v>18</v>
      </c>
    </row>
    <row r="9" spans="1:34" ht="15.75" customHeight="1" x14ac:dyDescent="0.3">
      <c r="A9" s="99">
        <v>4</v>
      </c>
      <c r="B9" s="100" t="s">
        <v>150</v>
      </c>
      <c r="C9" s="100" t="s">
        <v>151</v>
      </c>
      <c r="D9" s="101">
        <f>33+36+37+43</f>
        <v>149</v>
      </c>
      <c r="E9" s="96">
        <v>2</v>
      </c>
      <c r="F9" s="101">
        <v>446</v>
      </c>
      <c r="G9" s="104">
        <v>8</v>
      </c>
    </row>
    <row r="10" spans="1:34" ht="15.75" customHeight="1" x14ac:dyDescent="0.3">
      <c r="A10" s="235">
        <v>1</v>
      </c>
      <c r="B10" s="236" t="s">
        <v>146</v>
      </c>
      <c r="C10" s="236" t="s">
        <v>147</v>
      </c>
      <c r="D10" s="237">
        <f>33+27+39+24</f>
        <v>123</v>
      </c>
      <c r="E10" s="238">
        <v>1</v>
      </c>
      <c r="F10" s="312">
        <v>737</v>
      </c>
      <c r="G10" s="314">
        <v>6</v>
      </c>
    </row>
    <row r="11" spans="1:34" ht="15.75" customHeight="1" x14ac:dyDescent="0.3"/>
    <row r="12" spans="1:34" ht="15.75" customHeight="1" x14ac:dyDescent="0.3">
      <c r="B12" s="87" t="s">
        <v>154</v>
      </c>
      <c r="F12" s="108" t="s">
        <v>657</v>
      </c>
    </row>
    <row r="13" spans="1:34" ht="15.75" customHeight="1" x14ac:dyDescent="0.3">
      <c r="B13" s="87" t="s">
        <v>658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25788B8E-D730-4852-A465-F05D7199A1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4F94-540F-4B36-9BBA-62177256BDF6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558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30">
        <v>2</v>
      </c>
      <c r="B5" s="231" t="s">
        <v>483</v>
      </c>
      <c r="C5" s="231" t="s">
        <v>104</v>
      </c>
      <c r="D5" s="232">
        <v>190</v>
      </c>
      <c r="E5" s="232">
        <v>7</v>
      </c>
      <c r="F5" s="232">
        <v>940</v>
      </c>
      <c r="G5" s="313">
        <v>33</v>
      </c>
      <c r="I5" s="87"/>
    </row>
    <row r="6" spans="1:34" ht="15.75" customHeight="1" x14ac:dyDescent="0.3">
      <c r="A6" s="99">
        <v>7</v>
      </c>
      <c r="B6" s="100" t="s">
        <v>561</v>
      </c>
      <c r="C6" s="100" t="s">
        <v>159</v>
      </c>
      <c r="D6" s="101">
        <v>185</v>
      </c>
      <c r="E6" s="96">
        <v>6</v>
      </c>
      <c r="F6" s="101">
        <v>924</v>
      </c>
      <c r="G6" s="104">
        <v>32</v>
      </c>
      <c r="I6" s="87"/>
    </row>
    <row r="7" spans="1:34" ht="15.75" customHeight="1" x14ac:dyDescent="0.3">
      <c r="A7" s="99">
        <v>1</v>
      </c>
      <c r="B7" s="100" t="s">
        <v>95</v>
      </c>
      <c r="C7" s="100" t="s">
        <v>77</v>
      </c>
      <c r="D7" s="101">
        <v>152</v>
      </c>
      <c r="E7" s="96">
        <v>4</v>
      </c>
      <c r="F7" s="102">
        <v>798</v>
      </c>
      <c r="G7" s="103">
        <v>21</v>
      </c>
      <c r="J7" s="105"/>
    </row>
    <row r="8" spans="1:34" ht="15.75" customHeight="1" x14ac:dyDescent="0.3">
      <c r="A8" s="99">
        <v>3</v>
      </c>
      <c r="B8" s="100" t="s">
        <v>559</v>
      </c>
      <c r="C8" s="100" t="s">
        <v>104</v>
      </c>
      <c r="D8" s="101">
        <v>161</v>
      </c>
      <c r="E8" s="96">
        <v>5</v>
      </c>
      <c r="F8" s="101">
        <v>785</v>
      </c>
      <c r="G8" s="104">
        <v>17</v>
      </c>
    </row>
    <row r="9" spans="1:34" ht="15.75" customHeight="1" x14ac:dyDescent="0.3">
      <c r="A9" s="99">
        <v>4</v>
      </c>
      <c r="B9" s="100" t="s">
        <v>560</v>
      </c>
      <c r="C9" s="100" t="s">
        <v>104</v>
      </c>
      <c r="D9" s="101">
        <v>144</v>
      </c>
      <c r="E9" s="96">
        <v>2</v>
      </c>
      <c r="F9" s="101">
        <v>770</v>
      </c>
      <c r="G9" s="104">
        <v>15</v>
      </c>
      <c r="I9" s="87"/>
    </row>
    <row r="10" spans="1:34" ht="15.75" customHeight="1" x14ac:dyDescent="0.3">
      <c r="A10" s="99">
        <v>6</v>
      </c>
      <c r="B10" s="100" t="s">
        <v>33</v>
      </c>
      <c r="C10" s="100" t="s">
        <v>34</v>
      </c>
      <c r="D10" s="101">
        <v>138</v>
      </c>
      <c r="E10" s="96">
        <v>1</v>
      </c>
      <c r="F10" s="101">
        <v>737</v>
      </c>
      <c r="G10" s="104">
        <v>13</v>
      </c>
      <c r="I10" s="87"/>
    </row>
    <row r="11" spans="1:34" ht="15.75" customHeight="1" x14ac:dyDescent="0.3">
      <c r="A11" s="235">
        <v>5</v>
      </c>
      <c r="B11" s="236" t="s">
        <v>440</v>
      </c>
      <c r="C11" s="236" t="s">
        <v>242</v>
      </c>
      <c r="D11" s="237">
        <v>149</v>
      </c>
      <c r="E11" s="238">
        <v>3</v>
      </c>
      <c r="F11" s="106">
        <v>735</v>
      </c>
      <c r="G11" s="107">
        <v>10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30">
        <v>6</v>
      </c>
      <c r="B15" s="231" t="s">
        <v>175</v>
      </c>
      <c r="C15" s="231" t="s">
        <v>166</v>
      </c>
      <c r="D15" s="232">
        <v>136</v>
      </c>
      <c r="E15" s="232">
        <v>3</v>
      </c>
      <c r="F15" s="232">
        <v>751</v>
      </c>
      <c r="G15" s="313">
        <v>29</v>
      </c>
    </row>
    <row r="16" spans="1:34" ht="15.75" customHeight="1" x14ac:dyDescent="0.3">
      <c r="A16" s="99">
        <v>7</v>
      </c>
      <c r="B16" s="100" t="s">
        <v>299</v>
      </c>
      <c r="C16" s="100" t="s">
        <v>161</v>
      </c>
      <c r="D16" s="101">
        <v>154</v>
      </c>
      <c r="E16" s="96">
        <v>7</v>
      </c>
      <c r="F16" s="101">
        <v>738</v>
      </c>
      <c r="G16" s="104">
        <v>29</v>
      </c>
    </row>
    <row r="17" spans="1:7" ht="15.75" customHeight="1" x14ac:dyDescent="0.3">
      <c r="A17" s="99">
        <v>5</v>
      </c>
      <c r="B17" s="100" t="s">
        <v>283</v>
      </c>
      <c r="C17" s="100" t="s">
        <v>272</v>
      </c>
      <c r="D17" s="101">
        <v>145</v>
      </c>
      <c r="E17" s="96">
        <v>5</v>
      </c>
      <c r="F17" s="101">
        <v>687</v>
      </c>
      <c r="G17" s="104">
        <v>23</v>
      </c>
    </row>
    <row r="18" spans="1:7" ht="15.75" customHeight="1" x14ac:dyDescent="0.3">
      <c r="A18" s="99">
        <v>2</v>
      </c>
      <c r="B18" s="100" t="s">
        <v>289</v>
      </c>
      <c r="C18" s="100" t="s">
        <v>166</v>
      </c>
      <c r="D18" s="101">
        <v>138</v>
      </c>
      <c r="E18" s="96">
        <v>4</v>
      </c>
      <c r="F18" s="101">
        <v>700</v>
      </c>
      <c r="G18" s="104">
        <v>22</v>
      </c>
    </row>
    <row r="19" spans="1:7" ht="15.75" customHeight="1" x14ac:dyDescent="0.3">
      <c r="A19" s="99">
        <v>4</v>
      </c>
      <c r="B19" s="100" t="s">
        <v>150</v>
      </c>
      <c r="C19" s="100" t="s">
        <v>151</v>
      </c>
      <c r="D19" s="101">
        <v>148</v>
      </c>
      <c r="E19" s="96">
        <v>6</v>
      </c>
      <c r="F19" s="101">
        <v>584</v>
      </c>
      <c r="G19" s="104">
        <v>18</v>
      </c>
    </row>
    <row r="20" spans="1:7" ht="15.75" customHeight="1" x14ac:dyDescent="0.3">
      <c r="A20" s="99">
        <v>1</v>
      </c>
      <c r="B20" s="100" t="s">
        <v>562</v>
      </c>
      <c r="C20" s="100" t="s">
        <v>104</v>
      </c>
      <c r="D20" s="101" t="s">
        <v>27</v>
      </c>
      <c r="E20" s="96">
        <v>0</v>
      </c>
      <c r="F20" s="102">
        <v>160</v>
      </c>
      <c r="G20" s="103">
        <v>7</v>
      </c>
    </row>
    <row r="21" spans="1:7" ht="15.75" customHeight="1" x14ac:dyDescent="0.3">
      <c r="A21" s="235">
        <v>3</v>
      </c>
      <c r="B21" s="236" t="s">
        <v>563</v>
      </c>
      <c r="C21" s="236" t="s">
        <v>77</v>
      </c>
      <c r="D21" s="237" t="s">
        <v>27</v>
      </c>
      <c r="E21" s="238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B23" s="87" t="s">
        <v>564</v>
      </c>
      <c r="F23" s="108" t="s">
        <v>657</v>
      </c>
    </row>
    <row r="24" spans="1:7" ht="15.75" customHeight="1" x14ac:dyDescent="0.3">
      <c r="B24" s="87" t="s">
        <v>658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565C9B06-6F5C-423A-94A9-0A98C0C3BC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AE19-E387-4B35-9D57-3D6E825C9A08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558</v>
      </c>
      <c r="D1" s="86"/>
      <c r="E1" s="86"/>
      <c r="F1" s="86" t="s">
        <v>126</v>
      </c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8">
        <v>4</v>
      </c>
      <c r="B5" s="242" t="s">
        <v>561</v>
      </c>
      <c r="C5" s="242" t="s">
        <v>159</v>
      </c>
      <c r="D5" s="315">
        <v>185</v>
      </c>
      <c r="E5" s="243">
        <v>5</v>
      </c>
      <c r="F5" s="316">
        <v>924</v>
      </c>
      <c r="G5" s="317">
        <v>25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2</v>
      </c>
      <c r="B6" s="245" t="s">
        <v>560</v>
      </c>
      <c r="C6" s="245" t="s">
        <v>104</v>
      </c>
      <c r="D6" s="246">
        <v>144</v>
      </c>
      <c r="E6" s="247">
        <v>2</v>
      </c>
      <c r="F6" s="111">
        <v>770</v>
      </c>
      <c r="G6" s="112">
        <v>17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8">
        <v>5</v>
      </c>
      <c r="B7" s="245" t="s">
        <v>299</v>
      </c>
      <c r="C7" s="245" t="s">
        <v>161</v>
      </c>
      <c r="D7" s="246">
        <v>154</v>
      </c>
      <c r="E7" s="247">
        <v>4</v>
      </c>
      <c r="F7" s="111">
        <v>738</v>
      </c>
      <c r="G7" s="112">
        <v>14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8">
        <v>3</v>
      </c>
      <c r="B8" s="245" t="s">
        <v>33</v>
      </c>
      <c r="C8" s="245" t="s">
        <v>34</v>
      </c>
      <c r="D8" s="246">
        <v>138</v>
      </c>
      <c r="E8" s="247">
        <v>1</v>
      </c>
      <c r="F8" s="111">
        <v>737</v>
      </c>
      <c r="G8" s="112">
        <v>13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53">
        <v>1</v>
      </c>
      <c r="B9" s="250" t="s">
        <v>150</v>
      </c>
      <c r="C9" s="250" t="s">
        <v>151</v>
      </c>
      <c r="D9" s="252">
        <v>148</v>
      </c>
      <c r="E9" s="252">
        <v>3</v>
      </c>
      <c r="F9" s="312">
        <v>584</v>
      </c>
      <c r="G9" s="314">
        <v>7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87" t="s">
        <v>127</v>
      </c>
      <c r="F11" s="108" t="s">
        <v>657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658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843CD0D5-2CDA-45B9-9730-05E77BAE93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CEDC-8098-4AE8-9335-18B0E8417A92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565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30">
        <v>3</v>
      </c>
      <c r="B5" s="231" t="s">
        <v>271</v>
      </c>
      <c r="C5" s="231" t="s">
        <v>272</v>
      </c>
      <c r="D5" s="232">
        <v>188</v>
      </c>
      <c r="E5" s="232">
        <v>5</v>
      </c>
      <c r="F5" s="232">
        <v>923</v>
      </c>
      <c r="G5" s="313">
        <v>24</v>
      </c>
      <c r="I5" s="87"/>
    </row>
    <row r="6" spans="1:34" ht="15.75" customHeight="1" x14ac:dyDescent="0.3">
      <c r="A6" s="99">
        <v>5</v>
      </c>
      <c r="B6" s="100" t="s">
        <v>88</v>
      </c>
      <c r="C6" s="100" t="s">
        <v>34</v>
      </c>
      <c r="D6" s="101">
        <v>181</v>
      </c>
      <c r="E6" s="96">
        <v>4</v>
      </c>
      <c r="F6" s="101">
        <v>910</v>
      </c>
      <c r="G6" s="104">
        <v>22</v>
      </c>
      <c r="I6" s="87"/>
    </row>
    <row r="7" spans="1:34" ht="15.75" customHeight="1" x14ac:dyDescent="0.3">
      <c r="A7" s="99">
        <v>4</v>
      </c>
      <c r="B7" s="100" t="s">
        <v>567</v>
      </c>
      <c r="C7" s="100" t="s">
        <v>272</v>
      </c>
      <c r="D7" s="101">
        <v>181</v>
      </c>
      <c r="E7" s="96">
        <v>4</v>
      </c>
      <c r="F7" s="101">
        <v>862</v>
      </c>
      <c r="G7" s="104">
        <v>16</v>
      </c>
      <c r="J7" s="105"/>
    </row>
    <row r="8" spans="1:34" ht="15.75" customHeight="1" x14ac:dyDescent="0.3">
      <c r="A8" s="99">
        <v>2</v>
      </c>
      <c r="B8" s="100" t="s">
        <v>566</v>
      </c>
      <c r="C8" s="100" t="s">
        <v>272</v>
      </c>
      <c r="D8" s="101">
        <v>160</v>
      </c>
      <c r="E8" s="96">
        <v>2</v>
      </c>
      <c r="F8" s="101">
        <v>798</v>
      </c>
      <c r="G8" s="104">
        <v>10</v>
      </c>
    </row>
    <row r="9" spans="1:34" ht="15.75" customHeight="1" x14ac:dyDescent="0.3">
      <c r="A9" s="235">
        <v>1</v>
      </c>
      <c r="B9" s="236" t="s">
        <v>150</v>
      </c>
      <c r="C9" s="236" t="s">
        <v>151</v>
      </c>
      <c r="D9" s="237">
        <v>127</v>
      </c>
      <c r="E9" s="238">
        <v>1</v>
      </c>
      <c r="F9" s="312">
        <v>682</v>
      </c>
      <c r="G9" s="314">
        <v>5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564</v>
      </c>
      <c r="F11" s="108" t="s">
        <v>657</v>
      </c>
      <c r="I11" s="87"/>
    </row>
    <row r="12" spans="1:34" ht="15.75" customHeight="1" x14ac:dyDescent="0.3">
      <c r="A12" s="87"/>
      <c r="B12" s="87" t="s">
        <v>658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4021FDD5-54C8-4711-BDEF-4488567341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484C-802D-4C9C-8860-AB0820B292D3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554</v>
      </c>
      <c r="D1" s="86"/>
      <c r="E1" s="86"/>
      <c r="F1" s="86"/>
      <c r="G1" s="86"/>
      <c r="H1" s="86"/>
      <c r="I1" s="86" t="s">
        <v>656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30">
        <v>7</v>
      </c>
      <c r="B5" s="231" t="s">
        <v>255</v>
      </c>
      <c r="C5" s="231" t="s">
        <v>104</v>
      </c>
      <c r="D5" s="232">
        <v>97</v>
      </c>
      <c r="E5" s="232">
        <v>96</v>
      </c>
      <c r="F5" s="232">
        <f>SUM(D5:E5)</f>
        <v>193</v>
      </c>
      <c r="G5" s="232">
        <v>9</v>
      </c>
      <c r="H5" s="232">
        <v>951</v>
      </c>
      <c r="I5" s="313">
        <v>45</v>
      </c>
      <c r="K5" s="87"/>
      <c r="V5" s="88"/>
      <c r="W5" s="88"/>
    </row>
    <row r="6" spans="1:34" ht="15.75" customHeight="1" x14ac:dyDescent="0.3">
      <c r="A6" s="99">
        <v>9</v>
      </c>
      <c r="B6" s="100" t="s">
        <v>251</v>
      </c>
      <c r="C6" s="100" t="s">
        <v>29</v>
      </c>
      <c r="D6" s="101">
        <v>87</v>
      </c>
      <c r="E6" s="101">
        <v>88</v>
      </c>
      <c r="F6" s="101">
        <f>SUM(D6:E6)</f>
        <v>175</v>
      </c>
      <c r="G6" s="96">
        <v>8</v>
      </c>
      <c r="H6" s="101">
        <v>852</v>
      </c>
      <c r="I6" s="104">
        <v>39</v>
      </c>
      <c r="K6" s="87"/>
      <c r="V6" s="88"/>
      <c r="W6" s="88"/>
    </row>
    <row r="7" spans="1:34" ht="15.75" customHeight="1" x14ac:dyDescent="0.3">
      <c r="A7" s="99">
        <v>5</v>
      </c>
      <c r="B7" s="100" t="s">
        <v>61</v>
      </c>
      <c r="C7" s="100" t="s">
        <v>17</v>
      </c>
      <c r="D7" s="101">
        <v>83</v>
      </c>
      <c r="E7" s="101">
        <v>83</v>
      </c>
      <c r="F7" s="101">
        <f>SUM(D7:E7)</f>
        <v>166</v>
      </c>
      <c r="G7" s="96">
        <v>7</v>
      </c>
      <c r="H7" s="101">
        <v>813</v>
      </c>
      <c r="I7" s="104">
        <v>35</v>
      </c>
      <c r="J7" s="105"/>
      <c r="K7" s="87"/>
      <c r="V7" s="88"/>
      <c r="W7" s="88"/>
    </row>
    <row r="8" spans="1:34" ht="15.75" customHeight="1" x14ac:dyDescent="0.3">
      <c r="A8" s="99">
        <v>4</v>
      </c>
      <c r="B8" s="100" t="s">
        <v>152</v>
      </c>
      <c r="C8" s="100" t="s">
        <v>161</v>
      </c>
      <c r="D8" s="101">
        <v>76</v>
      </c>
      <c r="E8" s="101">
        <v>72</v>
      </c>
      <c r="F8" s="101">
        <f>SUM(D8:E8)</f>
        <v>148</v>
      </c>
      <c r="G8" s="96">
        <v>6</v>
      </c>
      <c r="H8" s="101">
        <v>787</v>
      </c>
      <c r="I8" s="104">
        <v>32</v>
      </c>
      <c r="K8" s="87"/>
    </row>
    <row r="9" spans="1:34" s="88" customFormat="1" ht="15.75" customHeight="1" x14ac:dyDescent="0.3">
      <c r="A9" s="99">
        <v>2</v>
      </c>
      <c r="B9" s="100" t="s">
        <v>555</v>
      </c>
      <c r="C9" s="100" t="s">
        <v>104</v>
      </c>
      <c r="D9" s="101">
        <v>62</v>
      </c>
      <c r="E9" s="101">
        <v>73</v>
      </c>
      <c r="F9" s="101">
        <f>SUM(D9:E9)</f>
        <v>135</v>
      </c>
      <c r="G9" s="96">
        <v>4</v>
      </c>
      <c r="H9" s="101">
        <v>644</v>
      </c>
      <c r="I9" s="104">
        <v>24</v>
      </c>
      <c r="J9" s="87"/>
    </row>
    <row r="10" spans="1:34" s="88" customFormat="1" ht="15.75" customHeight="1" x14ac:dyDescent="0.3">
      <c r="A10" s="99">
        <v>3</v>
      </c>
      <c r="B10" s="100" t="s">
        <v>267</v>
      </c>
      <c r="C10" s="100" t="s">
        <v>268</v>
      </c>
      <c r="D10" s="101">
        <v>68</v>
      </c>
      <c r="E10" s="101">
        <v>78</v>
      </c>
      <c r="F10" s="101">
        <f>SUM(D10:E10)</f>
        <v>146</v>
      </c>
      <c r="G10" s="96">
        <v>5</v>
      </c>
      <c r="H10" s="101">
        <v>146</v>
      </c>
      <c r="I10" s="104">
        <v>5</v>
      </c>
      <c r="J10" s="87"/>
      <c r="V10" s="87"/>
      <c r="W10" s="87"/>
    </row>
    <row r="11" spans="1:34" s="88" customFormat="1" ht="15.75" customHeight="1" x14ac:dyDescent="0.3">
      <c r="A11" s="99">
        <v>1</v>
      </c>
      <c r="B11" s="100" t="s">
        <v>257</v>
      </c>
      <c r="C11" s="100" t="s">
        <v>195</v>
      </c>
      <c r="D11" s="101" t="s">
        <v>27</v>
      </c>
      <c r="E11" s="101"/>
      <c r="F11" s="101">
        <f>SUM(D11:E11)</f>
        <v>0</v>
      </c>
      <c r="G11" s="96">
        <v>0</v>
      </c>
      <c r="H11" s="102">
        <v>0</v>
      </c>
      <c r="I11" s="103">
        <v>0</v>
      </c>
      <c r="J11" s="87"/>
      <c r="V11" s="87"/>
      <c r="W11" s="87"/>
    </row>
    <row r="12" spans="1:34" s="88" customFormat="1" ht="15.75" customHeight="1" x14ac:dyDescent="0.3">
      <c r="A12" s="99">
        <v>6</v>
      </c>
      <c r="B12" s="100" t="s">
        <v>252</v>
      </c>
      <c r="C12" s="100" t="s">
        <v>161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  <c r="J12" s="87"/>
      <c r="V12" s="87"/>
      <c r="W12" s="87"/>
    </row>
    <row r="13" spans="1:34" s="88" customFormat="1" ht="15.75" customHeight="1" x14ac:dyDescent="0.3">
      <c r="A13" s="235">
        <v>8</v>
      </c>
      <c r="B13" s="236" t="s">
        <v>247</v>
      </c>
      <c r="C13" s="236" t="s">
        <v>248</v>
      </c>
      <c r="D13" s="237" t="s">
        <v>27</v>
      </c>
      <c r="E13" s="237"/>
      <c r="F13" s="237">
        <f>SUM(D13:E13)</f>
        <v>0</v>
      </c>
      <c r="G13" s="238">
        <v>0</v>
      </c>
      <c r="H13" s="106">
        <v>0</v>
      </c>
      <c r="I13" s="107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30">
        <v>3</v>
      </c>
      <c r="B17" s="231" t="s">
        <v>260</v>
      </c>
      <c r="C17" s="231" t="s">
        <v>242</v>
      </c>
      <c r="D17" s="232">
        <v>76</v>
      </c>
      <c r="E17" s="232">
        <v>76</v>
      </c>
      <c r="F17" s="232">
        <f>SUM(D17:E17)</f>
        <v>152</v>
      </c>
      <c r="G17" s="232">
        <v>8</v>
      </c>
      <c r="H17" s="232">
        <v>825</v>
      </c>
      <c r="I17" s="313">
        <v>39</v>
      </c>
      <c r="J17" s="87"/>
      <c r="V17" s="87"/>
      <c r="W17" s="87"/>
    </row>
    <row r="18" spans="1:23" x14ac:dyDescent="0.3">
      <c r="A18" s="99">
        <v>5</v>
      </c>
      <c r="B18" s="100" t="s">
        <v>277</v>
      </c>
      <c r="C18" s="100" t="s">
        <v>34</v>
      </c>
      <c r="D18" s="101">
        <v>72</v>
      </c>
      <c r="E18" s="101">
        <v>74</v>
      </c>
      <c r="F18" s="101">
        <f>SUM(D18:E18)</f>
        <v>146</v>
      </c>
      <c r="G18" s="96">
        <v>6</v>
      </c>
      <c r="H18" s="101">
        <v>711</v>
      </c>
      <c r="I18" s="104">
        <v>30</v>
      </c>
    </row>
    <row r="19" spans="1:23" ht="15.75" customHeight="1" x14ac:dyDescent="0.3">
      <c r="A19" s="99">
        <v>1</v>
      </c>
      <c r="B19" s="100" t="s">
        <v>101</v>
      </c>
      <c r="C19" s="100" t="s">
        <v>17</v>
      </c>
      <c r="D19" s="101">
        <v>79</v>
      </c>
      <c r="E19" s="101">
        <v>71</v>
      </c>
      <c r="F19" s="101">
        <f>SUM(D19:E19)</f>
        <v>150</v>
      </c>
      <c r="G19" s="96">
        <v>7</v>
      </c>
      <c r="H19" s="102">
        <v>699</v>
      </c>
      <c r="I19" s="103">
        <v>29</v>
      </c>
    </row>
    <row r="20" spans="1:23" ht="15.75" customHeight="1" x14ac:dyDescent="0.3">
      <c r="A20" s="99">
        <v>7</v>
      </c>
      <c r="B20" s="100" t="s">
        <v>280</v>
      </c>
      <c r="C20" s="100" t="s">
        <v>15</v>
      </c>
      <c r="D20" s="101">
        <v>57</v>
      </c>
      <c r="E20" s="101">
        <v>64</v>
      </c>
      <c r="F20" s="101">
        <f>SUM(D20:E20)</f>
        <v>121</v>
      </c>
      <c r="G20" s="96">
        <v>4</v>
      </c>
      <c r="H20" s="101">
        <v>691</v>
      </c>
      <c r="I20" s="104">
        <v>28</v>
      </c>
    </row>
    <row r="21" spans="1:23" ht="15.75" customHeight="1" x14ac:dyDescent="0.3">
      <c r="A21" s="99">
        <v>2</v>
      </c>
      <c r="B21" s="100" t="s">
        <v>56</v>
      </c>
      <c r="C21" s="100" t="s">
        <v>29</v>
      </c>
      <c r="D21" s="101">
        <v>72</v>
      </c>
      <c r="E21" s="101">
        <v>71</v>
      </c>
      <c r="F21" s="101">
        <f>SUM(D21:E21)</f>
        <v>143</v>
      </c>
      <c r="G21" s="96">
        <v>5</v>
      </c>
      <c r="H21" s="101">
        <v>674</v>
      </c>
      <c r="I21" s="104">
        <v>25</v>
      </c>
      <c r="V21" s="88"/>
      <c r="W21" s="88"/>
    </row>
    <row r="22" spans="1:23" ht="15.75" customHeight="1" x14ac:dyDescent="0.3">
      <c r="A22" s="99">
        <v>4</v>
      </c>
      <c r="B22" s="100" t="s">
        <v>556</v>
      </c>
      <c r="C22" s="100" t="s">
        <v>26</v>
      </c>
      <c r="D22" s="101" t="s">
        <v>27</v>
      </c>
      <c r="E22" s="101"/>
      <c r="F22" s="101">
        <f>SUM(D22:E22)</f>
        <v>0</v>
      </c>
      <c r="G22" s="96">
        <v>0</v>
      </c>
      <c r="H22" s="101">
        <v>0</v>
      </c>
      <c r="I22" s="104">
        <v>0</v>
      </c>
    </row>
    <row r="23" spans="1:23" ht="15.75" customHeight="1" x14ac:dyDescent="0.3">
      <c r="A23" s="99">
        <v>6</v>
      </c>
      <c r="B23" s="100" t="s">
        <v>269</v>
      </c>
      <c r="C23" s="100" t="s">
        <v>54</v>
      </c>
      <c r="D23" s="101" t="s">
        <v>27</v>
      </c>
      <c r="E23" s="101"/>
      <c r="F23" s="101">
        <f>SUM(D23:E23)</f>
        <v>0</v>
      </c>
      <c r="G23" s="96">
        <v>0</v>
      </c>
      <c r="H23" s="101">
        <v>0</v>
      </c>
      <c r="I23" s="104">
        <v>0</v>
      </c>
    </row>
    <row r="24" spans="1:23" ht="15.75" customHeight="1" x14ac:dyDescent="0.3">
      <c r="A24" s="235">
        <v>8</v>
      </c>
      <c r="B24" s="236" t="s">
        <v>282</v>
      </c>
      <c r="C24" s="236" t="s">
        <v>195</v>
      </c>
      <c r="D24" s="237" t="s">
        <v>27</v>
      </c>
      <c r="E24" s="237"/>
      <c r="F24" s="237">
        <f>SUM(D24:E24)</f>
        <v>0</v>
      </c>
      <c r="G24" s="238">
        <v>0</v>
      </c>
      <c r="H24" s="106">
        <v>0</v>
      </c>
      <c r="I24" s="107">
        <v>0</v>
      </c>
    </row>
    <row r="25" spans="1:23" ht="15.75" customHeight="1" x14ac:dyDescent="0.3"/>
    <row r="26" spans="1:23" ht="15.75" customHeight="1" x14ac:dyDescent="0.3">
      <c r="B26" s="87" t="s">
        <v>557</v>
      </c>
      <c r="F26" s="108" t="s">
        <v>657</v>
      </c>
    </row>
    <row r="27" spans="1:23" ht="15.75" customHeight="1" x14ac:dyDescent="0.3">
      <c r="B27" s="87" t="s">
        <v>658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7B49D510-A1F1-49AD-9330-872E746C748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2021-11-05T14:14:14Z</dcterms:created>
  <dcterms:modified xsi:type="dcterms:W3CDTF">2021-11-05T14:16:13Z</dcterms:modified>
</cp:coreProperties>
</file>