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s\C&amp;NTSA\C&amp;NLeague\2021Summer\"/>
    </mc:Choice>
  </mc:AlternateContent>
  <xr:revisionPtr revIDLastSave="0" documentId="8_{F97E71EF-5BAF-4340-BFE1-FF9BAA99CEA4}" xr6:coauthVersionLast="47" xr6:coauthVersionMax="47" xr10:uidLastSave="{00000000-0000-0000-0000-000000000000}"/>
  <bookViews>
    <workbookView minimized="1" xWindow="1560" yWindow="1560" windowWidth="19425" windowHeight="13875" tabRatio="850" xr2:uid="{82A4944E-B898-4B6D-84F5-6D83D256AB0E}"/>
  </bookViews>
  <sheets>
    <sheet name="Index" sheetId="40" r:id="rId1"/>
    <sheet name="10m Air Pistol" sheetId="9" r:id="rId2"/>
    <sheet name="10m Air Pistol Sen" sheetId="10" r:id="rId3"/>
    <sheet name="10m Air Pistol Team" sheetId="11" r:id="rId4"/>
    <sheet name="10m Air Pistol (Supp rest)" sheetId="5" r:id="rId5"/>
    <sheet name="10m Air Rifle" sheetId="31" r:id="rId6"/>
    <sheet name="10m Air Rifle Sen" sheetId="33" r:id="rId7"/>
    <sheet name="10m Air Rifle (Supp rest)" sheetId="32" r:id="rId8"/>
    <sheet name="20Yd Pistol" sheetId="30" r:id="rId9"/>
    <sheet name="6Yd Air Pistol" sheetId="12" r:id="rId10"/>
    <sheet name="Gallery Rifle Any" sheetId="35" r:id="rId11"/>
    <sheet name="Gallery Rifle Any Sen" sheetId="36" r:id="rId12"/>
    <sheet name="Gallery Rifle Iron" sheetId="37" r:id="rId13"/>
    <sheet name="Gallery Rifle Iron Sen" sheetId="38" r:id="rId14"/>
    <sheet name="Long Barrelled Pistol" sheetId="39" r:id="rId15"/>
    <sheet name="Long Range Bench 1" sheetId="13" r:id="rId16"/>
    <sheet name="Long Range Bench 2" sheetId="14" r:id="rId17"/>
    <sheet name="Long Range Bench Sen" sheetId="15" r:id="rId18"/>
    <sheet name="Long Range Rifle" sheetId="16" r:id="rId19"/>
    <sheet name="Long Range Rifle Team" sheetId="17" r:id="rId20"/>
    <sheet name="LR Rifle 100 Any" sheetId="18" r:id="rId21"/>
    <sheet name="LR Rifle 100 Any Sen" sheetId="19" r:id="rId22"/>
    <sheet name="Muzzle-loading Pistol" sheetId="26" r:id="rId23"/>
    <sheet name="Muzzle-loading Pistol Sen" sheetId="27" r:id="rId24"/>
    <sheet name="Muzzle-loading Revolver" sheetId="28" r:id="rId25"/>
    <sheet name="Muzzle-loading Revolver Sen" sheetId="29" r:id="rId26"/>
    <sheet name="Rapid Fire Rifle" sheetId="34" r:id="rId27"/>
    <sheet name="Short Range Rifle" sheetId="6" r:id="rId28"/>
    <sheet name="Short Range Rifle Sen" sheetId="7" r:id="rId29"/>
    <sheet name="Short Range Rifle Team" sheetId="8" r:id="rId30"/>
    <sheet name="Sport Rifle" sheetId="2" r:id="rId31"/>
    <sheet name="Sport Rifle Sen" sheetId="3" r:id="rId32"/>
    <sheet name="Sport Rifle Team" sheetId="4" r:id="rId33"/>
    <sheet name="SR Benchrest (Air)" sheetId="20" r:id="rId34"/>
    <sheet name="SR Benchrest (Air) Sen" sheetId="21" r:id="rId35"/>
    <sheet name="SR Benchrest (Rimfire) 1" sheetId="22" r:id="rId36"/>
    <sheet name="SR Benchrest (Rimfire) 2" sheetId="23" r:id="rId37"/>
    <sheet name="SR Benchrest (Rimfire) Sen" sheetId="24" r:id="rId38"/>
    <sheet name="SR Benchrest (Rimfire) Team" sheetId="25" r:id="rId39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39" l="1"/>
  <c r="F18" i="39"/>
  <c r="F15" i="39"/>
  <c r="F16" i="39"/>
  <c r="F20" i="39"/>
  <c r="F19" i="39"/>
  <c r="F11" i="39"/>
  <c r="F5" i="39"/>
  <c r="F9" i="39"/>
  <c r="F7" i="39"/>
  <c r="F8" i="39"/>
  <c r="F6" i="39"/>
  <c r="F10" i="39"/>
  <c r="F59" i="37"/>
  <c r="F61" i="37"/>
  <c r="F54" i="37"/>
  <c r="F53" i="37"/>
  <c r="F56" i="37"/>
  <c r="F57" i="37"/>
  <c r="F58" i="37"/>
  <c r="F60" i="37"/>
  <c r="F55" i="37"/>
  <c r="F47" i="37"/>
  <c r="F42" i="37"/>
  <c r="F48" i="37"/>
  <c r="F43" i="37"/>
  <c r="F44" i="37"/>
  <c r="F46" i="37"/>
  <c r="F49" i="37"/>
  <c r="F45" i="37"/>
  <c r="F41" i="37"/>
  <c r="F31" i="37"/>
  <c r="F33" i="37"/>
  <c r="F35" i="37"/>
  <c r="F29" i="37"/>
  <c r="F34" i="37"/>
  <c r="F32" i="37"/>
  <c r="F30" i="37"/>
  <c r="F37" i="37"/>
  <c r="F36" i="37"/>
  <c r="F21" i="37"/>
  <c r="F19" i="37"/>
  <c r="F23" i="37"/>
  <c r="F24" i="37"/>
  <c r="F20" i="37"/>
  <c r="F22" i="37"/>
  <c r="F17" i="37"/>
  <c r="F25" i="37"/>
  <c r="F18" i="37"/>
  <c r="F13" i="37"/>
  <c r="F8" i="37"/>
  <c r="F5" i="37"/>
  <c r="F10" i="37"/>
  <c r="F11" i="37"/>
  <c r="F12" i="37"/>
  <c r="F6" i="37"/>
  <c r="F7" i="37"/>
  <c r="F9" i="37"/>
  <c r="F38" i="35"/>
  <c r="F40" i="35"/>
  <c r="F39" i="35"/>
  <c r="F43" i="35"/>
  <c r="F44" i="35"/>
  <c r="F41" i="35"/>
  <c r="F42" i="35"/>
  <c r="F45" i="35"/>
  <c r="F32" i="35"/>
  <c r="F29" i="35"/>
  <c r="F28" i="35"/>
  <c r="F34" i="35"/>
  <c r="F33" i="35"/>
  <c r="F31" i="35"/>
  <c r="F30" i="35"/>
  <c r="F27" i="35"/>
  <c r="F20" i="35"/>
  <c r="F22" i="35"/>
  <c r="F23" i="35"/>
  <c r="F18" i="35"/>
  <c r="F19" i="35"/>
  <c r="F16" i="35"/>
  <c r="F21" i="35"/>
  <c r="F17" i="35"/>
  <c r="F11" i="35"/>
  <c r="F5" i="35"/>
  <c r="F10" i="35"/>
  <c r="F8" i="35"/>
  <c r="F6" i="35"/>
  <c r="F12" i="35"/>
  <c r="F7" i="35"/>
  <c r="F9" i="35"/>
  <c r="G17" i="34" l="1"/>
  <c r="G16" i="34"/>
  <c r="G19" i="34"/>
  <c r="G18" i="34"/>
  <c r="G15" i="34"/>
  <c r="G21" i="34"/>
  <c r="G20" i="34"/>
  <c r="G6" i="34"/>
  <c r="G11" i="34"/>
  <c r="G8" i="34"/>
  <c r="G10" i="34"/>
  <c r="G9" i="34"/>
  <c r="G5" i="34"/>
  <c r="G7" i="34"/>
  <c r="F24" i="30"/>
  <c r="F18" i="30"/>
  <c r="F23" i="30"/>
  <c r="F19" i="30"/>
  <c r="F22" i="30"/>
  <c r="F17" i="30"/>
  <c r="F21" i="30"/>
  <c r="F20" i="30"/>
  <c r="F6" i="30"/>
  <c r="F13" i="30"/>
  <c r="F5" i="30"/>
  <c r="F12" i="30"/>
  <c r="F7" i="30"/>
  <c r="F8" i="30"/>
  <c r="F11" i="30"/>
  <c r="F9" i="30"/>
  <c r="F10" i="30"/>
  <c r="F43" i="25"/>
  <c r="F42" i="25"/>
  <c r="F41" i="25"/>
  <c r="F40" i="25"/>
  <c r="F38" i="25"/>
  <c r="F37" i="25"/>
  <c r="F36" i="25"/>
  <c r="F35" i="25"/>
  <c r="M33" i="25"/>
  <c r="F33" i="25"/>
  <c r="M32" i="25"/>
  <c r="F32" i="25"/>
  <c r="M31" i="25"/>
  <c r="F31" i="25"/>
  <c r="M30" i="25"/>
  <c r="F30" i="25"/>
  <c r="F17" i="25"/>
  <c r="F16" i="25"/>
  <c r="F15" i="25"/>
  <c r="F14" i="25"/>
  <c r="F12" i="25"/>
  <c r="F11" i="25"/>
  <c r="F10" i="25"/>
  <c r="F9" i="25"/>
  <c r="M7" i="25"/>
  <c r="F7" i="25"/>
  <c r="M6" i="25"/>
  <c r="F6" i="25"/>
  <c r="F4" i="25" s="1"/>
  <c r="M5" i="25"/>
  <c r="F5" i="25"/>
  <c r="M4" i="25"/>
  <c r="F38" i="23"/>
  <c r="F39" i="23"/>
  <c r="F41" i="23"/>
  <c r="F44" i="23"/>
  <c r="F42" i="23"/>
  <c r="F43" i="23"/>
  <c r="F40" i="23"/>
  <c r="F30" i="23"/>
  <c r="F34" i="23"/>
  <c r="F28" i="23"/>
  <c r="F29" i="23"/>
  <c r="F33" i="23"/>
  <c r="F32" i="23"/>
  <c r="F31" i="23"/>
  <c r="F17" i="23"/>
  <c r="F20" i="23"/>
  <c r="F21" i="23"/>
  <c r="F19" i="23"/>
  <c r="F22" i="23"/>
  <c r="F23" i="23"/>
  <c r="F24" i="23"/>
  <c r="F18" i="23"/>
  <c r="F12" i="23"/>
  <c r="F8" i="23"/>
  <c r="F10" i="23"/>
  <c r="F6" i="23"/>
  <c r="F5" i="23"/>
  <c r="F11" i="23"/>
  <c r="F13" i="23"/>
  <c r="F9" i="23"/>
  <c r="F7" i="23"/>
  <c r="F53" i="22"/>
  <c r="F56" i="22"/>
  <c r="F57" i="22"/>
  <c r="F61" i="22"/>
  <c r="F60" i="22"/>
  <c r="F59" i="22"/>
  <c r="F54" i="22"/>
  <c r="F58" i="22"/>
  <c r="F55" i="22"/>
  <c r="F46" i="22"/>
  <c r="F47" i="22"/>
  <c r="F45" i="22"/>
  <c r="F41" i="22"/>
  <c r="F43" i="22"/>
  <c r="F49" i="22"/>
  <c r="F42" i="22"/>
  <c r="F44" i="22"/>
  <c r="F48" i="22"/>
  <c r="F37" i="22"/>
  <c r="F35" i="22"/>
  <c r="F31" i="22"/>
  <c r="F33" i="22"/>
  <c r="F30" i="22"/>
  <c r="F36" i="22"/>
  <c r="F34" i="22"/>
  <c r="F32" i="22"/>
  <c r="F29" i="22"/>
  <c r="F22" i="22"/>
  <c r="F17" i="22"/>
  <c r="F18" i="22"/>
  <c r="F21" i="22"/>
  <c r="F25" i="22"/>
  <c r="F20" i="22"/>
  <c r="F24" i="22"/>
  <c r="F23" i="22"/>
  <c r="F19" i="22"/>
  <c r="F9" i="22"/>
  <c r="F13" i="22"/>
  <c r="F5" i="22"/>
  <c r="F12" i="22"/>
  <c r="F11" i="22"/>
  <c r="F10" i="22"/>
  <c r="F7" i="22"/>
  <c r="F6" i="22"/>
  <c r="F8" i="22"/>
  <c r="F42" i="20"/>
  <c r="F41" i="20"/>
  <c r="F37" i="20"/>
  <c r="F39" i="20"/>
  <c r="F43" i="20"/>
  <c r="F40" i="20"/>
  <c r="F38" i="20"/>
  <c r="F29" i="20"/>
  <c r="F27" i="20"/>
  <c r="F28" i="20"/>
  <c r="F31" i="20"/>
  <c r="F33" i="20"/>
  <c r="F30" i="20"/>
  <c r="F32" i="20"/>
  <c r="F21" i="20"/>
  <c r="F23" i="20"/>
  <c r="F16" i="20"/>
  <c r="F17" i="20"/>
  <c r="F18" i="20"/>
  <c r="F19" i="20"/>
  <c r="F22" i="20"/>
  <c r="F20" i="20"/>
  <c r="F8" i="20"/>
  <c r="F10" i="20"/>
  <c r="F5" i="20"/>
  <c r="F9" i="20"/>
  <c r="F11" i="20"/>
  <c r="F6" i="20"/>
  <c r="F12" i="20"/>
  <c r="F7" i="20"/>
  <c r="F29" i="18" l="1"/>
  <c r="F24" i="18"/>
  <c r="F26" i="18"/>
  <c r="F25" i="18"/>
  <c r="F28" i="18"/>
  <c r="F27" i="18"/>
  <c r="F17" i="18"/>
  <c r="F16" i="18"/>
  <c r="F20" i="18"/>
  <c r="F18" i="18"/>
  <c r="F19" i="18"/>
  <c r="F15" i="18"/>
  <c r="F8" i="18"/>
  <c r="F11" i="18"/>
  <c r="F6" i="18"/>
  <c r="F5" i="18"/>
  <c r="F10" i="18"/>
  <c r="F7" i="18"/>
  <c r="F9" i="18"/>
  <c r="F12" i="17"/>
  <c r="F11" i="17"/>
  <c r="F10" i="17"/>
  <c r="F9" i="17"/>
  <c r="M7" i="17"/>
  <c r="F7" i="17"/>
  <c r="M6" i="17"/>
  <c r="F6" i="17"/>
  <c r="M5" i="17"/>
  <c r="F5" i="17"/>
  <c r="M4" i="17"/>
  <c r="F4" i="17"/>
  <c r="F38" i="16"/>
  <c r="F43" i="16"/>
  <c r="F39" i="16"/>
  <c r="F40" i="16"/>
  <c r="F37" i="16"/>
  <c r="F42" i="16"/>
  <c r="F41" i="16"/>
  <c r="F30" i="16"/>
  <c r="F29" i="16"/>
  <c r="F33" i="16"/>
  <c r="F31" i="16"/>
  <c r="F27" i="16"/>
  <c r="F28" i="16"/>
  <c r="F32" i="16"/>
  <c r="F22" i="16"/>
  <c r="F16" i="16"/>
  <c r="F21" i="16"/>
  <c r="F19" i="16"/>
  <c r="F18" i="16"/>
  <c r="F23" i="16"/>
  <c r="F17" i="16"/>
  <c r="F20" i="16"/>
  <c r="F7" i="16"/>
  <c r="F5" i="16"/>
  <c r="F12" i="16"/>
  <c r="F11" i="16"/>
  <c r="F9" i="16"/>
  <c r="F10" i="16"/>
  <c r="F8" i="16"/>
  <c r="F6" i="16"/>
  <c r="F39" i="14" l="1"/>
  <c r="F41" i="14"/>
  <c r="F42" i="14"/>
  <c r="F45" i="14"/>
  <c r="F44" i="14"/>
  <c r="F43" i="14"/>
  <c r="F40" i="14"/>
  <c r="F38" i="14"/>
  <c r="F27" i="14"/>
  <c r="F32" i="14"/>
  <c r="F29" i="14"/>
  <c r="F28" i="14"/>
  <c r="F31" i="14"/>
  <c r="F34" i="14"/>
  <c r="F30" i="14"/>
  <c r="F33" i="14"/>
  <c r="F23" i="14"/>
  <c r="F19" i="14"/>
  <c r="F17" i="14"/>
  <c r="F18" i="14"/>
  <c r="F20" i="14"/>
  <c r="F22" i="14"/>
  <c r="F21" i="14"/>
  <c r="F16" i="14"/>
  <c r="F12" i="14"/>
  <c r="F8" i="14"/>
  <c r="F7" i="14"/>
  <c r="F6" i="14"/>
  <c r="F10" i="14"/>
  <c r="F11" i="14"/>
  <c r="F9" i="14"/>
  <c r="F5" i="14"/>
  <c r="F56" i="13"/>
  <c r="F52" i="13"/>
  <c r="F53" i="13"/>
  <c r="F54" i="13"/>
  <c r="F57" i="13"/>
  <c r="F55" i="13"/>
  <c r="F58" i="13"/>
  <c r="F51" i="13"/>
  <c r="F44" i="13"/>
  <c r="F45" i="13"/>
  <c r="F43" i="13"/>
  <c r="F47" i="13"/>
  <c r="F46" i="13"/>
  <c r="F41" i="13"/>
  <c r="F42" i="13"/>
  <c r="F40" i="13"/>
  <c r="F36" i="13"/>
  <c r="F34" i="13"/>
  <c r="F35" i="13"/>
  <c r="F31" i="13"/>
  <c r="F33" i="13"/>
  <c r="F32" i="13"/>
  <c r="F29" i="13"/>
  <c r="F30" i="13"/>
  <c r="F18" i="13"/>
  <c r="F23" i="13"/>
  <c r="F17" i="13"/>
  <c r="F25" i="13"/>
  <c r="F21" i="13"/>
  <c r="F19" i="13"/>
  <c r="F20" i="13"/>
  <c r="F24" i="13"/>
  <c r="F22" i="13"/>
  <c r="F5" i="13"/>
  <c r="F9" i="13"/>
  <c r="F6" i="13"/>
  <c r="F13" i="13"/>
  <c r="F12" i="13"/>
  <c r="F10" i="13"/>
  <c r="F7" i="13"/>
  <c r="F8" i="13"/>
  <c r="F11" i="13"/>
  <c r="F38" i="11" l="1"/>
  <c r="F37" i="11"/>
  <c r="F36" i="11"/>
  <c r="F35" i="11"/>
  <c r="M33" i="11"/>
  <c r="F33" i="11"/>
  <c r="M32" i="11"/>
  <c r="F32" i="11"/>
  <c r="F30" i="11" s="1"/>
  <c r="M31" i="11"/>
  <c r="F31" i="11"/>
  <c r="M30" i="11"/>
  <c r="F17" i="11"/>
  <c r="F16" i="11"/>
  <c r="F15" i="11"/>
  <c r="F14" i="11"/>
  <c r="F12" i="11"/>
  <c r="F11" i="11"/>
  <c r="F10" i="11"/>
  <c r="F9" i="11"/>
  <c r="M7" i="11"/>
  <c r="F7" i="11"/>
  <c r="M6" i="11"/>
  <c r="F6" i="11"/>
  <c r="M5" i="11"/>
  <c r="F5" i="11"/>
  <c r="M4" i="11"/>
  <c r="F4" i="11"/>
  <c r="F38" i="8" l="1"/>
  <c r="F37" i="8"/>
  <c r="F36" i="8"/>
  <c r="F35" i="8"/>
  <c r="M33" i="8"/>
  <c r="F33" i="8"/>
  <c r="M32" i="8"/>
  <c r="F32" i="8"/>
  <c r="M31" i="8"/>
  <c r="F31" i="8"/>
  <c r="M30" i="8"/>
  <c r="F30" i="8"/>
  <c r="M12" i="8"/>
  <c r="F12" i="8"/>
  <c r="M11" i="8"/>
  <c r="F11" i="8"/>
  <c r="M10" i="8"/>
  <c r="F10" i="8"/>
  <c r="M9" i="8"/>
  <c r="F9" i="8"/>
  <c r="M7" i="8"/>
  <c r="F7" i="8"/>
  <c r="M6" i="8"/>
  <c r="M4" i="8" s="1"/>
  <c r="F6" i="8"/>
  <c r="M5" i="8"/>
  <c r="F5" i="8"/>
  <c r="F4" i="8"/>
  <c r="D5" i="5" l="1"/>
  <c r="D8" i="5"/>
  <c r="D9" i="5"/>
  <c r="D6" i="5"/>
  <c r="D7" i="5"/>
  <c r="D10" i="5"/>
  <c r="F38" i="4"/>
  <c r="F37" i="4"/>
  <c r="F36" i="4"/>
  <c r="F35" i="4"/>
  <c r="M33" i="4"/>
  <c r="F33" i="4"/>
  <c r="M32" i="4"/>
  <c r="F32" i="4"/>
  <c r="F30" i="4" s="1"/>
  <c r="M31" i="4"/>
  <c r="F31" i="4"/>
  <c r="M30" i="4"/>
  <c r="F12" i="4"/>
  <c r="F11" i="4"/>
  <c r="F10" i="4"/>
  <c r="F9" i="4"/>
  <c r="M7" i="4"/>
  <c r="F7" i="4"/>
  <c r="M6" i="4"/>
  <c r="F6" i="4"/>
  <c r="M5" i="4"/>
  <c r="F5" i="4"/>
  <c r="M4" i="4"/>
  <c r="F4" i="4"/>
</calcChain>
</file>

<file path=xl/sharedStrings.xml><?xml version="1.0" encoding="utf-8"?>
<sst xmlns="http://schemas.openxmlformats.org/spreadsheetml/2006/main" count="3045" uniqueCount="661">
  <si>
    <t>Sport Rifle - Individuals</t>
  </si>
  <si>
    <t>`</t>
  </si>
  <si>
    <t>Division One</t>
  </si>
  <si>
    <t>Division Two</t>
  </si>
  <si>
    <t>Name</t>
  </si>
  <si>
    <t>Club</t>
  </si>
  <si>
    <t>Scr</t>
  </si>
  <si>
    <t>Pts</t>
  </si>
  <si>
    <t>Agg</t>
  </si>
  <si>
    <t>Tot</t>
  </si>
  <si>
    <t>J. Beardsley</t>
  </si>
  <si>
    <t>K Kendal</t>
  </si>
  <si>
    <t>J. Boulton</t>
  </si>
  <si>
    <t>Market Drayton</t>
  </si>
  <si>
    <t>A. Bullock</t>
  </si>
  <si>
    <t>Deddington</t>
  </si>
  <si>
    <t>R. Collins</t>
  </si>
  <si>
    <t>Portishead</t>
  </si>
  <si>
    <t>S. Chambers</t>
  </si>
  <si>
    <t>Workington</t>
  </si>
  <si>
    <t>J. Jack</t>
  </si>
  <si>
    <t>Redcraig</t>
  </si>
  <si>
    <t>W. M. Pow</t>
  </si>
  <si>
    <t>Sunderland</t>
  </si>
  <si>
    <t>D. Judge</t>
  </si>
  <si>
    <t>K. Price</t>
  </si>
  <si>
    <t>Warrington</t>
  </si>
  <si>
    <t>ncr</t>
  </si>
  <si>
    <t>G. Radcliffe</t>
  </si>
  <si>
    <t>Vickers</t>
  </si>
  <si>
    <t>S. Rogers</t>
  </si>
  <si>
    <t>P. Slator</t>
  </si>
  <si>
    <t>N. Veitch</t>
  </si>
  <si>
    <t>O. J. Spence</t>
  </si>
  <si>
    <t>Leek</t>
  </si>
  <si>
    <t>P. Ward</t>
  </si>
  <si>
    <t>L. Webster</t>
  </si>
  <si>
    <t>Penrhiwpal</t>
  </si>
  <si>
    <t>M. Watkin</t>
  </si>
  <si>
    <t>T. Wyatt</t>
  </si>
  <si>
    <t>Division Three</t>
  </si>
  <si>
    <t>Division Four</t>
  </si>
  <si>
    <t>A. Bambery</t>
  </si>
  <si>
    <t>A. Barrow</t>
  </si>
  <si>
    <t>J. Bambery</t>
  </si>
  <si>
    <t>J. Bray</t>
  </si>
  <si>
    <t>Felton</t>
  </si>
  <si>
    <t>A. Battrick</t>
  </si>
  <si>
    <t>Altrincham</t>
  </si>
  <si>
    <t>M. J. Clubley</t>
  </si>
  <si>
    <t>Killingholme</t>
  </si>
  <si>
    <t>D. Cook</t>
  </si>
  <si>
    <t>K. Hayes</t>
  </si>
  <si>
    <t>C. Donaldson</t>
  </si>
  <si>
    <t>York RI</t>
  </si>
  <si>
    <t>R. MacLean</t>
  </si>
  <si>
    <t>T. Earnshaw</t>
  </si>
  <si>
    <t>Furness Marksmen</t>
  </si>
  <si>
    <t>M. Peacock</t>
  </si>
  <si>
    <t>J. du Heaume</t>
  </si>
  <si>
    <t>M. Power</t>
  </si>
  <si>
    <t>S. Morris</t>
  </si>
  <si>
    <t>W. Vaughan</t>
  </si>
  <si>
    <t>Hawick</t>
  </si>
  <si>
    <t>w/d</t>
  </si>
  <si>
    <t>B. Wells</t>
  </si>
  <si>
    <t>L. Williams</t>
  </si>
  <si>
    <t>Division Five</t>
  </si>
  <si>
    <t>Division Six</t>
  </si>
  <si>
    <t>J. Browning</t>
  </si>
  <si>
    <t>Ramsgate &amp; Dover</t>
  </si>
  <si>
    <t>D. Arkwright</t>
  </si>
  <si>
    <t>Morecambe</t>
  </si>
  <si>
    <t>M. Carr</t>
  </si>
  <si>
    <t>M. Arkwright</t>
  </si>
  <si>
    <t>J. Davidson</t>
  </si>
  <si>
    <t>P. Bowles</t>
  </si>
  <si>
    <t>Penarth</t>
  </si>
  <si>
    <t>S. Dodds</t>
  </si>
  <si>
    <t>Scotton &amp; Farnham</t>
  </si>
  <si>
    <t>M. Coulson</t>
  </si>
  <si>
    <t>M. Gray</t>
  </si>
  <si>
    <t>G. Franks</t>
  </si>
  <si>
    <t>S. Hayman</t>
  </si>
  <si>
    <t>A. Green</t>
  </si>
  <si>
    <t>P. Monaghan</t>
  </si>
  <si>
    <t>P. Johnston</t>
  </si>
  <si>
    <t>J. Rogers</t>
  </si>
  <si>
    <t>J. Phillips</t>
  </si>
  <si>
    <t>C. Stones</t>
  </si>
  <si>
    <t>P. Ross</t>
  </si>
  <si>
    <t>Division Seven</t>
  </si>
  <si>
    <t>Division Eight</t>
  </si>
  <si>
    <t>K. Aitken</t>
  </si>
  <si>
    <t>M. Broom</t>
  </si>
  <si>
    <t>S. Alexander</t>
  </si>
  <si>
    <t>T. Dale</t>
  </si>
  <si>
    <t>S. Armstrong</t>
  </si>
  <si>
    <t>Derby</t>
  </si>
  <si>
    <t>A. Greenlees</t>
  </si>
  <si>
    <t>Bishop Auckland</t>
  </si>
  <si>
    <t>P. Bracegirdle</t>
  </si>
  <si>
    <t>D. Love</t>
  </si>
  <si>
    <t>D. Elgar</t>
  </si>
  <si>
    <t>Cumb News</t>
  </si>
  <si>
    <t>J. Machin</t>
  </si>
  <si>
    <t>E. Flint</t>
  </si>
  <si>
    <t>B. Murphy</t>
  </si>
  <si>
    <t>R. Ker</t>
  </si>
  <si>
    <t>E. C. Pearce</t>
  </si>
  <si>
    <t>K. Taylor</t>
  </si>
  <si>
    <t>J. Wells</t>
  </si>
  <si>
    <t>J. Voisey</t>
  </si>
  <si>
    <t>H. R. Wilkinson</t>
  </si>
  <si>
    <t>Division Nine</t>
  </si>
  <si>
    <t>R. Beale</t>
  </si>
  <si>
    <t>G. Crosby</t>
  </si>
  <si>
    <t>B. Gillatt</t>
  </si>
  <si>
    <t>C. Gilmore</t>
  </si>
  <si>
    <t>D. Munro</t>
  </si>
  <si>
    <t>C. Plag</t>
  </si>
  <si>
    <t>K. Stone P5.2.3</t>
  </si>
  <si>
    <t>M. Turnbull</t>
  </si>
  <si>
    <t>G. F. Wilkinson</t>
  </si>
  <si>
    <t xml:space="preserve">  Scorer: A Fellerman</t>
  </si>
  <si>
    <t xml:space="preserve">  Challenges must be sent to the scorer and received by:</t>
  </si>
  <si>
    <t>Seniors</t>
  </si>
  <si>
    <t xml:space="preserve">  Scorer:  See main sheet</t>
  </si>
  <si>
    <t>Sport Rifle - Teams</t>
  </si>
  <si>
    <t>1 K Kendal</t>
  </si>
  <si>
    <t>v</t>
  </si>
  <si>
    <t>2 Sunderland A</t>
  </si>
  <si>
    <t>3 Warrington</t>
  </si>
  <si>
    <t>4 Bogey548</t>
  </si>
  <si>
    <t>Shot</t>
  </si>
  <si>
    <t>Won</t>
  </si>
  <si>
    <t>Drw</t>
  </si>
  <si>
    <t>Lst</t>
  </si>
  <si>
    <t>Pnt</t>
  </si>
  <si>
    <t>1 Leek</t>
  </si>
  <si>
    <t>2 Sunderland B</t>
  </si>
  <si>
    <t>G. Wilkinson sub</t>
  </si>
  <si>
    <t>H. Wilkinson</t>
  </si>
  <si>
    <t>3 Vickers</t>
  </si>
  <si>
    <t>4 Bogey500</t>
  </si>
  <si>
    <t>10M Air Pistol - Individuals (Supported rest)</t>
  </si>
  <si>
    <t>M. Bailey</t>
  </si>
  <si>
    <t>Court Riverside</t>
  </si>
  <si>
    <t>D. Boyton</t>
  </si>
  <si>
    <t>G. Cox</t>
  </si>
  <si>
    <t>J. Kay</t>
  </si>
  <si>
    <t>Blackburn</t>
  </si>
  <si>
    <t>D. Milner</t>
  </si>
  <si>
    <t>P. Tietze</t>
  </si>
  <si>
    <t xml:space="preserve">  Scorer: A Hamilton</t>
  </si>
  <si>
    <t>22 Rifle Short Range - Individuals</t>
  </si>
  <si>
    <t>A. R. Anderson</t>
  </si>
  <si>
    <t>M. Baeron</t>
  </si>
  <si>
    <t>J. Bradfield</t>
  </si>
  <si>
    <t>Balerno &amp; Currie</t>
  </si>
  <si>
    <t>T. Bryan</t>
  </si>
  <si>
    <t>Blackpool</t>
  </si>
  <si>
    <t>H. Bramwell</t>
  </si>
  <si>
    <t>T. Chittenden</t>
  </si>
  <si>
    <t>S. Kay</t>
  </si>
  <si>
    <t>K. Greenaway</t>
  </si>
  <si>
    <t>St Andrews</t>
  </si>
  <si>
    <t>K. Nixon</t>
  </si>
  <si>
    <t>P. Jess</t>
  </si>
  <si>
    <t>K. Revell</t>
  </si>
  <si>
    <t>M. W. King</t>
  </si>
  <si>
    <t>E. Robertson</t>
  </si>
  <si>
    <t>St Andrews URC</t>
  </si>
  <si>
    <t>M. Sinfield</t>
  </si>
  <si>
    <t>E. Scougall</t>
  </si>
  <si>
    <t>J. Ward</t>
  </si>
  <si>
    <t>J. Allen</t>
  </si>
  <si>
    <t>P. Baxter</t>
  </si>
  <si>
    <t>C. Brown</t>
  </si>
  <si>
    <t>M. Drake</t>
  </si>
  <si>
    <t>I. Burton</t>
  </si>
  <si>
    <t>A. Galbraith</t>
  </si>
  <si>
    <t>R. Chapman</t>
  </si>
  <si>
    <t>M. Galbraith</t>
  </si>
  <si>
    <t>P. Cook</t>
  </si>
  <si>
    <t>J. Hallin</t>
  </si>
  <si>
    <t>Leyland Motors</t>
  </si>
  <si>
    <t>P. Leviston</t>
  </si>
  <si>
    <t>B. Paillusson</t>
  </si>
  <si>
    <t>N. Morewood</t>
  </si>
  <si>
    <t>A. Smith</t>
  </si>
  <si>
    <t>Ross-on-Wye</t>
  </si>
  <si>
    <t>T. Saunders</t>
  </si>
  <si>
    <t>S. Thorne</t>
  </si>
  <si>
    <t>P. Shone</t>
  </si>
  <si>
    <t>Keswick</t>
  </si>
  <si>
    <t>A. Beck</t>
  </si>
  <si>
    <t>P. Bozeat</t>
  </si>
  <si>
    <t>A. Edgar</t>
  </si>
  <si>
    <t>R. Caunt</t>
  </si>
  <si>
    <t>D. Hollingsworth</t>
  </si>
  <si>
    <t>G. Garratt</t>
  </si>
  <si>
    <t>R. Holmes</t>
  </si>
  <si>
    <t>C. McLeod</t>
  </si>
  <si>
    <t>J. Hankin</t>
  </si>
  <si>
    <t>J. W. Moore</t>
  </si>
  <si>
    <t>B. Rose</t>
  </si>
  <si>
    <t>R. Wilkinson</t>
  </si>
  <si>
    <t>B. Wilson</t>
  </si>
  <si>
    <t>M. Wray</t>
  </si>
  <si>
    <t>A. Bramwell</t>
  </si>
  <si>
    <t>N. Eastwood</t>
  </si>
  <si>
    <t>B. Faulkner</t>
  </si>
  <si>
    <t>L. Jolly</t>
  </si>
  <si>
    <t>K. McCrindle</t>
  </si>
  <si>
    <t>W. R. Robinson</t>
  </si>
  <si>
    <t>K. Scott</t>
  </si>
  <si>
    <t>22 Rifle Short Range - Teams</t>
  </si>
  <si>
    <t>1 Blackpool</t>
  </si>
  <si>
    <t>2 Bury</t>
  </si>
  <si>
    <t>M. Gardner</t>
  </si>
  <si>
    <t>A. Rogers P5.2.1</t>
  </si>
  <si>
    <t>J. Wilding</t>
  </si>
  <si>
    <t xml:space="preserve"> </t>
  </si>
  <si>
    <t>3 K Kendal A</t>
  </si>
  <si>
    <t>4 K Kendal B</t>
  </si>
  <si>
    <t>M. L. Ives</t>
  </si>
  <si>
    <t>1 K Kendal C</t>
  </si>
  <si>
    <t>2 K Kendal D</t>
  </si>
  <si>
    <t>3 Workington</t>
  </si>
  <si>
    <t>4 Bogey529</t>
  </si>
  <si>
    <t>10M Air Pistol - Individuals</t>
  </si>
  <si>
    <t>C. Bracken</t>
  </si>
  <si>
    <t>St Giles Yarners</t>
  </si>
  <si>
    <t>E. Astbury</t>
  </si>
  <si>
    <t>Ellesmere College</t>
  </si>
  <si>
    <t>L. Evans</t>
  </si>
  <si>
    <t>Telepost</t>
  </si>
  <si>
    <t>F. Gilmore</t>
  </si>
  <si>
    <t>R. Hair</t>
  </si>
  <si>
    <t>Dumfries</t>
  </si>
  <si>
    <t>D. Kirk</t>
  </si>
  <si>
    <t>W. McGurk</t>
  </si>
  <si>
    <t>Dechmont</t>
  </si>
  <si>
    <t>W. Man</t>
  </si>
  <si>
    <t>Jasmine</t>
  </si>
  <si>
    <t>H. Pennington</t>
  </si>
  <si>
    <t>K. Markworth</t>
  </si>
  <si>
    <t>D. C. J. Poxon</t>
  </si>
  <si>
    <t>Leicester</t>
  </si>
  <si>
    <t>B. Melvin</t>
  </si>
  <si>
    <t>Bedlay</t>
  </si>
  <si>
    <t>R. A. Shaw</t>
  </si>
  <si>
    <t>I. Nuckley</t>
  </si>
  <si>
    <t>E. Wethered</t>
  </si>
  <si>
    <t>R&amp;L</t>
  </si>
  <si>
    <t>D. Owen</t>
  </si>
  <si>
    <t>R. Wethered</t>
  </si>
  <si>
    <t>G. Appleby</t>
  </si>
  <si>
    <t>G. Chambers</t>
  </si>
  <si>
    <t>F. Braganza</t>
  </si>
  <si>
    <t>B. Elliott</t>
  </si>
  <si>
    <t>P. Chen</t>
  </si>
  <si>
    <t>Cardiff</t>
  </si>
  <si>
    <t>M. Heyes</t>
  </si>
  <si>
    <t>D. Grocott</t>
  </si>
  <si>
    <t>I. Jones</t>
  </si>
  <si>
    <t>A. Hunton P7.8.3x1</t>
  </si>
  <si>
    <t>P. Marshall</t>
  </si>
  <si>
    <t>Ballymena</t>
  </si>
  <si>
    <t>G. McArthur</t>
  </si>
  <si>
    <t>H. McDonald</t>
  </si>
  <si>
    <t>T. Mooney</t>
  </si>
  <si>
    <t>Crewe</t>
  </si>
  <si>
    <t>D. Poole</t>
  </si>
  <si>
    <t>M. Pedley</t>
  </si>
  <si>
    <t>A. Purcell</t>
  </si>
  <si>
    <t>T. Boddy</t>
  </si>
  <si>
    <t>I. Hutchinson</t>
  </si>
  <si>
    <t>M. Edgar</t>
  </si>
  <si>
    <t>P. Harrison</t>
  </si>
  <si>
    <t>D. McErlain</t>
  </si>
  <si>
    <t>D. Marshall</t>
  </si>
  <si>
    <t>R. J. Miller</t>
  </si>
  <si>
    <t>D. Platt</t>
  </si>
  <si>
    <t>A. Tew</t>
  </si>
  <si>
    <t>C. Wilson</t>
  </si>
  <si>
    <t>K. Stockham</t>
  </si>
  <si>
    <t>M. Arnstein</t>
  </si>
  <si>
    <t>J. Calder</t>
  </si>
  <si>
    <t>I. Cooper</t>
  </si>
  <si>
    <t>N. Calder</t>
  </si>
  <si>
    <t>P. Hair</t>
  </si>
  <si>
    <t>E. B. Dobson</t>
  </si>
  <si>
    <t>W. F. Hamilton</t>
  </si>
  <si>
    <t>K. John</t>
  </si>
  <si>
    <t>B. C. Pont</t>
  </si>
  <si>
    <t>R. T. Shaw</t>
  </si>
  <si>
    <t>B. Smith P7.4.2x4</t>
  </si>
  <si>
    <t>Wakefield</t>
  </si>
  <si>
    <t>D. Wheeler</t>
  </si>
  <si>
    <t>B. Smith</t>
  </si>
  <si>
    <t xml:space="preserve">  Scorer: D Grocott</t>
  </si>
  <si>
    <t>10M Air Pistol - Teams</t>
  </si>
  <si>
    <t>1 Bury A</t>
  </si>
  <si>
    <t>3 St Giles Yarners</t>
  </si>
  <si>
    <t>I. Ivanov</t>
  </si>
  <si>
    <t>S. McArthur</t>
  </si>
  <si>
    <t>2 Ellesmere College</t>
  </si>
  <si>
    <t>Average</t>
  </si>
  <si>
    <t>4 Vickers</t>
  </si>
  <si>
    <t>5 Bogey514</t>
  </si>
  <si>
    <t>2 Bury B</t>
  </si>
  <si>
    <t>A. Rogers</t>
  </si>
  <si>
    <t>P. Shaw</t>
  </si>
  <si>
    <t>T. Ward</t>
  </si>
  <si>
    <t>3 Leek</t>
  </si>
  <si>
    <t>4 BYE</t>
  </si>
  <si>
    <t>6 Yards Air Pistol - Individuals</t>
  </si>
  <si>
    <t>C. Hair</t>
  </si>
  <si>
    <t>P. Trathan</t>
  </si>
  <si>
    <t>Long Range Benchrest A/S (50y/m) - Individuals</t>
  </si>
  <si>
    <t>D. Caffrey</t>
  </si>
  <si>
    <t>J. Gray</t>
  </si>
  <si>
    <t>Comber</t>
  </si>
  <si>
    <t>S. Limb</t>
  </si>
  <si>
    <t>H. Newsholme</t>
  </si>
  <si>
    <t>I. Scott</t>
  </si>
  <si>
    <t>M. Young</t>
  </si>
  <si>
    <t>J. Marsh Brown</t>
  </si>
  <si>
    <t>Worplesdon</t>
  </si>
  <si>
    <t>T. Hunt</t>
  </si>
  <si>
    <t>K. Knowles</t>
  </si>
  <si>
    <t>A. Lyons</t>
  </si>
  <si>
    <t>K. Mepham</t>
  </si>
  <si>
    <t>G. Newsholme</t>
  </si>
  <si>
    <t>C. Smylie</t>
  </si>
  <si>
    <t>R. Bell</t>
  </si>
  <si>
    <t>East Antrim</t>
  </si>
  <si>
    <t>A. Cook</t>
  </si>
  <si>
    <t>S. McLaughlin</t>
  </si>
  <si>
    <t>M. Phillips</t>
  </si>
  <si>
    <t>M. Rowan</t>
  </si>
  <si>
    <t>C. Saunders</t>
  </si>
  <si>
    <t>A. Tyler</t>
  </si>
  <si>
    <t>D. Wiseman</t>
  </si>
  <si>
    <t>J. Blaney</t>
  </si>
  <si>
    <t>Bideford</t>
  </si>
  <si>
    <t>R. Burchall</t>
  </si>
  <si>
    <t>Hensall</t>
  </si>
  <si>
    <t>K. Hancock</t>
  </si>
  <si>
    <t>GEC-Coventry</t>
  </si>
  <si>
    <t>J. McKay</t>
  </si>
  <si>
    <t>J. Muir</t>
  </si>
  <si>
    <t>Ger. O'Neill</t>
  </si>
  <si>
    <t>M. Pearson</t>
  </si>
  <si>
    <t>V. Robinson</t>
  </si>
  <si>
    <t>J. Brown</t>
  </si>
  <si>
    <t>C. McCaughey</t>
  </si>
  <si>
    <t>M. McGlennon</t>
  </si>
  <si>
    <t>A. McGrugan</t>
  </si>
  <si>
    <t>J. Morris</t>
  </si>
  <si>
    <t>G. Nock</t>
  </si>
  <si>
    <t>Gaib. O'Neill</t>
  </si>
  <si>
    <t>G. Wilks</t>
  </si>
  <si>
    <t xml:space="preserve">  Scorer: I Gray</t>
  </si>
  <si>
    <t>H. Ayre</t>
  </si>
  <si>
    <t>N. Currie</t>
  </si>
  <si>
    <t>A. Donnelly</t>
  </si>
  <si>
    <t>R. Donnelly</t>
  </si>
  <si>
    <t>M. Harlow</t>
  </si>
  <si>
    <t>J. Jablonski</t>
  </si>
  <si>
    <t>W. McMaster</t>
  </si>
  <si>
    <t>D. Casson</t>
  </si>
  <si>
    <t>J. Chouler P5.2.1</t>
  </si>
  <si>
    <t>C. Davis</t>
  </si>
  <si>
    <t>R. Dobson</t>
  </si>
  <si>
    <t>A. Duncan</t>
  </si>
  <si>
    <t>S. Harris</t>
  </si>
  <si>
    <t>M. King</t>
  </si>
  <si>
    <t>J. Mulholland</t>
  </si>
  <si>
    <t>K. Braithwaite</t>
  </si>
  <si>
    <t>W. Greenlaw</t>
  </si>
  <si>
    <t>D. Harlow P7.4.2x2</t>
  </si>
  <si>
    <t>D. Kyle</t>
  </si>
  <si>
    <t>M. Kyle</t>
  </si>
  <si>
    <t>M. McIlvenna</t>
  </si>
  <si>
    <t>T. Morton</t>
  </si>
  <si>
    <t>S. Bernard</t>
  </si>
  <si>
    <t>R. A. Doggart</t>
  </si>
  <si>
    <t>J. Forrest</t>
  </si>
  <si>
    <t>D. Hewlett</t>
  </si>
  <si>
    <t>P. Smith</t>
  </si>
  <si>
    <t>R. Ward</t>
  </si>
  <si>
    <t>P. Watson</t>
  </si>
  <si>
    <t>R. Wylam</t>
  </si>
  <si>
    <t/>
  </si>
  <si>
    <t>22 Rifle Long Range Prone (50 Yds/Mts) - Individuals</t>
  </si>
  <si>
    <t>A. W. Byrne</t>
  </si>
  <si>
    <t>Llantrisant &amp; Cardiff</t>
  </si>
  <si>
    <t>C. A. Coxon</t>
  </si>
  <si>
    <t>P. Hawkins</t>
  </si>
  <si>
    <t>D. Osborne</t>
  </si>
  <si>
    <t>R. Gascoyne</t>
  </si>
  <si>
    <t>N. Harcus</t>
  </si>
  <si>
    <t>A. Hirst</t>
  </si>
  <si>
    <t>J. Moore</t>
  </si>
  <si>
    <t>W. E. Phelps</t>
  </si>
  <si>
    <t>D. Smith</t>
  </si>
  <si>
    <t>P. Chatfield</t>
  </si>
  <si>
    <t>K. L. Dinkel</t>
  </si>
  <si>
    <t>N. Dixon</t>
  </si>
  <si>
    <t>P. Ellis</t>
  </si>
  <si>
    <t>N. Pye</t>
  </si>
  <si>
    <t>Tayside</t>
  </si>
  <si>
    <t>J. Smith</t>
  </si>
  <si>
    <t>S. Steele</t>
  </si>
  <si>
    <t>D. R. Adams</t>
  </si>
  <si>
    <t>J. O'Neill</t>
  </si>
  <si>
    <t>C. Short</t>
  </si>
  <si>
    <t>G. A. Smith</t>
  </si>
  <si>
    <t>R. M. Smith</t>
  </si>
  <si>
    <t>A. Trueick</t>
  </si>
  <si>
    <t xml:space="preserve">  Scorer: J Lawson</t>
  </si>
  <si>
    <t>22 Rifle Long Range Prone (50 Yds/Mts) - Teams</t>
  </si>
  <si>
    <t>1 Felton</t>
  </si>
  <si>
    <t>3 Sunderland</t>
  </si>
  <si>
    <t>P. Dodds</t>
  </si>
  <si>
    <t>B. N. Hall</t>
  </si>
  <si>
    <t>2 Llantrisant &amp; Cardiff</t>
  </si>
  <si>
    <t>4 Bogey575</t>
  </si>
  <si>
    <t>5 Bogey563</t>
  </si>
  <si>
    <t>Long Range Any Sights 100 Yards - Individuals</t>
  </si>
  <si>
    <t>R. I. M. Thomas</t>
  </si>
  <si>
    <t>A. Germain</t>
  </si>
  <si>
    <t>S. Murray</t>
  </si>
  <si>
    <t>D. V. Playle</t>
  </si>
  <si>
    <t>J. Forrest P7.8.3</t>
  </si>
  <si>
    <t>J. Sinclair</t>
  </si>
  <si>
    <t>Short Range Benchrest A/S (Air Rifle) - Individuals</t>
  </si>
  <si>
    <t>W. Faulkner</t>
  </si>
  <si>
    <t>K. Johns</t>
  </si>
  <si>
    <t>P. Kilpin</t>
  </si>
  <si>
    <t>R. Robertson</t>
  </si>
  <si>
    <t>C. Williamson</t>
  </si>
  <si>
    <t>B. Clark</t>
  </si>
  <si>
    <t>J. Rawnsley</t>
  </si>
  <si>
    <t>A. Rudman</t>
  </si>
  <si>
    <t>I. Vance</t>
  </si>
  <si>
    <t>I. Weatherston</t>
  </si>
  <si>
    <t>P. Wright</t>
  </si>
  <si>
    <t>R. Chisem</t>
  </si>
  <si>
    <t>P. Halliwell</t>
  </si>
  <si>
    <t>J. Mitchell</t>
  </si>
  <si>
    <t>C. Morris</t>
  </si>
  <si>
    <t>G. Boyer</t>
  </si>
  <si>
    <t>B. Elliot</t>
  </si>
  <si>
    <t>J. Henderson</t>
  </si>
  <si>
    <t>S. Huddleston</t>
  </si>
  <si>
    <t>J. Rule</t>
  </si>
  <si>
    <t>M. Tansy</t>
  </si>
  <si>
    <t xml:space="preserve">  Scorer: J Wright</t>
  </si>
  <si>
    <t>Short Range Benchrest A/S (Rimfire) - Individuals</t>
  </si>
  <si>
    <t>P. Birmingham</t>
  </si>
  <si>
    <t>K. Hayes P1.10.8</t>
  </si>
  <si>
    <t>S. Moss</t>
  </si>
  <si>
    <t>E. Purcell</t>
  </si>
  <si>
    <t>J. Sandham</t>
  </si>
  <si>
    <t>G. Healey</t>
  </si>
  <si>
    <t>R. Johnson</t>
  </si>
  <si>
    <t>P. Lawrence</t>
  </si>
  <si>
    <t>A. Moore</t>
  </si>
  <si>
    <t>W. Taylor</t>
  </si>
  <si>
    <t>A. Thompson</t>
  </si>
  <si>
    <t>M. Eyles</t>
  </si>
  <si>
    <t>D. Monk</t>
  </si>
  <si>
    <t>R. Scholes</t>
  </si>
  <si>
    <t>M. Scott</t>
  </si>
  <si>
    <t>C. Thorbjornsen P7.8.1</t>
  </si>
  <si>
    <t>S. Andrews</t>
  </si>
  <si>
    <t>D. Bailey</t>
  </si>
  <si>
    <t>S. Davies</t>
  </si>
  <si>
    <t>K. Thorbjornsen</t>
  </si>
  <si>
    <t>S. Wallace</t>
  </si>
  <si>
    <t>K. Wightman</t>
  </si>
  <si>
    <t>D. Allwright</t>
  </si>
  <si>
    <t>G. Bailey</t>
  </si>
  <si>
    <t>S. Catt</t>
  </si>
  <si>
    <t>B. Chappell</t>
  </si>
  <si>
    <t>S. George</t>
  </si>
  <si>
    <t>R. Pickering</t>
  </si>
  <si>
    <t>D. Fenwick</t>
  </si>
  <si>
    <t>R. Lloyd</t>
  </si>
  <si>
    <t>J. Parker</t>
  </si>
  <si>
    <t>M. Saunders</t>
  </si>
  <si>
    <t>S. Westley P7.8.3</t>
  </si>
  <si>
    <t>D. Bromley</t>
  </si>
  <si>
    <t>R. Moffett</t>
  </si>
  <si>
    <t>A. Ritson</t>
  </si>
  <si>
    <t>N. Williams</t>
  </si>
  <si>
    <t>R. Williams</t>
  </si>
  <si>
    <t>M. Barrow</t>
  </si>
  <si>
    <t>Z. Green</t>
  </si>
  <si>
    <t>F. Hughs</t>
  </si>
  <si>
    <t>D. Mills</t>
  </si>
  <si>
    <t>Q. Tang</t>
  </si>
  <si>
    <t>A. Lee</t>
  </si>
  <si>
    <t>D. Mann</t>
  </si>
  <si>
    <t>C. Pickering</t>
  </si>
  <si>
    <t>D. Riley</t>
  </si>
  <si>
    <t>Short Range Benchrest A/S (Rimfire) - Teams</t>
  </si>
  <si>
    <t>3 GEC-Coventry</t>
  </si>
  <si>
    <t>C. Harris</t>
  </si>
  <si>
    <t>M. Lord</t>
  </si>
  <si>
    <t>2 Chichester A</t>
  </si>
  <si>
    <t>D. Bishop</t>
  </si>
  <si>
    <t>R. Ellams</t>
  </si>
  <si>
    <t>J. Peart</t>
  </si>
  <si>
    <t>4 Warrington A</t>
  </si>
  <si>
    <t>5 Bogey584</t>
  </si>
  <si>
    <t>1 Bury B</t>
  </si>
  <si>
    <t>3 K Kendal</t>
  </si>
  <si>
    <t>A. Child</t>
  </si>
  <si>
    <t>P. Shaw  Sub P7.9.8(-17)</t>
  </si>
  <si>
    <t>B. Skelton</t>
  </si>
  <si>
    <t>2 Chichester B</t>
  </si>
  <si>
    <t>A. Christofi</t>
  </si>
  <si>
    <t>S. Sadler</t>
  </si>
  <si>
    <t>W. Williamson</t>
  </si>
  <si>
    <t>4 Warrington B</t>
  </si>
  <si>
    <t>5 Bogey564</t>
  </si>
  <si>
    <t>Muzzle Loading Pistol - Individuals</t>
  </si>
  <si>
    <t>A. Kirkham</t>
  </si>
  <si>
    <t>Preston Grasshoppers</t>
  </si>
  <si>
    <t>M. Loader</t>
  </si>
  <si>
    <t>C. Lockwood</t>
  </si>
  <si>
    <t>R. Singleton</t>
  </si>
  <si>
    <t>I. Waghorn</t>
  </si>
  <si>
    <t>G. Crowther</t>
  </si>
  <si>
    <t>F. Egan</t>
  </si>
  <si>
    <t>A. Frankland</t>
  </si>
  <si>
    <t>M. Richardson</t>
  </si>
  <si>
    <t xml:space="preserve">  Shooters should write on their cards what calibre was used.</t>
  </si>
  <si>
    <t xml:space="preserve">  Scorer: M Spittle</t>
  </si>
  <si>
    <t>Muzzle Loading Revolver - Individuals</t>
  </si>
  <si>
    <t>G. Collins</t>
  </si>
  <si>
    <t>V. Little</t>
  </si>
  <si>
    <t>G. Upton</t>
  </si>
  <si>
    <t>N. Andrews</t>
  </si>
  <si>
    <t>A. Currant</t>
  </si>
  <si>
    <t>P. Dean</t>
  </si>
  <si>
    <t>K. Gillespie</t>
  </si>
  <si>
    <t>C. Oswald</t>
  </si>
  <si>
    <t>J.S.P.C.</t>
  </si>
  <si>
    <t>J. Wright</t>
  </si>
  <si>
    <t>20 Yards Pistol - Individuals</t>
  </si>
  <si>
    <t>D. Erskine</t>
  </si>
  <si>
    <t>P. Marshall P1.10.8</t>
  </si>
  <si>
    <t>D. Horgan</t>
  </si>
  <si>
    <t xml:space="preserve">  Scorer: O J Spence</t>
  </si>
  <si>
    <t>10M Air Rifle - Individuals</t>
  </si>
  <si>
    <t>M. Hunton</t>
  </si>
  <si>
    <t>D. Little</t>
  </si>
  <si>
    <t>R. Townsend</t>
  </si>
  <si>
    <t>R. Campbell</t>
  </si>
  <si>
    <t>K. Eynon</t>
  </si>
  <si>
    <t xml:space="preserve">  Scorer: R Harrison</t>
  </si>
  <si>
    <t>10m Air Rifle - Individuals (Supported rest)</t>
  </si>
  <si>
    <t>R. King</t>
  </si>
  <si>
    <t>S. Moruzzi</t>
  </si>
  <si>
    <t>Rapid Fire Rifle - Individuals</t>
  </si>
  <si>
    <t>D. Crawford</t>
  </si>
  <si>
    <t>A. Norley</t>
  </si>
  <si>
    <t>The RCO or Witness should make an appropriate note on any target that has fewer than 10 shots on it.</t>
  </si>
  <si>
    <t xml:space="preserve">  Scorer: T Earnshaw</t>
  </si>
  <si>
    <t>Gallery Rifle Any Sights - Individuals</t>
  </si>
  <si>
    <t>W. Pow</t>
  </si>
  <si>
    <t>C. Thompson</t>
  </si>
  <si>
    <t>M. Weeks</t>
  </si>
  <si>
    <t>J. Stevenson</t>
  </si>
  <si>
    <t>J. Thompson</t>
  </si>
  <si>
    <t>C. Williams</t>
  </si>
  <si>
    <t>S. Booth</t>
  </si>
  <si>
    <t>A. Hodgson</t>
  </si>
  <si>
    <t>R. W. Fleming</t>
  </si>
  <si>
    <t xml:space="preserve">  Scorer: W Vaughan</t>
  </si>
  <si>
    <t>Gallery Rifle Iron Sights - Individuals</t>
  </si>
  <si>
    <t>N. Gray</t>
  </si>
  <si>
    <t>A. Cadman</t>
  </si>
  <si>
    <t>J. Chouler</t>
  </si>
  <si>
    <t>A. Cliffe</t>
  </si>
  <si>
    <t>T. Creed</t>
  </si>
  <si>
    <t>B. Leese</t>
  </si>
  <si>
    <t>M. Leese</t>
  </si>
  <si>
    <t>B. Cadman</t>
  </si>
  <si>
    <t>J. E. Hall</t>
  </si>
  <si>
    <t>T. Hall</t>
  </si>
  <si>
    <t>B. Moss</t>
  </si>
  <si>
    <t>M. Preston</t>
  </si>
  <si>
    <t>K. Upton</t>
  </si>
  <si>
    <t>R. Davies</t>
  </si>
  <si>
    <t>S. Dalziel</t>
  </si>
  <si>
    <t>N. King</t>
  </si>
  <si>
    <t>J. Lytollis</t>
  </si>
  <si>
    <t>G. Nicholas</t>
  </si>
  <si>
    <t>P. Robertson</t>
  </si>
  <si>
    <t>Long Barrelled Pistol - Individuals</t>
  </si>
  <si>
    <t>G. King</t>
  </si>
  <si>
    <t>K. O'Keefe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</si>
  <si>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</si>
  <si>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</si>
  <si>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</si>
  <si>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</si>
  <si>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</si>
  <si>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</si>
  <si>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</si>
  <si>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</si>
  <si>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</si>
  <si>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</si>
  <si>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</si>
  <si>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LR Rifle 100 Any</t>
  </si>
  <si>
    <t>10m Air Pistol Sen</t>
  </si>
  <si>
    <t>LR Rifle 100 Any Sen</t>
  </si>
  <si>
    <t>10m Air Pistol Team</t>
  </si>
  <si>
    <t>Muzzle-loading Pistol</t>
  </si>
  <si>
    <t>10m Air Pistol (Supp rest)</t>
  </si>
  <si>
    <t>Muzzle-loading Pistol Sen</t>
  </si>
  <si>
    <t>10m Air Rifle</t>
  </si>
  <si>
    <t>Muzzle-loading Revolver</t>
  </si>
  <si>
    <t>10m Air Rifle Sen</t>
  </si>
  <si>
    <t>Muzzle-loading Revolver Sen</t>
  </si>
  <si>
    <t>10m Air Rifle (Supp rest)</t>
  </si>
  <si>
    <t>Rapid Fire Rifle</t>
  </si>
  <si>
    <t>20Yd Pistol</t>
  </si>
  <si>
    <t>Short Range Rifle</t>
  </si>
  <si>
    <t>6Yd Air Pistol</t>
  </si>
  <si>
    <t>Short Range Rifle Sen</t>
  </si>
  <si>
    <t>Gallery Rifle Any</t>
  </si>
  <si>
    <t>Short Range Rifle Team</t>
  </si>
  <si>
    <t>Gallery Rifle Any Sen</t>
  </si>
  <si>
    <t>Sport Rifle</t>
  </si>
  <si>
    <t>D9</t>
  </si>
  <si>
    <t>Gallery Rifle Iron</t>
  </si>
  <si>
    <t>Sport Rifle Sen</t>
  </si>
  <si>
    <t>Gallery Rifle Iron Sen</t>
  </si>
  <si>
    <t>Sport Rifle Team</t>
  </si>
  <si>
    <t>Long Barrelled Pistol</t>
  </si>
  <si>
    <t>SR Benchrest (Air)</t>
  </si>
  <si>
    <t>Long Range Bench</t>
  </si>
  <si>
    <t>SR Benchrest (Air) Sen</t>
  </si>
  <si>
    <t>Long Range Bench Sen</t>
  </si>
  <si>
    <t>SR Benchrest (Rimfire)</t>
  </si>
  <si>
    <t>Long Range Rifle</t>
  </si>
  <si>
    <t>SR Benchrest (Rimfire) Sen</t>
  </si>
  <si>
    <t>Long Range Rifle Team</t>
  </si>
  <si>
    <t>SR Benchrest (Rimfire) Team</t>
  </si>
  <si>
    <t>To return to this sheet from any result sheet, hit the little arrow at the top left of the sheet</t>
  </si>
  <si>
    <t>Summer 2021 - Round 4</t>
  </si>
  <si>
    <t>Round Four (27-Sep-21)</t>
  </si>
  <si>
    <t>Issue date: 10-Oct-21</t>
  </si>
  <si>
    <t xml:space="preserve">  Challenges must be sent to the scorer and received by: 24-Oct-21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</si>
</sst>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#0.0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Verdana"/>
      <family val="2"/>
      <charset val="1"/>
    </font>
    <font>
      <b/>
      <sz val="13"/>
      <name val="Trebuchet MS"/>
      <family val="2"/>
      <charset val="1"/>
    </font>
    <font>
      <sz val="11"/>
      <color rgb="FF000000"/>
      <name val="Calibri"/>
      <family val="2"/>
      <charset val="1"/>
    </font>
    <font>
      <sz val="13"/>
      <name val="Trebuchet MS"/>
      <family val="2"/>
      <charset val="1"/>
    </font>
    <font>
      <sz val="10"/>
      <name val="Times New Roman"/>
      <family val="1"/>
      <charset val="1"/>
    </font>
    <font>
      <sz val="10"/>
      <name val="Trebuchet MS"/>
      <family val="2"/>
      <charset val="1"/>
    </font>
    <font>
      <u/>
      <sz val="11"/>
      <color rgb="FF0563C1"/>
      <name val="Calibri"/>
      <family val="2"/>
      <charset val="1"/>
    </font>
    <font>
      <sz val="14"/>
      <color rgb="FF0563C1"/>
      <name val="Wingdings 3"/>
      <family val="1"/>
      <charset val="2"/>
    </font>
    <font>
      <b/>
      <sz val="10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1"/>
      <color rgb="FF000000"/>
      <name val="Trebuchet MS"/>
      <family val="2"/>
      <charset val="1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10"/>
      <name val="Wingdings 3"/>
      <family val="1"/>
      <charset val="2"/>
    </font>
    <font>
      <b/>
      <sz val="10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0"/>
      <color rgb="FFFF0000"/>
      <name val="Trebuchet MS"/>
      <family val="2"/>
    </font>
    <font>
      <sz val="11"/>
      <color theme="1"/>
      <name val="Trebuchet MS"/>
      <family val="2"/>
    </font>
    <font>
      <sz val="10"/>
      <color rgb="FF00B050"/>
      <name val="Trebuchet MS"/>
      <family val="2"/>
    </font>
    <font>
      <sz val="10"/>
      <name val="Verdana"/>
      <family val="2"/>
      <charset val="1"/>
    </font>
    <font>
      <sz val="9"/>
      <name val="Trebuchet MS"/>
      <family val="2"/>
    </font>
    <font>
      <sz val="10"/>
      <name val="Verdana"/>
      <family val="2"/>
    </font>
    <font>
      <b/>
      <sz val="10"/>
      <color theme="1"/>
      <name val="Trebuchet MS"/>
      <family val="2"/>
    </font>
    <font>
      <sz val="14"/>
      <color indexed="30"/>
      <name val="Wingdings 3"/>
      <family val="1"/>
      <charset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  <fill>
      <patternFill patternType="darkVertical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 applyBorder="0" applyProtection="0">
      <alignment vertical="top" wrapText="1"/>
    </xf>
    <xf numFmtId="0" fontId="5" fillId="0" borderId="0"/>
    <xf numFmtId="0" fontId="7" fillId="0" borderId="0"/>
    <xf numFmtId="0" fontId="9" fillId="0" borderId="0" applyBorder="0" applyProtection="0"/>
    <xf numFmtId="0" fontId="15" fillId="0" borderId="0"/>
    <xf numFmtId="0" fontId="25" fillId="0" borderId="0"/>
    <xf numFmtId="0" fontId="27" fillId="0" borderId="0"/>
  </cellStyleXfs>
  <cellXfs count="343">
    <xf numFmtId="0" fontId="0" fillId="0" borderId="0" xfId="0"/>
    <xf numFmtId="0" fontId="4" fillId="0" borderId="1" xfId="2" applyFont="1" applyBorder="1" applyAlignment="1" applyProtection="1">
      <alignment horizontal="center"/>
    </xf>
    <xf numFmtId="0" fontId="4" fillId="0" borderId="2" xfId="2" applyFont="1" applyBorder="1" applyAlignment="1" applyProtection="1"/>
    <xf numFmtId="1" fontId="4" fillId="0" borderId="2" xfId="2" applyNumberFormat="1" applyFont="1" applyBorder="1" applyAlignment="1" applyProtection="1"/>
    <xf numFmtId="0" fontId="4" fillId="0" borderId="0" xfId="3" applyFont="1"/>
    <xf numFmtId="0" fontId="6" fillId="0" borderId="0" xfId="3" applyFont="1"/>
    <xf numFmtId="0" fontId="8" fillId="0" borderId="0" xfId="4" applyFont="1"/>
    <xf numFmtId="0" fontId="8" fillId="0" borderId="0" xfId="4" applyFont="1" applyAlignment="1">
      <alignment horizontal="center"/>
    </xf>
    <xf numFmtId="0" fontId="8" fillId="0" borderId="3" xfId="2" applyFont="1" applyBorder="1" applyAlignment="1" applyProtection="1">
      <alignment horizontal="center"/>
    </xf>
    <xf numFmtId="1" fontId="10" fillId="0" borderId="0" xfId="5" applyNumberFormat="1" applyFont="1" applyBorder="1" applyAlignment="1" applyProtection="1">
      <alignment horizontal="left"/>
      <protection locked="0"/>
    </xf>
    <xf numFmtId="1" fontId="8" fillId="0" borderId="0" xfId="2" applyNumberFormat="1" applyFont="1" applyBorder="1" applyAlignment="1" applyProtection="1"/>
    <xf numFmtId="0" fontId="8" fillId="0" borderId="0" xfId="2" applyFont="1" applyBorder="1" applyAlignment="1" applyProtection="1"/>
    <xf numFmtId="0" fontId="8" fillId="0" borderId="0" xfId="2" applyFont="1" applyBorder="1" applyAlignment="1" applyProtection="1">
      <alignment horizontal="center"/>
    </xf>
    <xf numFmtId="0" fontId="8" fillId="0" borderId="0" xfId="3" applyFont="1"/>
    <xf numFmtId="0" fontId="11" fillId="0" borderId="3" xfId="2" applyFont="1" applyBorder="1" applyAlignment="1" applyProtection="1">
      <alignment horizontal="center"/>
    </xf>
    <xf numFmtId="0" fontId="11" fillId="0" borderId="0" xfId="2" applyFont="1" applyBorder="1" applyAlignment="1" applyProtection="1"/>
    <xf numFmtId="1" fontId="11" fillId="0" borderId="0" xfId="2" applyNumberFormat="1" applyFont="1" applyBorder="1" applyAlignment="1" applyProtection="1"/>
    <xf numFmtId="0" fontId="11" fillId="0" borderId="0" xfId="4" applyFont="1"/>
    <xf numFmtId="1" fontId="8" fillId="0" borderId="4" xfId="2" applyNumberFormat="1" applyFont="1" applyBorder="1" applyAlignment="1" applyProtection="1">
      <alignment horizontal="center"/>
    </xf>
    <xf numFmtId="0" fontId="8" fillId="0" borderId="5" xfId="2" applyFont="1" applyBorder="1" applyAlignment="1" applyProtection="1"/>
    <xf numFmtId="0" fontId="8" fillId="0" borderId="5" xfId="2" applyFont="1" applyBorder="1" applyAlignment="1" applyProtection="1">
      <alignment horizontal="right"/>
    </xf>
    <xf numFmtId="0" fontId="8" fillId="0" borderId="6" xfId="2" applyFont="1" applyBorder="1" applyAlignment="1" applyProtection="1">
      <alignment horizontal="right"/>
    </xf>
    <xf numFmtId="0" fontId="8" fillId="0" borderId="8" xfId="2" applyFont="1" applyBorder="1" applyAlignment="1" applyProtection="1"/>
    <xf numFmtId="0" fontId="8" fillId="0" borderId="8" xfId="3" applyFont="1" applyBorder="1"/>
    <xf numFmtId="0" fontId="8" fillId="0" borderId="9" xfId="3" applyFont="1" applyBorder="1"/>
    <xf numFmtId="0" fontId="8" fillId="0" borderId="10" xfId="2" applyFont="1" applyBorder="1" applyAlignment="1" applyProtection="1">
      <alignment horizontal="center"/>
    </xf>
    <xf numFmtId="0" fontId="8" fillId="0" borderId="11" xfId="3" applyFont="1" applyBorder="1" applyAlignment="1">
      <alignment horizontal="left"/>
    </xf>
    <xf numFmtId="0" fontId="8" fillId="0" borderId="11" xfId="2" applyFont="1" applyBorder="1" applyAlignment="1" applyProtection="1"/>
    <xf numFmtId="0" fontId="8" fillId="0" borderId="12" xfId="2" applyFont="1" applyBorder="1" applyAlignment="1" applyProtection="1"/>
    <xf numFmtId="0" fontId="8" fillId="0" borderId="12" xfId="3" applyFont="1" applyBorder="1"/>
    <xf numFmtId="0" fontId="8" fillId="0" borderId="11" xfId="4" applyFont="1" applyBorder="1"/>
    <xf numFmtId="0" fontId="8" fillId="0" borderId="12" xfId="4" applyFont="1" applyBorder="1"/>
    <xf numFmtId="0" fontId="8" fillId="0" borderId="11" xfId="3" applyFont="1" applyBorder="1"/>
    <xf numFmtId="0" fontId="8" fillId="0" borderId="14" xfId="3" applyFont="1" applyBorder="1"/>
    <xf numFmtId="0" fontId="8" fillId="0" borderId="15" xfId="3" applyFont="1" applyBorder="1"/>
    <xf numFmtId="0" fontId="8" fillId="0" borderId="10" xfId="3" applyFont="1" applyBorder="1" applyAlignment="1">
      <alignment horizontal="center"/>
    </xf>
    <xf numFmtId="15" fontId="8" fillId="0" borderId="0" xfId="4" applyNumberFormat="1" applyFont="1" applyAlignment="1">
      <alignment horizontal="right"/>
    </xf>
    <xf numFmtId="0" fontId="5" fillId="0" borderId="0" xfId="3"/>
    <xf numFmtId="0" fontId="12" fillId="0" borderId="0" xfId="3" applyFont="1"/>
    <xf numFmtId="0" fontId="12" fillId="0" borderId="11" xfId="3" applyFont="1" applyBorder="1"/>
    <xf numFmtId="0" fontId="12" fillId="0" borderId="12" xfId="3" applyFont="1" applyBorder="1"/>
    <xf numFmtId="0" fontId="12" fillId="0" borderId="14" xfId="3" applyFont="1" applyBorder="1"/>
    <xf numFmtId="0" fontId="12" fillId="0" borderId="15" xfId="3" applyFont="1" applyBorder="1"/>
    <xf numFmtId="0" fontId="4" fillId="0" borderId="1" xfId="2" applyFont="1" applyBorder="1" applyAlignment="1" applyProtection="1"/>
    <xf numFmtId="0" fontId="4" fillId="0" borderId="0" xfId="2" applyFont="1" applyBorder="1" applyAlignment="1" applyProtection="1"/>
    <xf numFmtId="0" fontId="4" fillId="0" borderId="0" xfId="3" applyFont="1" applyAlignment="1">
      <alignment horizontal="center"/>
    </xf>
    <xf numFmtId="0" fontId="4" fillId="0" borderId="0" xfId="4" applyFont="1"/>
    <xf numFmtId="0" fontId="10" fillId="0" borderId="0" xfId="5" applyFont="1" applyBorder="1" applyAlignment="1" applyProtection="1">
      <alignment horizontal="left"/>
      <protection locked="0"/>
    </xf>
    <xf numFmtId="0" fontId="11" fillId="0" borderId="0" xfId="4" applyFont="1" applyAlignment="1">
      <alignment horizontal="center"/>
    </xf>
    <xf numFmtId="0" fontId="8" fillId="0" borderId="16" xfId="4" applyFont="1" applyBorder="1"/>
    <xf numFmtId="0" fontId="8" fillId="0" borderId="17" xfId="4" applyFont="1" applyBorder="1"/>
    <xf numFmtId="1" fontId="13" fillId="0" borderId="17" xfId="4" applyNumberFormat="1" applyFont="1" applyBorder="1"/>
    <xf numFmtId="0" fontId="8" fillId="0" borderId="17" xfId="4" applyFont="1" applyBorder="1" applyAlignment="1">
      <alignment horizontal="right"/>
    </xf>
    <xf numFmtId="0" fontId="8" fillId="0" borderId="18" xfId="4" applyFont="1" applyBorder="1" applyAlignment="1">
      <alignment horizontal="right"/>
    </xf>
    <xf numFmtId="0" fontId="5" fillId="0" borderId="0" xfId="3" applyAlignment="1">
      <alignment horizontal="center"/>
    </xf>
    <xf numFmtId="0" fontId="8" fillId="0" borderId="19" xfId="4" applyFont="1" applyBorder="1"/>
    <xf numFmtId="0" fontId="8" fillId="0" borderId="20" xfId="4" applyFont="1" applyBorder="1"/>
    <xf numFmtId="0" fontId="8" fillId="0" borderId="21" xfId="4" applyFont="1" applyBorder="1"/>
    <xf numFmtId="0" fontId="8" fillId="0" borderId="8" xfId="4" applyFont="1" applyBorder="1"/>
    <xf numFmtId="0" fontId="8" fillId="0" borderId="9" xfId="4" applyFont="1" applyBorder="1"/>
    <xf numFmtId="0" fontId="8" fillId="0" borderId="22" xfId="4" applyFont="1" applyBorder="1"/>
    <xf numFmtId="0" fontId="8" fillId="0" borderId="23" xfId="4" applyFont="1" applyBorder="1"/>
    <xf numFmtId="0" fontId="8" fillId="0" borderId="24" xfId="4" applyFont="1" applyBorder="1"/>
    <xf numFmtId="0" fontId="8" fillId="0" borderId="25" xfId="4" applyFont="1" applyBorder="1"/>
    <xf numFmtId="0" fontId="8" fillId="0" borderId="26" xfId="4" applyFont="1" applyBorder="1"/>
    <xf numFmtId="0" fontId="8" fillId="0" borderId="27" xfId="4" applyFont="1" applyBorder="1"/>
    <xf numFmtId="0" fontId="8" fillId="0" borderId="14" xfId="4" applyFont="1" applyBorder="1"/>
    <xf numFmtId="0" fontId="8" fillId="0" borderId="15" xfId="4" applyFont="1" applyBorder="1"/>
    <xf numFmtId="164" fontId="8" fillId="0" borderId="0" xfId="4" applyNumberFormat="1" applyFont="1"/>
    <xf numFmtId="0" fontId="13" fillId="0" borderId="0" xfId="4" applyFont="1"/>
    <xf numFmtId="0" fontId="14" fillId="0" borderId="0" xfId="3" applyFont="1"/>
    <xf numFmtId="0" fontId="8" fillId="0" borderId="4" xfId="4" applyFont="1" applyBorder="1"/>
    <xf numFmtId="0" fontId="8" fillId="0" borderId="5" xfId="4" applyFont="1" applyBorder="1" applyAlignment="1">
      <alignment horizontal="right"/>
    </xf>
    <xf numFmtId="0" fontId="8" fillId="0" borderId="6" xfId="4" applyFont="1" applyBorder="1" applyAlignment="1">
      <alignment horizontal="right"/>
    </xf>
    <xf numFmtId="0" fontId="8" fillId="0" borderId="10" xfId="4" applyFont="1" applyBorder="1"/>
    <xf numFmtId="0" fontId="8" fillId="2" borderId="0" xfId="4" applyFont="1" applyFill="1"/>
    <xf numFmtId="0" fontId="8" fillId="2" borderId="0" xfId="4" applyFont="1" applyFill="1" applyAlignment="1">
      <alignment horizontal="center"/>
    </xf>
    <xf numFmtId="0" fontId="13" fillId="0" borderId="0" xfId="3" applyFont="1"/>
    <xf numFmtId="0" fontId="12" fillId="0" borderId="7" xfId="3" applyFont="1" applyBorder="1"/>
    <xf numFmtId="0" fontId="12" fillId="0" borderId="8" xfId="3" applyFont="1" applyBorder="1"/>
    <xf numFmtId="0" fontId="12" fillId="0" borderId="9" xfId="3" applyFont="1" applyBorder="1"/>
    <xf numFmtId="0" fontId="12" fillId="0" borderId="10" xfId="3" applyFont="1" applyBorder="1"/>
    <xf numFmtId="0" fontId="12" fillId="0" borderId="13" xfId="3" applyFont="1" applyBorder="1"/>
    <xf numFmtId="15" fontId="8" fillId="0" borderId="0" xfId="4" applyNumberFormat="1" applyFont="1" applyAlignment="1">
      <alignment horizontal="center"/>
    </xf>
    <xf numFmtId="0" fontId="16" fillId="0" borderId="0" xfId="6" applyFont="1" applyAlignment="1">
      <alignment horizontal="center"/>
    </xf>
    <xf numFmtId="0" fontId="16" fillId="0" borderId="0" xfId="6" applyFont="1"/>
    <xf numFmtId="0" fontId="16" fillId="0" borderId="0" xfId="0" applyFont="1"/>
    <xf numFmtId="0" fontId="17" fillId="0" borderId="0" xfId="6" applyFont="1"/>
    <xf numFmtId="0" fontId="17" fillId="0" borderId="0" xfId="6" applyFont="1" applyAlignment="1">
      <alignment horizontal="center"/>
    </xf>
    <xf numFmtId="0" fontId="18" fillId="0" borderId="0" xfId="1" applyFont="1" applyFill="1" applyAlignment="1" applyProtection="1">
      <alignment horizontal="left"/>
      <protection locked="0"/>
    </xf>
    <xf numFmtId="0" fontId="19" fillId="0" borderId="0" xfId="6" applyFont="1" applyAlignment="1">
      <alignment horizontal="center"/>
    </xf>
    <xf numFmtId="0" fontId="19" fillId="0" borderId="0" xfId="6" applyFont="1"/>
    <xf numFmtId="0" fontId="17" fillId="0" borderId="4" xfId="6" applyFont="1" applyBorder="1" applyAlignment="1">
      <alignment horizontal="center"/>
    </xf>
    <xf numFmtId="0" fontId="17" fillId="0" borderId="5" xfId="6" applyFont="1" applyBorder="1"/>
    <xf numFmtId="0" fontId="17" fillId="0" borderId="5" xfId="6" applyFont="1" applyBorder="1" applyAlignment="1">
      <alignment horizontal="right"/>
    </xf>
    <xf numFmtId="0" fontId="17" fillId="0" borderId="6" xfId="6" applyFont="1" applyBorder="1" applyAlignment="1">
      <alignment horizontal="right"/>
    </xf>
    <xf numFmtId="0" fontId="17" fillId="0" borderId="8" xfId="6" applyFont="1" applyBorder="1"/>
    <xf numFmtId="0" fontId="17" fillId="0" borderId="8" xfId="0" applyFont="1" applyBorder="1"/>
    <xf numFmtId="0" fontId="17" fillId="0" borderId="9" xfId="0" applyFont="1" applyBorder="1"/>
    <xf numFmtId="0" fontId="17" fillId="0" borderId="10" xfId="6" applyFont="1" applyBorder="1" applyAlignment="1">
      <alignment horizontal="center"/>
    </xf>
    <xf numFmtId="0" fontId="17" fillId="0" borderId="11" xfId="0" applyFont="1" applyBorder="1" applyAlignment="1">
      <alignment horizontal="left"/>
    </xf>
    <xf numFmtId="0" fontId="17" fillId="0" borderId="11" xfId="6" applyFont="1" applyBorder="1"/>
    <xf numFmtId="0" fontId="17" fillId="0" borderId="11" xfId="0" applyFont="1" applyBorder="1"/>
    <xf numFmtId="0" fontId="17" fillId="0" borderId="12" xfId="0" applyFont="1" applyBorder="1"/>
    <xf numFmtId="0" fontId="17" fillId="0" borderId="12" xfId="6" applyFont="1" applyBorder="1"/>
    <xf numFmtId="15" fontId="17" fillId="0" borderId="0" xfId="6" applyNumberFormat="1" applyFont="1" applyAlignment="1">
      <alignment horizontal="left"/>
    </xf>
    <xf numFmtId="0" fontId="17" fillId="0" borderId="14" xfId="6" applyFont="1" applyBorder="1"/>
    <xf numFmtId="0" fontId="17" fillId="0" borderId="15" xfId="6" applyFont="1" applyBorder="1"/>
    <xf numFmtId="15" fontId="17" fillId="0" borderId="0" xfId="6" applyNumberFormat="1" applyFont="1" applyAlignment="1">
      <alignment horizontal="right"/>
    </xf>
    <xf numFmtId="0" fontId="20" fillId="0" borderId="0" xfId="0" applyFont="1"/>
    <xf numFmtId="0" fontId="20" fillId="0" borderId="10" xfId="0" applyFont="1" applyBorder="1" applyAlignment="1">
      <alignment horizontal="center"/>
    </xf>
    <xf numFmtId="0" fontId="20" fillId="0" borderId="11" xfId="0" applyFont="1" applyBorder="1"/>
    <xf numFmtId="0" fontId="20" fillId="0" borderId="12" xfId="0" applyFont="1" applyBorder="1"/>
    <xf numFmtId="0" fontId="20" fillId="0" borderId="14" xfId="0" applyFont="1" applyBorder="1"/>
    <xf numFmtId="0" fontId="20" fillId="0" borderId="15" xfId="0" applyFont="1" applyBorder="1"/>
    <xf numFmtId="0" fontId="16" fillId="0" borderId="0" xfId="0" applyFont="1" applyAlignment="1">
      <alignment horizontal="center"/>
    </xf>
    <xf numFmtId="0" fontId="17" fillId="0" borderId="16" xfId="6" applyFont="1" applyBorder="1"/>
    <xf numFmtId="0" fontId="17" fillId="0" borderId="17" xfId="6" applyFont="1" applyBorder="1"/>
    <xf numFmtId="1" fontId="21" fillId="0" borderId="17" xfId="6" applyNumberFormat="1" applyFont="1" applyBorder="1"/>
    <xf numFmtId="0" fontId="17" fillId="0" borderId="17" xfId="6" applyFont="1" applyBorder="1" applyAlignment="1">
      <alignment horizontal="right"/>
    </xf>
    <xf numFmtId="0" fontId="17" fillId="0" borderId="18" xfId="6" applyFont="1" applyBorder="1" applyAlignment="1">
      <alignment horizontal="right"/>
    </xf>
    <xf numFmtId="0" fontId="0" fillId="0" borderId="0" xfId="0" applyAlignment="1">
      <alignment horizontal="center"/>
    </xf>
    <xf numFmtId="0" fontId="17" fillId="0" borderId="19" xfId="6" applyFont="1" applyBorder="1"/>
    <xf numFmtId="0" fontId="17" fillId="0" borderId="20" xfId="6" applyFont="1" applyBorder="1"/>
    <xf numFmtId="0" fontId="17" fillId="0" borderId="21" xfId="6" applyFont="1" applyBorder="1"/>
    <xf numFmtId="0" fontId="17" fillId="0" borderId="9" xfId="6" applyFont="1" applyBorder="1"/>
    <xf numFmtId="0" fontId="17" fillId="0" borderId="22" xfId="6" applyFont="1" applyBorder="1"/>
    <xf numFmtId="0" fontId="17" fillId="0" borderId="23" xfId="6" applyFont="1" applyBorder="1"/>
    <xf numFmtId="0" fontId="17" fillId="0" borderId="24" xfId="6" applyFont="1" applyBorder="1"/>
    <xf numFmtId="0" fontId="22" fillId="0" borderId="11" xfId="6" applyFont="1" applyBorder="1"/>
    <xf numFmtId="0" fontId="17" fillId="0" borderId="25" xfId="6" applyFont="1" applyBorder="1"/>
    <xf numFmtId="0" fontId="17" fillId="0" borderId="26" xfId="6" applyFont="1" applyBorder="1"/>
    <xf numFmtId="0" fontId="17" fillId="0" borderId="27" xfId="6" applyFont="1" applyBorder="1"/>
    <xf numFmtId="0" fontId="23" fillId="0" borderId="0" xfId="0" applyFont="1"/>
    <xf numFmtId="0" fontId="17" fillId="0" borderId="4" xfId="6" applyFont="1" applyBorder="1"/>
    <xf numFmtId="0" fontId="17" fillId="0" borderId="7" xfId="6" applyFont="1" applyBorder="1"/>
    <xf numFmtId="0" fontId="17" fillId="0" borderId="10" xfId="6" applyFont="1" applyBorder="1"/>
    <xf numFmtId="0" fontId="17" fillId="0" borderId="10" xfId="0" applyFont="1" applyBorder="1" applyAlignment="1">
      <alignment horizontal="left"/>
    </xf>
    <xf numFmtId="0" fontId="17" fillId="0" borderId="13" xfId="6" applyFont="1" applyBorder="1"/>
    <xf numFmtId="0" fontId="17" fillId="0" borderId="0" xfId="0" applyFont="1" applyAlignment="1">
      <alignment horizontal="left"/>
    </xf>
    <xf numFmtId="0" fontId="17" fillId="0" borderId="0" xfId="0" applyFont="1"/>
    <xf numFmtId="0" fontId="17" fillId="3" borderId="0" xfId="6" applyFont="1" applyFill="1"/>
    <xf numFmtId="0" fontId="17" fillId="3" borderId="0" xfId="6" applyFont="1" applyFill="1" applyAlignment="1">
      <alignment horizontal="center"/>
    </xf>
    <xf numFmtId="0" fontId="21" fillId="0" borderId="0" xfId="0" applyFont="1"/>
    <xf numFmtId="0" fontId="20" fillId="0" borderId="7" xfId="0" applyFont="1" applyBorder="1"/>
    <xf numFmtId="0" fontId="20" fillId="0" borderId="8" xfId="0" applyFont="1" applyBorder="1"/>
    <xf numFmtId="0" fontId="20" fillId="0" borderId="9" xfId="0" applyFont="1" applyBorder="1"/>
    <xf numFmtId="0" fontId="20" fillId="0" borderId="10" xfId="0" applyFont="1" applyBorder="1"/>
    <xf numFmtId="0" fontId="20" fillId="0" borderId="13" xfId="0" applyFont="1" applyBorder="1"/>
    <xf numFmtId="15" fontId="17" fillId="0" borderId="0" xfId="6" applyNumberFormat="1" applyFont="1" applyAlignment="1">
      <alignment horizontal="center"/>
    </xf>
    <xf numFmtId="0" fontId="17" fillId="4" borderId="11" xfId="6" applyFont="1" applyFill="1" applyBorder="1"/>
    <xf numFmtId="164" fontId="17" fillId="0" borderId="0" xfId="6" applyNumberFormat="1" applyFont="1"/>
    <xf numFmtId="0" fontId="21" fillId="0" borderId="0" xfId="6" applyFont="1"/>
    <xf numFmtId="0" fontId="17" fillId="0" borderId="0" xfId="6" applyFont="1" applyAlignment="1">
      <alignment horizontal="left"/>
    </xf>
    <xf numFmtId="0" fontId="21" fillId="0" borderId="0" xfId="6" applyFont="1" applyAlignment="1">
      <alignment horizontal="center"/>
    </xf>
    <xf numFmtId="0" fontId="21" fillId="0" borderId="4" xfId="6" applyFont="1" applyBorder="1" applyAlignment="1">
      <alignment horizontal="center"/>
    </xf>
    <xf numFmtId="0" fontId="17" fillId="0" borderId="28" xfId="6" applyFont="1" applyBorder="1"/>
    <xf numFmtId="0" fontId="17" fillId="0" borderId="29" xfId="6" applyFont="1" applyBorder="1"/>
    <xf numFmtId="165" fontId="17" fillId="0" borderId="8" xfId="6" applyNumberFormat="1" applyFont="1" applyBorder="1" applyAlignment="1">
      <alignment horizontal="right"/>
    </xf>
    <xf numFmtId="165" fontId="17" fillId="0" borderId="11" xfId="6" applyNumberFormat="1" applyFont="1" applyBorder="1" applyAlignment="1">
      <alignment horizontal="right"/>
    </xf>
    <xf numFmtId="165" fontId="17" fillId="0" borderId="11" xfId="0" applyNumberFormat="1" applyFont="1" applyBorder="1" applyAlignment="1">
      <alignment horizontal="right"/>
    </xf>
    <xf numFmtId="165" fontId="17" fillId="0" borderId="14" xfId="6" applyNumberFormat="1" applyFont="1" applyBorder="1" applyAlignment="1">
      <alignment horizontal="right"/>
    </xf>
    <xf numFmtId="165" fontId="24" fillId="0" borderId="11" xfId="6" applyNumberFormat="1" applyFont="1" applyBorder="1" applyAlignment="1">
      <alignment horizontal="right"/>
    </xf>
    <xf numFmtId="0" fontId="17" fillId="0" borderId="0" xfId="0" applyFont="1" applyAlignment="1">
      <alignment horizontal="center"/>
    </xf>
    <xf numFmtId="0" fontId="17" fillId="0" borderId="0" xfId="6" applyFont="1" applyAlignment="1">
      <alignment horizontal="right"/>
    </xf>
    <xf numFmtId="165" fontId="17" fillId="0" borderId="0" xfId="6" applyNumberFormat="1" applyFont="1" applyAlignment="1">
      <alignment horizontal="right"/>
    </xf>
    <xf numFmtId="165" fontId="20" fillId="0" borderId="0" xfId="0" applyNumberFormat="1" applyFont="1" applyAlignment="1">
      <alignment horizontal="right"/>
    </xf>
    <xf numFmtId="165" fontId="20" fillId="0" borderId="11" xfId="0" applyNumberFormat="1" applyFont="1" applyBorder="1" applyAlignment="1">
      <alignment horizontal="right"/>
    </xf>
    <xf numFmtId="165" fontId="20" fillId="0" borderId="14" xfId="0" applyNumberFormat="1" applyFont="1" applyBorder="1" applyAlignment="1">
      <alignment horizontal="right"/>
    </xf>
    <xf numFmtId="0" fontId="8" fillId="0" borderId="0" xfId="3" applyFont="1" applyAlignment="1">
      <alignment horizontal="center"/>
    </xf>
    <xf numFmtId="0" fontId="11" fillId="0" borderId="0" xfId="3" applyFont="1"/>
    <xf numFmtId="0" fontId="13" fillId="0" borderId="4" xfId="3" applyFont="1" applyBorder="1" applyAlignment="1">
      <alignment horizontal="center"/>
    </xf>
    <xf numFmtId="0" fontId="8" fillId="0" borderId="5" xfId="3" applyFont="1" applyBorder="1"/>
    <xf numFmtId="0" fontId="8" fillId="0" borderId="28" xfId="3" applyFont="1" applyBorder="1"/>
    <xf numFmtId="0" fontId="8" fillId="0" borderId="17" xfId="3" applyFont="1" applyBorder="1"/>
    <xf numFmtId="0" fontId="8" fillId="0" borderId="29" xfId="3" applyFont="1" applyBorder="1"/>
    <xf numFmtId="0" fontId="8" fillId="0" borderId="5" xfId="3" applyFont="1" applyBorder="1" applyAlignment="1">
      <alignment horizontal="right"/>
    </xf>
    <xf numFmtId="0" fontId="8" fillId="0" borderId="6" xfId="3" applyFont="1" applyBorder="1" applyAlignment="1">
      <alignment horizontal="right"/>
    </xf>
    <xf numFmtId="15" fontId="8" fillId="0" borderId="0" xfId="3" applyNumberFormat="1" applyFont="1" applyAlignment="1">
      <alignment horizontal="left"/>
    </xf>
    <xf numFmtId="15" fontId="8" fillId="0" borderId="0" xfId="3" applyNumberFormat="1" applyFont="1" applyAlignment="1">
      <alignment horizontal="right"/>
    </xf>
    <xf numFmtId="0" fontId="11" fillId="0" borderId="0" xfId="3" applyFont="1" applyAlignment="1">
      <alignment horizontal="center"/>
    </xf>
    <xf numFmtId="0" fontId="8" fillId="0" borderId="16" xfId="3" applyFont="1" applyBorder="1"/>
    <xf numFmtId="1" fontId="13" fillId="0" borderId="17" xfId="3" applyNumberFormat="1" applyFont="1" applyBorder="1"/>
    <xf numFmtId="0" fontId="8" fillId="0" borderId="17" xfId="3" applyFont="1" applyBorder="1" applyAlignment="1">
      <alignment horizontal="right"/>
    </xf>
    <xf numFmtId="0" fontId="8" fillId="0" borderId="18" xfId="3" applyFont="1" applyBorder="1" applyAlignment="1">
      <alignment horizontal="right"/>
    </xf>
    <xf numFmtId="0" fontId="8" fillId="0" borderId="19" xfId="3" applyFont="1" applyBorder="1"/>
    <xf numFmtId="0" fontId="8" fillId="0" borderId="20" xfId="3" applyFont="1" applyBorder="1"/>
    <xf numFmtId="0" fontId="8" fillId="0" borderId="21" xfId="3" applyFont="1" applyBorder="1"/>
    <xf numFmtId="0" fontId="8" fillId="0" borderId="22" xfId="3" applyFont="1" applyBorder="1"/>
    <xf numFmtId="0" fontId="8" fillId="0" borderId="23" xfId="3" applyFont="1" applyBorder="1"/>
    <xf numFmtId="0" fontId="8" fillId="0" borderId="24" xfId="3" applyFont="1" applyBorder="1"/>
    <xf numFmtId="0" fontId="8" fillId="0" borderId="25" xfId="3" applyFont="1" applyBorder="1"/>
    <xf numFmtId="0" fontId="8" fillId="0" borderId="26" xfId="3" applyFont="1" applyBorder="1"/>
    <xf numFmtId="0" fontId="8" fillId="0" borderId="27" xfId="3" applyFont="1" applyBorder="1"/>
    <xf numFmtId="0" fontId="8" fillId="0" borderId="4" xfId="3" applyFont="1" applyBorder="1"/>
    <xf numFmtId="0" fontId="8" fillId="0" borderId="7" xfId="3" applyFont="1" applyBorder="1"/>
    <xf numFmtId="0" fontId="8" fillId="0" borderId="10" xfId="3" applyFont="1" applyBorder="1"/>
    <xf numFmtId="0" fontId="8" fillId="0" borderId="13" xfId="3" applyFont="1" applyBorder="1"/>
    <xf numFmtId="15" fontId="8" fillId="0" borderId="0" xfId="3" applyNumberFormat="1" applyFont="1" applyAlignment="1">
      <alignment horizontal="center"/>
    </xf>
    <xf numFmtId="0" fontId="11" fillId="0" borderId="0" xfId="7" applyFont="1" applyAlignment="1">
      <alignment horizontal="center"/>
    </xf>
    <xf numFmtId="0" fontId="11" fillId="0" borderId="0" xfId="7" applyFont="1"/>
    <xf numFmtId="0" fontId="8" fillId="0" borderId="0" xfId="7" applyFont="1"/>
    <xf numFmtId="165" fontId="17" fillId="0" borderId="0" xfId="6" applyNumberFormat="1" applyFont="1"/>
    <xf numFmtId="165" fontId="17" fillId="0" borderId="0" xfId="0" applyNumberFormat="1" applyFont="1"/>
    <xf numFmtId="165" fontId="17" fillId="0" borderId="18" xfId="6" applyNumberFormat="1" applyFont="1" applyBorder="1" applyAlignment="1">
      <alignment horizontal="right"/>
    </xf>
    <xf numFmtId="165" fontId="17" fillId="0" borderId="8" xfId="6" applyNumberFormat="1" applyFont="1" applyBorder="1"/>
    <xf numFmtId="165" fontId="17" fillId="0" borderId="9" xfId="6" applyNumberFormat="1" applyFont="1" applyBorder="1"/>
    <xf numFmtId="165" fontId="17" fillId="0" borderId="12" xfId="6" applyNumberFormat="1" applyFont="1" applyBorder="1"/>
    <xf numFmtId="165" fontId="17" fillId="0" borderId="14" xfId="6" applyNumberFormat="1" applyFont="1" applyBorder="1"/>
    <xf numFmtId="165" fontId="17" fillId="0" borderId="15" xfId="6" applyNumberFormat="1" applyFont="1" applyBorder="1"/>
    <xf numFmtId="164" fontId="21" fillId="0" borderId="0" xfId="6" applyNumberFormat="1" applyFont="1"/>
    <xf numFmtId="164" fontId="17" fillId="0" borderId="7" xfId="6" applyNumberFormat="1" applyFont="1" applyBorder="1"/>
    <xf numFmtId="164" fontId="17" fillId="0" borderId="0" xfId="6" applyNumberFormat="1" applyFont="1" applyAlignment="1">
      <alignment horizontal="center"/>
    </xf>
    <xf numFmtId="0" fontId="16" fillId="0" borderId="0" xfId="8" applyFont="1"/>
    <xf numFmtId="0" fontId="17" fillId="0" borderId="0" xfId="8" applyFont="1"/>
    <xf numFmtId="0" fontId="19" fillId="0" borderId="0" xfId="8" applyFont="1"/>
    <xf numFmtId="0" fontId="17" fillId="0" borderId="4" xfId="8" applyFont="1" applyBorder="1"/>
    <xf numFmtId="0" fontId="17" fillId="0" borderId="5" xfId="8" applyFont="1" applyBorder="1"/>
    <xf numFmtId="0" fontId="17" fillId="0" borderId="5" xfId="8" applyFont="1" applyBorder="1" applyAlignment="1">
      <alignment horizontal="right"/>
    </xf>
    <xf numFmtId="0" fontId="17" fillId="0" borderId="6" xfId="8" applyFont="1" applyBorder="1" applyAlignment="1">
      <alignment horizontal="right"/>
    </xf>
    <xf numFmtId="0" fontId="17" fillId="0" borderId="8" xfId="8" applyFont="1" applyBorder="1"/>
    <xf numFmtId="0" fontId="17" fillId="0" borderId="10" xfId="8" applyFont="1" applyBorder="1" applyAlignment="1">
      <alignment horizontal="center"/>
    </xf>
    <xf numFmtId="0" fontId="17" fillId="0" borderId="11" xfId="8" applyFont="1" applyBorder="1"/>
    <xf numFmtId="0" fontId="17" fillId="0" borderId="12" xfId="8" applyFont="1" applyBorder="1"/>
    <xf numFmtId="0" fontId="17" fillId="0" borderId="14" xfId="8" applyFont="1" applyBorder="1"/>
    <xf numFmtId="0" fontId="17" fillId="0" borderId="15" xfId="8" applyFont="1" applyBorder="1"/>
    <xf numFmtId="0" fontId="28" fillId="0" borderId="0" xfId="0" applyFont="1"/>
    <xf numFmtId="0" fontId="29" fillId="0" borderId="0" xfId="1" applyFont="1" applyFill="1" applyAlignment="1" applyProtection="1">
      <alignment horizontal="left"/>
      <protection locked="0"/>
    </xf>
    <xf numFmtId="0" fontId="17" fillId="0" borderId="30" xfId="6" applyFont="1" applyBorder="1" applyAlignment="1">
      <alignment horizontal="center"/>
    </xf>
    <xf numFmtId="0" fontId="17" fillId="0" borderId="31" xfId="0" applyFont="1" applyBorder="1" applyAlignment="1">
      <alignment horizontal="left"/>
    </xf>
    <xf numFmtId="0" fontId="17" fillId="0" borderId="31" xfId="6" applyFont="1" applyBorder="1"/>
    <xf numFmtId="0" fontId="17" fillId="0" borderId="31" xfId="0" applyFont="1" applyBorder="1"/>
    <xf numFmtId="0" fontId="17" fillId="0" borderId="32" xfId="0" applyFont="1" applyBorder="1"/>
    <xf numFmtId="0" fontId="17" fillId="0" borderId="33" xfId="6" applyFont="1" applyBorder="1" applyAlignment="1">
      <alignment horizontal="center"/>
    </xf>
    <xf numFmtId="0" fontId="17" fillId="0" borderId="34" xfId="0" applyFont="1" applyBorder="1" applyAlignment="1">
      <alignment horizontal="left"/>
    </xf>
    <xf numFmtId="0" fontId="17" fillId="0" borderId="34" xfId="6" applyFont="1" applyBorder="1"/>
    <xf numFmtId="0" fontId="17" fillId="0" borderId="35" xfId="6" applyFont="1" applyBorder="1"/>
    <xf numFmtId="0" fontId="20" fillId="0" borderId="33" xfId="0" applyFont="1" applyBorder="1" applyAlignment="1">
      <alignment horizontal="center"/>
    </xf>
    <xf numFmtId="0" fontId="17" fillId="0" borderId="36" xfId="6" applyFont="1" applyBorder="1" applyAlignment="1">
      <alignment horizontal="center"/>
    </xf>
    <xf numFmtId="0" fontId="17" fillId="0" borderId="37" xfId="0" applyFont="1" applyBorder="1" applyAlignment="1">
      <alignment horizontal="left"/>
    </xf>
    <xf numFmtId="0" fontId="17" fillId="0" borderId="37" xfId="6" applyFont="1" applyBorder="1"/>
    <xf numFmtId="0" fontId="20" fillId="0" borderId="38" xfId="0" applyFont="1" applyBorder="1" applyAlignment="1">
      <alignment horizontal="center"/>
    </xf>
    <xf numFmtId="0" fontId="17" fillId="0" borderId="39" xfId="0" applyFont="1" applyBorder="1" applyAlignment="1">
      <alignment horizontal="left"/>
    </xf>
    <xf numFmtId="0" fontId="20" fillId="0" borderId="39" xfId="0" applyFont="1" applyBorder="1"/>
    <xf numFmtId="0" fontId="17" fillId="0" borderId="39" xfId="6" applyFont="1" applyBorder="1"/>
    <xf numFmtId="0" fontId="17" fillId="0" borderId="38" xfId="6" applyFont="1" applyBorder="1" applyAlignment="1">
      <alignment horizontal="center"/>
    </xf>
    <xf numFmtId="0" fontId="20" fillId="0" borderId="40" xfId="0" applyFont="1" applyBorder="1" applyAlignment="1">
      <alignment horizontal="center"/>
    </xf>
    <xf numFmtId="0" fontId="17" fillId="0" borderId="41" xfId="0" applyFont="1" applyBorder="1" applyAlignment="1">
      <alignment horizontal="left"/>
    </xf>
    <xf numFmtId="0" fontId="20" fillId="0" borderId="41" xfId="0" applyFont="1" applyBorder="1"/>
    <xf numFmtId="0" fontId="17" fillId="0" borderId="41" xfId="6" applyFont="1" applyBorder="1"/>
    <xf numFmtId="0" fontId="17" fillId="0" borderId="40" xfId="6" applyFont="1" applyBorder="1" applyAlignment="1">
      <alignment horizontal="center"/>
    </xf>
    <xf numFmtId="0" fontId="8" fillId="0" borderId="30" xfId="3" applyFont="1" applyBorder="1" applyAlignment="1">
      <alignment horizontal="center"/>
    </xf>
    <xf numFmtId="0" fontId="8" fillId="0" borderId="31" xfId="3" applyFont="1" applyBorder="1" applyAlignment="1">
      <alignment horizontal="left"/>
    </xf>
    <xf numFmtId="0" fontId="8" fillId="0" borderId="31" xfId="3" applyFont="1" applyBorder="1"/>
    <xf numFmtId="0" fontId="8" fillId="0" borderId="32" xfId="3" applyFont="1" applyBorder="1"/>
    <xf numFmtId="0" fontId="8" fillId="0" borderId="33" xfId="3" applyFont="1" applyBorder="1" applyAlignment="1">
      <alignment horizontal="center"/>
    </xf>
    <xf numFmtId="0" fontId="8" fillId="0" borderId="34" xfId="3" applyFont="1" applyBorder="1" applyAlignment="1">
      <alignment horizontal="left"/>
    </xf>
    <xf numFmtId="0" fontId="8" fillId="0" borderId="34" xfId="3" applyFont="1" applyBorder="1"/>
    <xf numFmtId="0" fontId="8" fillId="0" borderId="35" xfId="3" applyFont="1" applyBorder="1"/>
    <xf numFmtId="0" fontId="8" fillId="0" borderId="37" xfId="3" applyFont="1" applyBorder="1" applyAlignment="1">
      <alignment horizontal="left"/>
    </xf>
    <xf numFmtId="0" fontId="8" fillId="0" borderId="37" xfId="3" applyFont="1" applyBorder="1"/>
    <xf numFmtId="0" fontId="12" fillId="0" borderId="38" xfId="3" applyFont="1" applyBorder="1" applyAlignment="1">
      <alignment horizontal="center"/>
    </xf>
    <xf numFmtId="0" fontId="8" fillId="0" borderId="39" xfId="3" applyFont="1" applyBorder="1" applyAlignment="1">
      <alignment horizontal="left"/>
    </xf>
    <xf numFmtId="0" fontId="12" fillId="0" borderId="39" xfId="3" applyFont="1" applyBorder="1"/>
    <xf numFmtId="0" fontId="8" fillId="0" borderId="39" xfId="3" applyFont="1" applyBorder="1"/>
    <xf numFmtId="0" fontId="8" fillId="0" borderId="38" xfId="3" applyFont="1" applyBorder="1" applyAlignment="1">
      <alignment horizontal="center"/>
    </xf>
    <xf numFmtId="0" fontId="8" fillId="0" borderId="41" xfId="3" applyFont="1" applyBorder="1" applyAlignment="1">
      <alignment horizontal="left"/>
    </xf>
    <xf numFmtId="0" fontId="12" fillId="0" borderId="41" xfId="3" applyFont="1" applyBorder="1"/>
    <xf numFmtId="0" fontId="8" fillId="0" borderId="41" xfId="3" applyFont="1" applyBorder="1"/>
    <xf numFmtId="165" fontId="17" fillId="0" borderId="31" xfId="6" applyNumberFormat="1" applyFont="1" applyBorder="1" applyAlignment="1">
      <alignment horizontal="right"/>
    </xf>
    <xf numFmtId="165" fontId="17" fillId="0" borderId="34" xfId="6" applyNumberFormat="1" applyFont="1" applyBorder="1" applyAlignment="1">
      <alignment horizontal="right"/>
    </xf>
    <xf numFmtId="165" fontId="20" fillId="0" borderId="34" xfId="0" applyNumberFormat="1" applyFont="1" applyBorder="1" applyAlignment="1">
      <alignment horizontal="right"/>
    </xf>
    <xf numFmtId="165" fontId="17" fillId="0" borderId="37" xfId="6" applyNumberFormat="1" applyFont="1" applyBorder="1" applyAlignment="1">
      <alignment horizontal="right"/>
    </xf>
    <xf numFmtId="165" fontId="20" fillId="0" borderId="39" xfId="0" applyNumberFormat="1" applyFont="1" applyBorder="1" applyAlignment="1">
      <alignment horizontal="right"/>
    </xf>
    <xf numFmtId="165" fontId="17" fillId="0" borderId="39" xfId="6" applyNumberFormat="1" applyFont="1" applyBorder="1" applyAlignment="1">
      <alignment horizontal="right"/>
    </xf>
    <xf numFmtId="165" fontId="20" fillId="0" borderId="41" xfId="0" applyNumberFormat="1" applyFont="1" applyBorder="1" applyAlignment="1">
      <alignment horizontal="right"/>
    </xf>
    <xf numFmtId="165" fontId="17" fillId="0" borderId="41" xfId="6" applyNumberFormat="1" applyFont="1" applyBorder="1" applyAlignment="1">
      <alignment horizontal="right"/>
    </xf>
    <xf numFmtId="0" fontId="17" fillId="0" borderId="30" xfId="8" applyFont="1" applyBorder="1" applyAlignment="1">
      <alignment horizontal="center"/>
    </xf>
    <xf numFmtId="0" fontId="17" fillId="0" borderId="31" xfId="8" applyFont="1" applyBorder="1"/>
    <xf numFmtId="0" fontId="17" fillId="0" borderId="33" xfId="8" applyFont="1" applyBorder="1" applyAlignment="1">
      <alignment horizontal="center"/>
    </xf>
    <xf numFmtId="0" fontId="17" fillId="0" borderId="34" xfId="8" applyFont="1" applyBorder="1"/>
    <xf numFmtId="0" fontId="17" fillId="0" borderId="35" xfId="8" applyFont="1" applyBorder="1"/>
    <xf numFmtId="0" fontId="17" fillId="0" borderId="36" xfId="8" applyFont="1" applyBorder="1" applyAlignment="1">
      <alignment horizontal="center"/>
    </xf>
    <xf numFmtId="0" fontId="17" fillId="0" borderId="37" xfId="8" applyFont="1" applyBorder="1"/>
    <xf numFmtId="0" fontId="17" fillId="0" borderId="39" xfId="8" applyFont="1" applyBorder="1"/>
    <xf numFmtId="0" fontId="17" fillId="0" borderId="38" xfId="8" applyFont="1" applyBorder="1" applyAlignment="1">
      <alignment horizontal="center"/>
    </xf>
    <xf numFmtId="0" fontId="17" fillId="0" borderId="40" xfId="8" applyFont="1" applyBorder="1" applyAlignment="1">
      <alignment horizontal="center"/>
    </xf>
    <xf numFmtId="0" fontId="17" fillId="0" borderId="41" xfId="8" applyFont="1" applyBorder="1"/>
    <xf numFmtId="0" fontId="8" fillId="0" borderId="30" xfId="2" applyFont="1" applyBorder="1" applyAlignment="1" applyProtection="1">
      <alignment horizontal="center"/>
    </xf>
    <xf numFmtId="0" fontId="8" fillId="0" borderId="31" xfId="2" applyFont="1" applyBorder="1" applyAlignment="1" applyProtection="1"/>
    <xf numFmtId="0" fontId="8" fillId="0" borderId="33" xfId="2" applyFont="1" applyBorder="1" applyAlignment="1" applyProtection="1">
      <alignment horizontal="center"/>
    </xf>
    <xf numFmtId="0" fontId="8" fillId="0" borderId="35" xfId="2" applyFont="1" applyBorder="1" applyAlignment="1" applyProtection="1"/>
    <xf numFmtId="0" fontId="8" fillId="0" borderId="36" xfId="2" applyFont="1" applyBorder="1" applyAlignment="1" applyProtection="1">
      <alignment horizontal="center"/>
    </xf>
    <xf numFmtId="0" fontId="8" fillId="0" borderId="37" xfId="2" applyFont="1" applyBorder="1" applyAlignment="1" applyProtection="1"/>
    <xf numFmtId="0" fontId="8" fillId="0" borderId="39" xfId="2" applyFont="1" applyBorder="1" applyAlignment="1" applyProtection="1"/>
    <xf numFmtId="0" fontId="8" fillId="0" borderId="38" xfId="2" applyFont="1" applyBorder="1" applyAlignment="1" applyProtection="1">
      <alignment horizontal="center"/>
    </xf>
    <xf numFmtId="0" fontId="8" fillId="0" borderId="41" xfId="2" applyFont="1" applyBorder="1" applyAlignment="1" applyProtection="1"/>
    <xf numFmtId="0" fontId="26" fillId="0" borderId="34" xfId="0" applyFont="1" applyBorder="1" applyAlignment="1">
      <alignment horizontal="left"/>
    </xf>
    <xf numFmtId="0" fontId="17" fillId="0" borderId="0" xfId="6" applyNumberFormat="1" applyFont="1"/>
    <xf numFmtId="0" fontId="8" fillId="0" borderId="0" xfId="3" applyNumberFormat="1" applyFont="1"/>
    <xf numFmtId="0" fontId="20" fillId="0" borderId="0" xfId="0" applyNumberFormat="1" applyFont="1"/>
    <xf numFmtId="0" fontId="8" fillId="0" borderId="0" xfId="4" applyNumberFormat="1" applyFont="1"/>
    <xf numFmtId="0" fontId="12" fillId="0" borderId="0" xfId="3" applyNumberFormat="1" applyFont="1"/>
    <xf numFmtId="166" fontId="17" fillId="0" borderId="8" xfId="0" applyNumberFormat="1" applyFont="1" applyBorder="1"/>
    <xf numFmtId="166" fontId="17" fillId="0" borderId="11" xfId="6" applyNumberFormat="1" applyFont="1" applyBorder="1"/>
    <xf numFmtId="166" fontId="17" fillId="0" borderId="14" xfId="6" applyNumberFormat="1" applyFont="1" applyBorder="1"/>
    <xf numFmtId="166" fontId="20" fillId="0" borderId="8" xfId="0" applyNumberFormat="1" applyFont="1" applyBorder="1"/>
    <xf numFmtId="166" fontId="20" fillId="0" borderId="11" xfId="0" applyNumberFormat="1" applyFont="1" applyBorder="1"/>
    <xf numFmtId="166" fontId="20" fillId="0" borderId="14" xfId="0" applyNumberFormat="1" applyFont="1" applyBorder="1"/>
    <xf numFmtId="0" fontId="17" fillId="0" borderId="14" xfId="0" applyFont="1" applyBorder="1"/>
    <xf numFmtId="0" fontId="17" fillId="0" borderId="32" xfId="6" applyFont="1" applyBorder="1"/>
    <xf numFmtId="0" fontId="17" fillId="0" borderId="15" xfId="0" applyFont="1" applyBorder="1"/>
    <xf numFmtId="0" fontId="20" fillId="0" borderId="37" xfId="0" applyFont="1" applyBorder="1"/>
    <xf numFmtId="0" fontId="20" fillId="0" borderId="31" xfId="0" applyFont="1" applyBorder="1"/>
    <xf numFmtId="0" fontId="20" fillId="0" borderId="32" xfId="0" applyFont="1" applyBorder="1"/>
    <xf numFmtId="0" fontId="20" fillId="0" borderId="36" xfId="0" applyFont="1" applyBorder="1" applyAlignment="1">
      <alignment horizontal="center"/>
    </xf>
    <xf numFmtId="0" fontId="24" fillId="0" borderId="31" xfId="6" applyFont="1" applyBorder="1"/>
    <xf numFmtId="0" fontId="12" fillId="0" borderId="36" xfId="3" applyFont="1" applyBorder="1" applyAlignment="1">
      <alignment horizontal="center"/>
    </xf>
    <xf numFmtId="0" fontId="8" fillId="0" borderId="40" xfId="3" applyFont="1" applyBorder="1" applyAlignment="1">
      <alignment horizontal="center"/>
    </xf>
    <xf numFmtId="0" fontId="12" fillId="0" borderId="37" xfId="3" applyFont="1" applyBorder="1"/>
    <xf numFmtId="0" fontId="12" fillId="0" borderId="31" xfId="3" applyFont="1" applyBorder="1"/>
    <xf numFmtId="0" fontId="12" fillId="0" borderId="32" xfId="3" applyFont="1" applyBorder="1"/>
    <xf numFmtId="0" fontId="20" fillId="0" borderId="30" xfId="0" applyFont="1" applyBorder="1" applyAlignment="1">
      <alignment horizontal="center"/>
    </xf>
    <xf numFmtId="165" fontId="20" fillId="0" borderId="31" xfId="0" applyNumberFormat="1" applyFont="1" applyBorder="1" applyAlignment="1">
      <alignment horizontal="right"/>
    </xf>
    <xf numFmtId="165" fontId="20" fillId="0" borderId="37" xfId="0" applyNumberFormat="1" applyFont="1" applyBorder="1" applyAlignment="1">
      <alignment horizontal="right"/>
    </xf>
    <xf numFmtId="0" fontId="17" fillId="0" borderId="32" xfId="8" applyFont="1" applyBorder="1"/>
    <xf numFmtId="0" fontId="8" fillId="0" borderId="31" xfId="4" applyFont="1" applyBorder="1"/>
    <xf numFmtId="0" fontId="8" fillId="0" borderId="34" xfId="2" applyFont="1" applyBorder="1" applyAlignment="1" applyProtection="1"/>
    <xf numFmtId="0" fontId="8" fillId="0" borderId="14" xfId="2" applyFont="1" applyBorder="1" applyAlignment="1" applyProtection="1"/>
    <xf numFmtId="0" fontId="8" fillId="0" borderId="32" xfId="4" applyFont="1" applyBorder="1"/>
    <xf numFmtId="0" fontId="8" fillId="0" borderId="15" xfId="2" applyFont="1" applyBorder="1" applyAlignment="1" applyProtection="1"/>
    <xf numFmtId="0" fontId="8" fillId="0" borderId="40" xfId="2" applyFont="1" applyBorder="1" applyAlignment="1" applyProtection="1">
      <alignment horizontal="center"/>
    </xf>
    <xf numFmtId="0" fontId="17" fillId="0" borderId="7" xfId="0" applyFont="1" applyBorder="1" applyAlignment="1">
      <alignment horizontal="left"/>
    </xf>
    <xf numFmtId="0" fontId="8" fillId="0" borderId="7" xfId="4" applyFont="1" applyBorder="1"/>
    <xf numFmtId="0" fontId="8" fillId="0" borderId="13" xfId="3" applyFont="1" applyBorder="1" applyAlignment="1">
      <alignment horizontal="left"/>
    </xf>
    <xf numFmtId="164" fontId="17" fillId="0" borderId="13" xfId="6" applyNumberFormat="1" applyFont="1" applyBorder="1"/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" fillId="0" borderId="0" xfId="1"/>
    <xf numFmtId="0" fontId="1" fillId="0" borderId="0" xfId="0" applyFont="1"/>
    <xf numFmtId="0" fontId="1" fillId="0" borderId="42" xfId="0" applyFont="1" applyBorder="1"/>
    <xf numFmtId="0" fontId="1" fillId="0" borderId="0" xfId="0" applyFont="1" applyAlignment="1">
      <alignment horizontal="center"/>
    </xf>
  </cellXfs>
  <cellStyles count="9">
    <cellStyle name="Explanatory Text 2" xfId="7" xr:uid="{44D3ACDD-5BDC-4DF6-8EE9-CD6293D51EC0}"/>
    <cellStyle name="Hyperlink" xfId="1" builtinId="8"/>
    <cellStyle name="Hyperlink 2" xfId="5" xr:uid="{F2BDED52-2BDE-4F7A-8BAA-3896B8C5F788}"/>
    <cellStyle name="Normal" xfId="0" builtinId="0"/>
    <cellStyle name="Normal 2" xfId="2" xr:uid="{AE976B75-8F75-4A60-A136-D42573C1D7F9}"/>
    <cellStyle name="Normal 2 2" xfId="4" xr:uid="{40E37279-74D5-4B49-AF25-11C2C6F6BBD8}"/>
    <cellStyle name="Normal 2 2 2" xfId="6" xr:uid="{9F2EBE74-B36C-481E-A125-67AB5118D61F}"/>
    <cellStyle name="Normal 3" xfId="3" xr:uid="{80585941-0FD6-45E1-A2AC-5ED379A137DC}"/>
    <cellStyle name="Normal 3 2" xfId="8" xr:uid="{8E3DFF08-A978-4BFF-81D2-0E8E925A25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5F5B3-FCDD-423E-9199-249165FA1484}">
  <sheetPr>
    <pageSetUpPr fitToPage="1"/>
  </sheetPr>
  <dimension ref="B1:Y25"/>
  <sheetViews>
    <sheetView showGridLines="0" showRowColHeaders="0" tabSelected="1" workbookViewId="0">
      <selection activeCell="A3" sqref="A3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336" t="s">
        <v>609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6"/>
      <c r="X1" s="336"/>
      <c r="Y1" s="336"/>
    </row>
    <row r="2" spans="2:25" ht="18.75" x14ac:dyDescent="0.3">
      <c r="B2" s="337" t="s">
        <v>657</v>
      </c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</row>
    <row r="3" spans="2:25" ht="15.75" x14ac:dyDescent="0.25">
      <c r="B3" s="338" t="s">
        <v>610</v>
      </c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</row>
    <row r="5" spans="2:25" x14ac:dyDescent="0.25">
      <c r="B5" s="339" t="s">
        <v>611</v>
      </c>
      <c r="C5" s="339" t="s">
        <v>612</v>
      </c>
      <c r="D5" s="339" t="s">
        <v>613</v>
      </c>
      <c r="E5" s="339" t="s">
        <v>614</v>
      </c>
      <c r="F5" s="339" t="s">
        <v>615</v>
      </c>
      <c r="G5" s="339" t="s">
        <v>616</v>
      </c>
      <c r="H5" s="339" t="s">
        <v>617</v>
      </c>
      <c r="I5" s="339" t="s">
        <v>618</v>
      </c>
      <c r="J5" s="339" t="s">
        <v>619</v>
      </c>
      <c r="K5" s="340"/>
      <c r="L5" s="340"/>
      <c r="M5" s="341"/>
      <c r="N5" s="340"/>
      <c r="O5" s="339" t="s">
        <v>620</v>
      </c>
      <c r="P5" s="339" t="s">
        <v>612</v>
      </c>
      <c r="Q5" s="339" t="s">
        <v>613</v>
      </c>
      <c r="R5" s="339" t="s">
        <v>614</v>
      </c>
      <c r="S5" s="340"/>
      <c r="T5" s="340"/>
      <c r="U5" s="340"/>
      <c r="V5" s="340"/>
      <c r="W5" s="340"/>
      <c r="X5" s="340"/>
      <c r="Y5" s="340"/>
    </row>
    <row r="6" spans="2:25" x14ac:dyDescent="0.25">
      <c r="B6" s="339" t="s">
        <v>621</v>
      </c>
      <c r="C6" s="339" t="s">
        <v>612</v>
      </c>
      <c r="D6" s="339" t="s">
        <v>613</v>
      </c>
      <c r="E6" s="339" t="s">
        <v>614</v>
      </c>
      <c r="F6" s="339" t="s">
        <v>615</v>
      </c>
      <c r="G6" s="340"/>
      <c r="H6" s="340"/>
      <c r="I6" s="340"/>
      <c r="J6" s="340"/>
      <c r="K6" s="340"/>
      <c r="L6" s="340"/>
      <c r="M6" s="341"/>
      <c r="N6" s="340"/>
      <c r="O6" s="339" t="s">
        <v>622</v>
      </c>
      <c r="P6" s="339" t="s">
        <v>612</v>
      </c>
      <c r="Q6" s="340"/>
      <c r="R6" s="340"/>
      <c r="S6" s="340"/>
      <c r="T6" s="340"/>
      <c r="U6" s="340"/>
      <c r="V6" s="340"/>
      <c r="W6" s="340"/>
      <c r="X6" s="340"/>
      <c r="Y6" s="340"/>
    </row>
    <row r="7" spans="2:25" x14ac:dyDescent="0.25">
      <c r="B7" s="339" t="s">
        <v>623</v>
      </c>
      <c r="C7" s="339" t="s">
        <v>612</v>
      </c>
      <c r="D7" s="339" t="s">
        <v>613</v>
      </c>
      <c r="E7" s="340"/>
      <c r="F7" s="340"/>
      <c r="G7" s="340"/>
      <c r="H7" s="340"/>
      <c r="I7" s="340"/>
      <c r="J7" s="340"/>
      <c r="K7" s="340"/>
      <c r="L7" s="340"/>
      <c r="M7" s="341"/>
      <c r="N7" s="340"/>
      <c r="O7" s="339" t="s">
        <v>624</v>
      </c>
      <c r="P7" s="339" t="s">
        <v>612</v>
      </c>
      <c r="Q7" s="339" t="s">
        <v>613</v>
      </c>
      <c r="R7" s="340"/>
      <c r="S7" s="340"/>
      <c r="T7" s="340"/>
      <c r="U7" s="340"/>
      <c r="V7" s="340"/>
      <c r="W7" s="340"/>
      <c r="X7" s="340"/>
      <c r="Y7" s="340"/>
    </row>
    <row r="8" spans="2:25" x14ac:dyDescent="0.25">
      <c r="B8" s="339" t="s">
        <v>625</v>
      </c>
      <c r="C8" s="339" t="s">
        <v>612</v>
      </c>
      <c r="D8" s="340"/>
      <c r="E8" s="340"/>
      <c r="F8" s="340"/>
      <c r="G8" s="340"/>
      <c r="H8" s="340"/>
      <c r="I8" s="340"/>
      <c r="J8" s="340"/>
      <c r="K8" s="340"/>
      <c r="L8" s="340"/>
      <c r="M8" s="341"/>
      <c r="N8" s="340"/>
      <c r="O8" s="339" t="s">
        <v>626</v>
      </c>
      <c r="P8" s="339" t="s">
        <v>612</v>
      </c>
      <c r="Q8" s="340"/>
      <c r="R8" s="340"/>
      <c r="S8" s="340"/>
      <c r="T8" s="340"/>
      <c r="U8" s="340"/>
      <c r="V8" s="340"/>
      <c r="W8" s="340"/>
      <c r="X8" s="340"/>
      <c r="Y8" s="340"/>
    </row>
    <row r="9" spans="2:25" x14ac:dyDescent="0.25">
      <c r="B9" s="339" t="s">
        <v>627</v>
      </c>
      <c r="C9" s="339" t="s">
        <v>612</v>
      </c>
      <c r="D9" s="339" t="s">
        <v>613</v>
      </c>
      <c r="E9" s="340"/>
      <c r="F9" s="340"/>
      <c r="G9" s="340"/>
      <c r="H9" s="340"/>
      <c r="I9" s="340"/>
      <c r="J9" s="340"/>
      <c r="K9" s="340"/>
      <c r="L9" s="340"/>
      <c r="M9" s="341"/>
      <c r="N9" s="340"/>
      <c r="O9" s="339" t="s">
        <v>628</v>
      </c>
      <c r="P9" s="339" t="s">
        <v>612</v>
      </c>
      <c r="Q9" s="339" t="s">
        <v>613</v>
      </c>
      <c r="R9" s="340"/>
      <c r="S9" s="340"/>
      <c r="T9" s="340"/>
      <c r="U9" s="340"/>
      <c r="V9" s="340"/>
      <c r="W9" s="340"/>
      <c r="X9" s="340"/>
      <c r="Y9" s="340"/>
    </row>
    <row r="10" spans="2:25" x14ac:dyDescent="0.25">
      <c r="B10" s="339" t="s">
        <v>629</v>
      </c>
      <c r="C10" s="339" t="s">
        <v>612</v>
      </c>
      <c r="D10" s="340"/>
      <c r="E10" s="340"/>
      <c r="F10" s="340"/>
      <c r="G10" s="340"/>
      <c r="H10" s="340"/>
      <c r="I10" s="340"/>
      <c r="J10" s="340"/>
      <c r="K10" s="340"/>
      <c r="L10" s="340"/>
      <c r="M10" s="341"/>
      <c r="N10" s="340"/>
      <c r="O10" s="339" t="s">
        <v>630</v>
      </c>
      <c r="P10" s="339" t="s">
        <v>612</v>
      </c>
      <c r="Q10" s="340"/>
      <c r="R10" s="340"/>
      <c r="S10" s="340"/>
      <c r="T10" s="340"/>
      <c r="U10" s="340"/>
      <c r="V10" s="340"/>
      <c r="W10" s="340"/>
      <c r="X10" s="340"/>
      <c r="Y10" s="340"/>
    </row>
    <row r="11" spans="2:25" x14ac:dyDescent="0.25">
      <c r="B11" s="339" t="s">
        <v>631</v>
      </c>
      <c r="C11" s="339" t="s">
        <v>612</v>
      </c>
      <c r="D11" s="340"/>
      <c r="E11" s="340"/>
      <c r="F11" s="340"/>
      <c r="G11" s="340"/>
      <c r="H11" s="340"/>
      <c r="I11" s="340"/>
      <c r="J11" s="340"/>
      <c r="K11" s="340"/>
      <c r="L11" s="340"/>
      <c r="M11" s="341"/>
      <c r="N11" s="340"/>
      <c r="O11" s="339" t="s">
        <v>632</v>
      </c>
      <c r="P11" s="339" t="s">
        <v>612</v>
      </c>
      <c r="Q11" s="339" t="s">
        <v>613</v>
      </c>
      <c r="R11" s="340"/>
      <c r="S11" s="340"/>
      <c r="T11" s="340"/>
      <c r="U11" s="340"/>
      <c r="V11" s="340"/>
      <c r="W11" s="340"/>
      <c r="X11" s="340"/>
      <c r="Y11" s="340"/>
    </row>
    <row r="12" spans="2:25" x14ac:dyDescent="0.25">
      <c r="B12" s="339" t="s">
        <v>633</v>
      </c>
      <c r="C12" s="339" t="s">
        <v>612</v>
      </c>
      <c r="D12" s="339" t="s">
        <v>613</v>
      </c>
      <c r="E12" s="340"/>
      <c r="F12" s="340"/>
      <c r="G12" s="340"/>
      <c r="H12" s="340"/>
      <c r="I12" s="340"/>
      <c r="J12" s="340"/>
      <c r="K12" s="340"/>
      <c r="L12" s="340"/>
      <c r="M12" s="341"/>
      <c r="N12" s="340"/>
      <c r="O12" s="339" t="s">
        <v>634</v>
      </c>
      <c r="P12" s="339" t="s">
        <v>612</v>
      </c>
      <c r="Q12" s="339" t="s">
        <v>613</v>
      </c>
      <c r="R12" s="339" t="s">
        <v>614</v>
      </c>
      <c r="S12" s="339" t="s">
        <v>615</v>
      </c>
      <c r="T12" s="339" t="s">
        <v>616</v>
      </c>
      <c r="U12" s="339" t="s">
        <v>617</v>
      </c>
      <c r="V12" s="339" t="s">
        <v>618</v>
      </c>
      <c r="W12" s="340"/>
      <c r="X12" s="340"/>
      <c r="Y12" s="340"/>
    </row>
    <row r="13" spans="2:25" x14ac:dyDescent="0.25">
      <c r="B13" s="339" t="s">
        <v>635</v>
      </c>
      <c r="C13" s="339" t="s">
        <v>612</v>
      </c>
      <c r="D13" s="340"/>
      <c r="E13" s="340"/>
      <c r="F13" s="340"/>
      <c r="G13" s="340"/>
      <c r="H13" s="340"/>
      <c r="I13" s="340"/>
      <c r="J13" s="340"/>
      <c r="K13" s="340"/>
      <c r="L13" s="340"/>
      <c r="M13" s="341"/>
      <c r="N13" s="340"/>
      <c r="O13" s="339" t="s">
        <v>636</v>
      </c>
      <c r="P13" s="339" t="s">
        <v>612</v>
      </c>
      <c r="Q13" s="340"/>
      <c r="R13" s="340"/>
      <c r="S13" s="340"/>
      <c r="T13" s="340"/>
      <c r="U13" s="340"/>
      <c r="V13" s="340"/>
      <c r="W13" s="340"/>
      <c r="X13" s="340"/>
      <c r="Y13" s="340"/>
    </row>
    <row r="14" spans="2:25" x14ac:dyDescent="0.25">
      <c r="B14" s="339" t="s">
        <v>637</v>
      </c>
      <c r="C14" s="339" t="s">
        <v>612</v>
      </c>
      <c r="D14" s="339" t="s">
        <v>613</v>
      </c>
      <c r="E14" s="339" t="s">
        <v>614</v>
      </c>
      <c r="F14" s="339" t="s">
        <v>615</v>
      </c>
      <c r="G14" s="340"/>
      <c r="H14" s="340"/>
      <c r="I14" s="340"/>
      <c r="J14" s="340"/>
      <c r="K14" s="340"/>
      <c r="L14" s="340"/>
      <c r="M14" s="341"/>
      <c r="N14" s="340"/>
      <c r="O14" s="339" t="s">
        <v>638</v>
      </c>
      <c r="P14" s="339" t="s">
        <v>612</v>
      </c>
      <c r="Q14" s="339" t="s">
        <v>613</v>
      </c>
      <c r="R14" s="340"/>
      <c r="S14" s="340"/>
      <c r="T14" s="340"/>
      <c r="U14" s="340"/>
      <c r="V14" s="340"/>
      <c r="W14" s="340"/>
      <c r="X14" s="340"/>
      <c r="Y14" s="340"/>
    </row>
    <row r="15" spans="2:25" x14ac:dyDescent="0.25">
      <c r="B15" s="339" t="s">
        <v>639</v>
      </c>
      <c r="C15" s="339" t="s">
        <v>612</v>
      </c>
      <c r="D15" s="340"/>
      <c r="E15" s="340"/>
      <c r="F15" s="340"/>
      <c r="G15" s="340"/>
      <c r="H15" s="340"/>
      <c r="I15" s="340"/>
      <c r="J15" s="340"/>
      <c r="K15" s="340"/>
      <c r="L15" s="340"/>
      <c r="M15" s="341"/>
      <c r="N15" s="340"/>
      <c r="O15" s="339" t="s">
        <v>640</v>
      </c>
      <c r="P15" s="339" t="s">
        <v>612</v>
      </c>
      <c r="Q15" s="339" t="s">
        <v>613</v>
      </c>
      <c r="R15" s="339" t="s">
        <v>614</v>
      </c>
      <c r="S15" s="339" t="s">
        <v>615</v>
      </c>
      <c r="T15" s="339" t="s">
        <v>616</v>
      </c>
      <c r="U15" s="339" t="s">
        <v>617</v>
      </c>
      <c r="V15" s="339" t="s">
        <v>618</v>
      </c>
      <c r="W15" s="339" t="s">
        <v>619</v>
      </c>
      <c r="X15" s="339" t="s">
        <v>641</v>
      </c>
      <c r="Y15" s="340"/>
    </row>
    <row r="16" spans="2:25" x14ac:dyDescent="0.25">
      <c r="B16" s="339" t="s">
        <v>642</v>
      </c>
      <c r="C16" s="339" t="s">
        <v>612</v>
      </c>
      <c r="D16" s="339" t="s">
        <v>613</v>
      </c>
      <c r="E16" s="339" t="s">
        <v>614</v>
      </c>
      <c r="F16" s="339" t="s">
        <v>615</v>
      </c>
      <c r="G16" s="339" t="s">
        <v>616</v>
      </c>
      <c r="H16" s="340"/>
      <c r="I16" s="340"/>
      <c r="J16" s="340"/>
      <c r="K16" s="340"/>
      <c r="L16" s="340"/>
      <c r="M16" s="341"/>
      <c r="N16" s="340"/>
      <c r="O16" s="339" t="s">
        <v>643</v>
      </c>
      <c r="P16" s="339" t="s">
        <v>612</v>
      </c>
      <c r="Q16" s="339" t="s">
        <v>613</v>
      </c>
      <c r="R16" s="339" t="s">
        <v>614</v>
      </c>
      <c r="S16" s="340"/>
      <c r="T16" s="340"/>
      <c r="U16" s="340"/>
      <c r="V16" s="340"/>
      <c r="W16" s="340"/>
      <c r="X16" s="340"/>
      <c r="Y16" s="340"/>
    </row>
    <row r="17" spans="2:25" x14ac:dyDescent="0.25">
      <c r="B17" s="339" t="s">
        <v>644</v>
      </c>
      <c r="C17" s="339" t="s">
        <v>612</v>
      </c>
      <c r="D17" s="339" t="s">
        <v>613</v>
      </c>
      <c r="E17" s="340"/>
      <c r="F17" s="340"/>
      <c r="G17" s="340"/>
      <c r="H17" s="340"/>
      <c r="I17" s="340"/>
      <c r="J17" s="340"/>
      <c r="K17" s="340"/>
      <c r="L17" s="340"/>
      <c r="M17" s="341"/>
      <c r="N17" s="340"/>
      <c r="O17" s="339" t="s">
        <v>645</v>
      </c>
      <c r="P17" s="339" t="s">
        <v>612</v>
      </c>
      <c r="Q17" s="339" t="s">
        <v>613</v>
      </c>
      <c r="R17" s="340"/>
      <c r="S17" s="340"/>
      <c r="T17" s="340"/>
      <c r="U17" s="340"/>
      <c r="V17" s="340"/>
      <c r="W17" s="340"/>
      <c r="X17" s="340"/>
      <c r="Y17" s="340"/>
    </row>
    <row r="18" spans="2:25" x14ac:dyDescent="0.25">
      <c r="B18" s="339" t="s">
        <v>646</v>
      </c>
      <c r="C18" s="339" t="s">
        <v>612</v>
      </c>
      <c r="D18" s="339" t="s">
        <v>613</v>
      </c>
      <c r="E18" s="340"/>
      <c r="F18" s="340"/>
      <c r="G18" s="340"/>
      <c r="H18" s="340"/>
      <c r="I18" s="340"/>
      <c r="J18" s="340"/>
      <c r="K18" s="340"/>
      <c r="L18" s="340"/>
      <c r="M18" s="341"/>
      <c r="N18" s="340"/>
      <c r="O18" s="339" t="s">
        <v>647</v>
      </c>
      <c r="P18" s="339" t="s">
        <v>612</v>
      </c>
      <c r="Q18" s="339" t="s">
        <v>613</v>
      </c>
      <c r="R18" s="339" t="s">
        <v>614</v>
      </c>
      <c r="S18" s="339" t="s">
        <v>615</v>
      </c>
      <c r="T18" s="340"/>
      <c r="U18" s="340"/>
      <c r="V18" s="340"/>
      <c r="W18" s="340"/>
      <c r="X18" s="340"/>
      <c r="Y18" s="340"/>
    </row>
    <row r="19" spans="2:25" x14ac:dyDescent="0.25">
      <c r="B19" s="339" t="s">
        <v>648</v>
      </c>
      <c r="C19" s="339" t="s">
        <v>612</v>
      </c>
      <c r="D19" s="339" t="s">
        <v>613</v>
      </c>
      <c r="E19" s="339" t="s">
        <v>614</v>
      </c>
      <c r="F19" s="339" t="s">
        <v>615</v>
      </c>
      <c r="G19" s="339" t="s">
        <v>616</v>
      </c>
      <c r="H19" s="339" t="s">
        <v>617</v>
      </c>
      <c r="I19" s="339" t="s">
        <v>618</v>
      </c>
      <c r="J19" s="339" t="s">
        <v>619</v>
      </c>
      <c r="K19" s="339" t="s">
        <v>641</v>
      </c>
      <c r="L19" s="340"/>
      <c r="M19" s="341"/>
      <c r="N19" s="340"/>
      <c r="O19" s="339" t="s">
        <v>649</v>
      </c>
      <c r="P19" s="339" t="s">
        <v>612</v>
      </c>
      <c r="Q19" s="340"/>
      <c r="R19" s="340"/>
      <c r="S19" s="340"/>
      <c r="T19" s="340"/>
      <c r="U19" s="340"/>
      <c r="V19" s="340"/>
      <c r="W19" s="340"/>
      <c r="X19" s="340"/>
      <c r="Y19" s="340"/>
    </row>
    <row r="20" spans="2:25" x14ac:dyDescent="0.25">
      <c r="B20" s="339" t="s">
        <v>650</v>
      </c>
      <c r="C20" s="339" t="s">
        <v>612</v>
      </c>
      <c r="D20" s="339" t="s">
        <v>613</v>
      </c>
      <c r="E20" s="340"/>
      <c r="F20" s="340"/>
      <c r="G20" s="340"/>
      <c r="H20" s="340"/>
      <c r="I20" s="340"/>
      <c r="J20" s="340"/>
      <c r="K20" s="340"/>
      <c r="L20" s="340"/>
      <c r="M20" s="341"/>
      <c r="N20" s="340"/>
      <c r="O20" s="339" t="s">
        <v>651</v>
      </c>
      <c r="P20" s="339" t="s">
        <v>612</v>
      </c>
      <c r="Q20" s="339" t="s">
        <v>613</v>
      </c>
      <c r="R20" s="339" t="s">
        <v>614</v>
      </c>
      <c r="S20" s="339" t="s">
        <v>615</v>
      </c>
      <c r="T20" s="339" t="s">
        <v>616</v>
      </c>
      <c r="U20" s="339" t="s">
        <v>617</v>
      </c>
      <c r="V20" s="339" t="s">
        <v>618</v>
      </c>
      <c r="W20" s="339" t="s">
        <v>619</v>
      </c>
      <c r="X20" s="339" t="s">
        <v>641</v>
      </c>
      <c r="Y20" s="340"/>
    </row>
    <row r="21" spans="2:25" x14ac:dyDescent="0.25">
      <c r="B21" s="339" t="s">
        <v>652</v>
      </c>
      <c r="C21" s="339" t="s">
        <v>612</v>
      </c>
      <c r="D21" s="339" t="s">
        <v>613</v>
      </c>
      <c r="E21" s="339" t="s">
        <v>614</v>
      </c>
      <c r="F21" s="339" t="s">
        <v>615</v>
      </c>
      <c r="G21" s="340"/>
      <c r="H21" s="340"/>
      <c r="I21" s="340"/>
      <c r="J21" s="340"/>
      <c r="K21" s="340"/>
      <c r="L21" s="340"/>
      <c r="M21" s="341"/>
      <c r="N21" s="340"/>
      <c r="O21" s="339" t="s">
        <v>653</v>
      </c>
      <c r="P21" s="339" t="s">
        <v>612</v>
      </c>
      <c r="Q21" s="339" t="s">
        <v>613</v>
      </c>
      <c r="R21" s="340"/>
      <c r="S21" s="340"/>
      <c r="T21" s="340"/>
      <c r="U21" s="340"/>
      <c r="V21" s="340"/>
      <c r="W21" s="340"/>
      <c r="X21" s="340"/>
      <c r="Y21" s="340"/>
    </row>
    <row r="22" spans="2:25" x14ac:dyDescent="0.25">
      <c r="B22" s="339" t="s">
        <v>654</v>
      </c>
      <c r="C22" s="339" t="s">
        <v>612</v>
      </c>
      <c r="D22" s="340"/>
      <c r="E22" s="340"/>
      <c r="F22" s="340"/>
      <c r="G22" s="340"/>
      <c r="H22" s="340"/>
      <c r="I22" s="340"/>
      <c r="J22" s="340"/>
      <c r="K22" s="340"/>
      <c r="L22" s="340"/>
      <c r="M22" s="341"/>
      <c r="N22" s="340"/>
      <c r="O22" s="339" t="s">
        <v>655</v>
      </c>
      <c r="P22" s="339" t="s">
        <v>612</v>
      </c>
      <c r="Q22" s="339" t="s">
        <v>613</v>
      </c>
      <c r="R22" s="340"/>
      <c r="S22" s="340"/>
      <c r="T22" s="340"/>
      <c r="U22" s="340"/>
      <c r="V22" s="340"/>
      <c r="W22" s="340"/>
      <c r="X22" s="340"/>
      <c r="Y22" s="340"/>
    </row>
    <row r="23" spans="2:25" x14ac:dyDescent="0.25">
      <c r="B23" s="340"/>
      <c r="C23" s="340"/>
      <c r="D23" s="340"/>
      <c r="E23" s="340"/>
      <c r="F23" s="340"/>
      <c r="G23" s="340"/>
      <c r="H23" s="340"/>
      <c r="I23" s="340"/>
      <c r="J23" s="340"/>
      <c r="K23" s="340"/>
      <c r="L23" s="340"/>
      <c r="M23" s="340"/>
      <c r="N23" s="340"/>
      <c r="O23" s="340"/>
      <c r="P23" s="340"/>
      <c r="Q23" s="340"/>
      <c r="R23" s="340"/>
      <c r="S23" s="340"/>
      <c r="T23" s="340"/>
      <c r="U23" s="340"/>
      <c r="V23" s="340"/>
      <c r="W23" s="340"/>
      <c r="X23" s="340"/>
      <c r="Y23" s="340"/>
    </row>
    <row r="24" spans="2:25" x14ac:dyDescent="0.25">
      <c r="B24" s="340"/>
      <c r="C24" s="340"/>
      <c r="D24" s="340"/>
      <c r="E24" s="340"/>
      <c r="F24" s="340"/>
      <c r="G24" s="340"/>
      <c r="H24" s="340"/>
      <c r="I24" s="340"/>
      <c r="J24" s="340"/>
      <c r="K24" s="340"/>
      <c r="L24" s="340"/>
      <c r="M24" s="340"/>
      <c r="N24" s="340"/>
      <c r="O24" s="340"/>
      <c r="P24" s="340"/>
      <c r="Q24" s="340"/>
      <c r="R24" s="340"/>
      <c r="S24" s="340"/>
      <c r="T24" s="340"/>
      <c r="U24" s="340"/>
      <c r="V24" s="340"/>
      <c r="W24" s="340"/>
      <c r="X24" s="340"/>
      <c r="Y24" s="340"/>
    </row>
    <row r="25" spans="2:25" x14ac:dyDescent="0.25">
      <c r="B25" s="342" t="s">
        <v>656</v>
      </c>
      <c r="C25" s="342"/>
      <c r="D25" s="342"/>
      <c r="E25" s="342"/>
      <c r="F25" s="342"/>
      <c r="G25" s="342"/>
      <c r="H25" s="342"/>
      <c r="I25" s="342"/>
      <c r="J25" s="342"/>
      <c r="K25" s="342"/>
      <c r="L25" s="342"/>
      <c r="M25" s="342"/>
      <c r="N25" s="342"/>
      <c r="O25" s="342"/>
      <c r="P25" s="342"/>
      <c r="Q25" s="342"/>
      <c r="R25" s="342"/>
      <c r="S25" s="342"/>
      <c r="T25" s="342"/>
      <c r="U25" s="342"/>
      <c r="V25" s="342"/>
      <c r="W25" s="342"/>
      <c r="X25" s="342"/>
      <c r="Y25" s="340"/>
    </row>
  </sheetData>
  <mergeCells count="4">
    <mergeCell ref="B1:Y1"/>
    <mergeCell ref="B2:Y2"/>
    <mergeCell ref="B3:Y3"/>
    <mergeCell ref="B25:X25"/>
  </mergeCells>
  <hyperlinks>
    <hyperlink ref="B5" location="'10m Air Pistol'!A2" tooltip="10m Air Pistol" display="10m Air Pistol" xr:uid="{E7C649E1-0B41-4900-A2C0-A14BC5E6EFE4}"/>
    <hyperlink ref="C5" location="'10m Air Pistol'!$B$3" tooltip="10m Air Pistol Division 1" display="D1" xr:uid="{81DCDF2F-DF73-4948-8FF3-210A17421E15}"/>
    <hyperlink ref="D5" location="'10m Air Pistol'!$J$3" tooltip="10m Air Pistol Division 2" display="D2" xr:uid="{082370A9-F8FA-4A9C-A9BD-A9194F5FED85}"/>
    <hyperlink ref="E5" location="'10m Air Pistol'!$B$15" tooltip="10m Air Pistol Division 3" display="D3" xr:uid="{6F7D5B97-B756-431E-B9A0-E1B53E3D4D2B}"/>
    <hyperlink ref="F5" location="'10m Air Pistol'!$J$15" tooltip="10m Air Pistol Division 4" display="D4" xr:uid="{D20AE513-9D75-4B0B-AA2A-FC766FC58F21}"/>
    <hyperlink ref="G5" location="'10m Air Pistol'!$B$27" tooltip="10m Air Pistol Division 5" display="D5" xr:uid="{4906DA25-21EB-4752-8905-FEE74D4AAFEA}"/>
    <hyperlink ref="H5" location="'10m Air Pistol'!$J$27" tooltip="10m Air Pistol Division 6" display="D6" xr:uid="{8F0DD8C0-DA3C-470F-8F02-E98C7411A515}"/>
    <hyperlink ref="I5" location="'10m Air Pistol'!$B$39" tooltip="10m Air Pistol Division 7" display="D7" xr:uid="{0E366B64-92DC-4C3E-883E-D617523FE534}"/>
    <hyperlink ref="J5" location="'10m Air Pistol'!$J$39" tooltip="10m Air Pistol Division 8" display="D8" xr:uid="{60CD5C40-A794-4098-89DD-07B603CC0B13}"/>
    <hyperlink ref="B6" location="'10m Air Pistol Sen'!A2" tooltip="10m Air Pistol Sen" display="10m Air Pistol Sen" xr:uid="{F9B822C4-D927-42C5-8674-3F5BADBCC1EB}"/>
    <hyperlink ref="C6" location="'10m Air Pistol Sen'!$B$3" tooltip="10m Air Pistol Sen Division 1" display="D1" xr:uid="{2FC9818B-8057-4007-B922-64DF6F10CDA6}"/>
    <hyperlink ref="D6" location="'10m Air Pistol Sen'!$B$14" tooltip="10m Air Pistol Sen Division 2" display="D2" xr:uid="{8327854A-D95E-44EA-8FA7-A02C459A71BB}"/>
    <hyperlink ref="E6" location="'10m Air Pistol Sen'!$B$24" tooltip="10m Air Pistol Sen Division 3" display="D3" xr:uid="{767269DB-DF2D-49D6-AAB8-D8BD76EE79CF}"/>
    <hyperlink ref="F6" location="'10m Air Pistol Sen'!$B$34" tooltip="10m Air Pistol Sen Division 4" display="D4" xr:uid="{BBA1C4F3-059B-4E15-8FC4-52032B5064A5}"/>
    <hyperlink ref="B7" location="'10m Air Pistol Team'!A2" tooltip="10m Air Pistol Team" display="10m Air Pistol Team" xr:uid="{603044EE-F9C7-4B1E-8B79-46FA8D96FE46}"/>
    <hyperlink ref="C7" location="'10m Air Pistol Team'!$A$3" tooltip="10m Air Pistol Team Division 1" display="D1" xr:uid="{E7FC5319-57A2-4D19-872C-217D89FF77B8}"/>
    <hyperlink ref="D7" location="'10m Air Pistol Team'!$A$29" tooltip="10m Air Pistol Team Division 2" display="D2" xr:uid="{154DBA77-D409-4F9D-8EFE-B36E347F35DC}"/>
    <hyperlink ref="B8" location="'10m Air Pistol (Supp rest)'!A2" tooltip="10m Air Pistol (Supp rest)" display="10m Air Pistol (Supp rest)" xr:uid="{F48DF0DA-8841-47A1-8C71-9F7F98E90571}"/>
    <hyperlink ref="C8" location="'10m Air Pistol (Supp rest)'!$B$3" tooltip="10m Air Pistol (Supp rest) Division 1" display="D1" xr:uid="{16937E26-60DE-4986-B6A3-4E4049DAD323}"/>
    <hyperlink ref="B9" location="'10m Air Rifle'!A2" tooltip="10m Air Rifle" display="10m Air Rifle" xr:uid="{B758D1C7-52F4-4637-8E94-469DDE2F0CB4}"/>
    <hyperlink ref="C9" location="'10m Air Rifle'!$B$3" tooltip="10m Air Rifle Division 1" display="D1" xr:uid="{30FB80B4-1779-4B55-BC7D-37AA71F583A1}"/>
    <hyperlink ref="D9" location="'10m Air Rifle'!$B$13" tooltip="10m Air Rifle Division 2" display="D2" xr:uid="{E22DADD4-9136-4B25-ADD6-E79DC4311B97}"/>
    <hyperlink ref="B10" location="'10m Air Rifle Sen'!A2" tooltip="10m Air Rifle Sen" display="10m Air Rifle Sen" xr:uid="{F0B0A79A-D253-4B73-BEB8-6B670D48BA6C}"/>
    <hyperlink ref="C10" location="'10m Air Rifle Sen'!$B$3" tooltip="10m Air Rifle Sen Division 1" display="D1" xr:uid="{3BDD5CF1-73FA-4434-AE44-6B19E9D9891C}"/>
    <hyperlink ref="B11" location="'10m Air Rifle (Supp rest)'!A2" tooltip="10m Air Rifle (Supp rest)" display="10m Air Rifle (Supp rest)" xr:uid="{96559C6C-F197-4AB6-A997-A7C6C42A08EC}"/>
    <hyperlink ref="C11" location="'10m Air Rifle (Supp rest)'!$B$3" tooltip="10m Air Rifle (Supp rest) Division 1" display="D1" xr:uid="{46B88954-CD0C-40F9-9441-B40E26D285F6}"/>
    <hyperlink ref="B12" location="'20Yd Pistol'!A2" tooltip="20Yd Pistol" display="20Yd Pistol" xr:uid="{5E761A52-E629-40FA-8286-25C1B947E03D}"/>
    <hyperlink ref="C12" location="'20Yd Pistol'!$B$3" tooltip="20Yd Pistol Division 1" display="D1" xr:uid="{4C33A5A1-FCB6-4DDC-8448-FA5D6DA1DABC}"/>
    <hyperlink ref="D12" location="'20Yd Pistol'!$B$15" tooltip="20Yd Pistol Division 2" display="D2" xr:uid="{0FF895EC-2275-4759-A35C-E65BC530A026}"/>
    <hyperlink ref="B13" location="'6Yd Air Pistol'!A2" tooltip="6Yd Air Pistol" display="6Yd Air Pistol" xr:uid="{9C943F7A-78E5-4657-81C2-4191F3EF12BE}"/>
    <hyperlink ref="C13" location="'6Yd Air Pistol'!$B$3" tooltip="6Yd Air Pistol Division 1" display="D1" xr:uid="{90BD12A2-BE73-4E80-B1B9-84EED46F9D64}"/>
    <hyperlink ref="B14" location="'Gallery Rifle Any'!A2" tooltip="Gallery Rifle Any" display="Gallery Rifle Any" xr:uid="{7029A5F4-7773-49E9-A243-46800E2E9ED7}"/>
    <hyperlink ref="C14" location="'Gallery Rifle Any'!$B$3" tooltip="Gallery Rifle Any Division 1" display="D1" xr:uid="{28B2BD02-2C7C-49B3-B324-69A42F750447}"/>
    <hyperlink ref="D14" location="'Gallery Rifle Any'!$B$14" tooltip="Gallery Rifle Any Division 2" display="D2" xr:uid="{23361021-EC0E-4BB9-BB24-FC87E1B7CB27}"/>
    <hyperlink ref="E14" location="'Gallery Rifle Any'!$B$25" tooltip="Gallery Rifle Any Division 3" display="D3" xr:uid="{9EFA6BE7-ACF7-42DF-9CF9-E1CC548A7902}"/>
    <hyperlink ref="F14" location="'Gallery Rifle Any'!$B$36" tooltip="Gallery Rifle Any Division 4" display="D4" xr:uid="{C26D65EA-A4BE-45A1-BFAA-A0910031BE40}"/>
    <hyperlink ref="B15" location="'Gallery Rifle Any Sen'!A2" tooltip="Gallery Rifle Any Sen" display="Gallery Rifle Any Sen" xr:uid="{853EBA0F-645B-4CCC-8A22-060E98B776B9}"/>
    <hyperlink ref="C15" location="'Gallery Rifle Any Sen'!$B$3" tooltip="Gallery Rifle Any Sen Division 1" display="D1" xr:uid="{CA7048E9-6563-4BB8-A9BE-0EEA6E9C9D89}"/>
    <hyperlink ref="B16" location="'Gallery Rifle Iron'!A2" tooltip="Gallery Rifle Iron" display="Gallery Rifle Iron" xr:uid="{149D4DEB-FFFB-4068-8B11-64F2ADD4D58E}"/>
    <hyperlink ref="C16" location="'Gallery Rifle Iron'!$B$3" tooltip="Gallery Rifle Iron Division 1" display="D1" xr:uid="{DA720783-EB80-4861-8629-E21A27D57CB6}"/>
    <hyperlink ref="D16" location="'Gallery Rifle Iron'!$B$15" tooltip="Gallery Rifle Iron Division 2" display="D2" xr:uid="{A03726C0-0358-4684-B5D9-AE3CE6810E1A}"/>
    <hyperlink ref="E16" location="'Gallery Rifle Iron'!$B$27" tooltip="Gallery Rifle Iron Division 3" display="D3" xr:uid="{F791091A-60FD-4359-9D77-451990FAF67A}"/>
    <hyperlink ref="F16" location="'Gallery Rifle Iron'!$B$39" tooltip="Gallery Rifle Iron Division 4" display="D4" xr:uid="{B92FFDDD-C14D-4F54-9338-814FC113E805}"/>
    <hyperlink ref="G16" location="'Gallery Rifle Iron'!$B$51" tooltip="Gallery Rifle Iron Division 5" display="D5" xr:uid="{BCC171B4-0C7D-4454-861F-9EF753FA75F1}"/>
    <hyperlink ref="B17" location="'Gallery Rifle Iron Sen'!A2" tooltip="Gallery Rifle Iron Sen" display="Gallery Rifle Iron Sen" xr:uid="{AE74983B-38DF-417C-8556-532E749B0C02}"/>
    <hyperlink ref="C17" location="'Gallery Rifle Iron Sen'!$B$3" tooltip="Gallery Rifle Iron Sen Division 1" display="D1" xr:uid="{AE362C39-F722-4CBA-86DB-76961A6E5F20}"/>
    <hyperlink ref="D17" location="'Gallery Rifle Iron Sen'!$B$12" tooltip="Gallery Rifle Iron Sen Division 2" display="D2" xr:uid="{7DC0DF39-3DCC-4F03-80A9-3BD726A23235}"/>
    <hyperlink ref="B18" location="'Long Barrelled Pistol'!A2" tooltip="Long Barrelled Pistol" display="Long Barrelled Pistol" xr:uid="{FC97D031-9A05-4C8F-951D-181A9A021377}"/>
    <hyperlink ref="C18" location="'Long Barrelled Pistol'!$B$3" tooltip="Long Barrelled Pistol Division 1" display="D1" xr:uid="{F4B5C171-B702-418B-B589-4BDC9DA56AEA}"/>
    <hyperlink ref="D18" location="'Long Barrelled Pistol'!$B$13" tooltip="Long Barrelled Pistol Division 2" display="D2" xr:uid="{BCCB2215-77A3-4115-BD21-C74352F6C751}"/>
    <hyperlink ref="B19" location="'Long Range Bench 1'!A2" tooltip="Long Range Bench" display="Long Range Bench" xr:uid="{1BC55C15-32B0-4D03-BD9F-C864266EC149}"/>
    <hyperlink ref="C19" location="'Long Range Bench 1'!$B$3" tooltip="Long Range Bench Division 1" display="D1" xr:uid="{4712B3A9-44BE-4F85-917F-28C9434F1F17}"/>
    <hyperlink ref="D19" location="'Long Range Bench 1'!$B$15" tooltip="Long Range Bench Division 2" display="D2" xr:uid="{8C50248B-B7D6-4ACE-830F-B708DA23F835}"/>
    <hyperlink ref="E19" location="'Long Range Bench 1'!$B$27" tooltip="Long Range Bench Division 3" display="D3" xr:uid="{D2510040-ACD7-42E8-8EEB-FFF5C1DCBA0E}"/>
    <hyperlink ref="F19" location="'Long Range Bench 1'!$B$38" tooltip="Long Range Bench Division 4" display="D4" xr:uid="{D4C7F52B-A803-493A-88FB-27A8E3CC043F}"/>
    <hyperlink ref="G19" location="'Long Range Bench 1'!$B$49" tooltip="Long Range Bench Division 5" display="D5" xr:uid="{A1F3BF67-51BC-49D6-A441-A17E45611A92}"/>
    <hyperlink ref="H19" location="'Long Range Bench 2'!$B$3" tooltip="Long Range Bench Division 6" display="D6" xr:uid="{B0560BB2-F9DA-4E27-9160-3848DBCD5D28}"/>
    <hyperlink ref="I19" location="'Long Range Bench 2'!$B$14" tooltip="Long Range Bench Division 7" display="D7" xr:uid="{A835DA4A-4E0B-4885-9B16-552784053C41}"/>
    <hyperlink ref="J19" location="'Long Range Bench 2'!$B$25" tooltip="Long Range Bench Division 8" display="D8" xr:uid="{4BC62ECF-830F-40C5-A5A6-7FB69EA000CA}"/>
    <hyperlink ref="K19" location="'Long Range Bench 2'!$B$36" tooltip="Long Range Bench Division 9" display="D9" xr:uid="{524D1BE6-A40E-4B45-A0C6-D77D7FD9D7D2}"/>
    <hyperlink ref="B20" location="'Long Range Bench Sen'!A2" tooltip="Long Range Bench Sen" display="Long Range Bench Sen" xr:uid="{9C8378C9-3D05-4BDF-A7C9-790D378FF105}"/>
    <hyperlink ref="C20" location="'Long Range Bench Sen'!$B$3" tooltip="Long Range Bench Sen Division 1" display="D1" xr:uid="{76F49315-C6B1-481A-A820-2873B4668358}"/>
    <hyperlink ref="D20" location="'Long Range Bench Sen'!$B$12" tooltip="Long Range Bench Sen Division 2" display="D2" xr:uid="{1F6E4DB6-5C49-436F-97F0-122A6953A609}"/>
    <hyperlink ref="B21" location="'Long Range Rifle'!A2" tooltip="Long Range Rifle" display="Long Range Rifle" xr:uid="{37BF5AB7-C8DA-4907-8816-E7F82D613F32}"/>
    <hyperlink ref="C21" location="'Long Range Rifle'!$B$3" tooltip="Long Range Rifle Division 1" display="D1" xr:uid="{14C7127E-CEC4-408D-8A21-67CFF410455F}"/>
    <hyperlink ref="D21" location="'Long Range Rifle'!$B$14" tooltip="Long Range Rifle Division 2" display="D2" xr:uid="{6499746A-81AD-4315-9C78-75E76E9E2A2C}"/>
    <hyperlink ref="E21" location="'Long Range Rifle'!$B$25" tooltip="Long Range Rifle Division 3" display="D3" xr:uid="{F97E70CD-2D73-4DD1-B24B-E26E518CB289}"/>
    <hyperlink ref="F21" location="'Long Range Rifle'!$B$35" tooltip="Long Range Rifle Division 4" display="D4" xr:uid="{B6460E68-A687-4F53-AE40-9F2D22D60845}"/>
    <hyperlink ref="B22" location="'Long Range Rifle Team'!A2" tooltip="Long Range Rifle Team" display="Long Range Rifle Team" xr:uid="{615905BF-8214-4244-AFC9-695426C99DB1}"/>
    <hyperlink ref="C22" location="'Long Range Rifle Team'!$A$3" tooltip="Long Range Rifle Team Division 1" display="D1" xr:uid="{3A287865-1F16-4258-A60C-2CB7E6F8780C}"/>
    <hyperlink ref="O5" location="'LR Rifle 100 Any'!A2" tooltip="LR Rifle 100 Any" display="LR Rifle 100 Any" xr:uid="{EDCC478A-0AF3-4940-ACFD-D663626CB783}"/>
    <hyperlink ref="P5" location="'LR Rifle 100 Any'!$B$3" tooltip="LR Rifle 100 Any Division 1" display="D1" xr:uid="{CB788AEC-C865-47AC-9C76-7BBCFA448723}"/>
    <hyperlink ref="Q5" location="'LR Rifle 100 Any'!$B$13" tooltip="LR Rifle 100 Any Division 2" display="D2" xr:uid="{46933DD3-0BE0-44F4-AAA0-96B976512548}"/>
    <hyperlink ref="R5" location="'LR Rifle 100 Any'!$B$22" tooltip="LR Rifle 100 Any Division 3" display="D3" xr:uid="{624E4259-E0D5-4B82-A90B-E4F0E25CC714}"/>
    <hyperlink ref="O6" location="'LR Rifle 100 Any Sen'!A2" tooltip="LR Rifle 100 Any Sen" display="LR Rifle 100 Any Sen" xr:uid="{CC5CEB6D-2143-483F-B44D-095371596844}"/>
    <hyperlink ref="P6" location="'LR Rifle 100 Any Sen'!$B$3" tooltip="LR Rifle 100 Any Sen Division 1" display="D1" xr:uid="{E6057543-8E0B-4324-83D4-29456211F63A}"/>
    <hyperlink ref="O7" location="'Muzzle-loading Pistol'!A2" tooltip="Muzzle-loading Pistol" display="Muzzle-loading Pistol" xr:uid="{80F442FB-70C3-4B50-8BF3-E19CEC867314}"/>
    <hyperlink ref="P7" location="'Muzzle-loading Pistol'!$B$3" tooltip="Muzzle-loading Pistol Division 1" display="D1" xr:uid="{6FE06689-DACF-42C5-A80F-84593FDB58D7}"/>
    <hyperlink ref="Q7" location="'Muzzle-loading Pistol'!$B$13" tooltip="Muzzle-loading Pistol Division 2" display="D2" xr:uid="{BEC0B874-7770-4298-96AC-DB4F16A132C9}"/>
    <hyperlink ref="O8" location="'Muzzle-loading Pistol Sen'!A2" tooltip="Muzzle-loading Pistol Sen" display="Muzzle-loading Pistol Sen" xr:uid="{13A6D604-EAC1-4B61-8173-8AA96DA3699D}"/>
    <hyperlink ref="P8" location="'Muzzle-loading Pistol Sen'!$B$3" tooltip="Muzzle-loading Pistol Sen Division 1" display="D1" xr:uid="{C22D9328-5538-46E6-9B4A-F5FEE737228B}"/>
    <hyperlink ref="O9" location="'Muzzle-loading Revolver'!A2" tooltip="Muzzle-loading Revolver" display="Muzzle-loading Revolver" xr:uid="{B8534FCD-73BB-4794-A959-883CEF3B1BC5}"/>
    <hyperlink ref="P9" location="'Muzzle-loading Revolver'!$B$3" tooltip="Muzzle-loading Revolver Division 1" display="D1" xr:uid="{0A6376ED-E85B-4BB1-ACF7-988510FE413C}"/>
    <hyperlink ref="Q9" location="'Muzzle-loading Revolver'!$B$13" tooltip="Muzzle-loading Revolver Division 2" display="D2" xr:uid="{B942E504-ECCC-446E-9D09-9D7A835658F0}"/>
    <hyperlink ref="O10" location="'Muzzle-loading Revolver Sen'!A2" tooltip="Muzzle-loading Revolver Sen" display="Muzzle-loading Revolver Sen" xr:uid="{230645D3-91CB-4D74-85A4-9DCD4C9391AC}"/>
    <hyperlink ref="P10" location="'Muzzle-loading Revolver Sen'!$B$3" tooltip="Muzzle-loading Revolver Sen Division 1" display="D1" xr:uid="{89FEFF1A-84D8-42DF-A7CA-A431345AC2A6}"/>
    <hyperlink ref="O11" location="'Rapid Fire Rifle'!A2" tooltip="Rapid Fire Rifle" display="Rapid Fire Rifle" xr:uid="{C6AEFD35-1939-4D7C-A953-BA292080622D}"/>
    <hyperlink ref="P11" location="'Rapid Fire Rifle'!$B$3" tooltip="Rapid Fire Rifle Division 1" display="D1" xr:uid="{6108CBE2-F24B-46C1-8A97-B88B7B8BECAB}"/>
    <hyperlink ref="Q11" location="'Rapid Fire Rifle'!$B$13" tooltip="Rapid Fire Rifle Division 2" display="D2" xr:uid="{F329E319-8C19-43A3-BB4B-F6F3934CF0B1}"/>
    <hyperlink ref="O12" location="'Short Range Rifle'!A2" tooltip="Short Range Rifle" display="Short Range Rifle" xr:uid="{FAFDC766-21CD-4CC6-ACFF-FF335A1F6A7D}"/>
    <hyperlink ref="P12" location="'Short Range Rifle'!$B$3" tooltip="Short Range Rifle Division 1" display="D1" xr:uid="{5ABC8F31-4C2A-426F-B2A7-CA4914BD8351}"/>
    <hyperlink ref="Q12" location="'Short Range Rifle'!$J$3" tooltip="Short Range Rifle Division 2" display="D2" xr:uid="{730136A0-973E-4BA6-A58D-0AF133889B9A}"/>
    <hyperlink ref="R12" location="'Short Range Rifle'!$B$15" tooltip="Short Range Rifle Division 3" display="D3" xr:uid="{E753A91B-9E17-49AF-BE10-E4F8523E33B3}"/>
    <hyperlink ref="S12" location="'Short Range Rifle'!$J$15" tooltip="Short Range Rifle Division 4" display="D4" xr:uid="{1C5C81D9-609C-4254-B11A-B9845DF4955D}"/>
    <hyperlink ref="T12" location="'Short Range Rifle'!$B$27" tooltip="Short Range Rifle Division 5" display="D5" xr:uid="{707F6BB2-F3B4-4BD3-A6D2-DF7B37C013F8}"/>
    <hyperlink ref="U12" location="'Short Range Rifle'!$J$27" tooltip="Short Range Rifle Division 6" display="D6" xr:uid="{94FC4A6C-47B3-49A7-9C45-A86A018EBC12}"/>
    <hyperlink ref="V12" location="'Short Range Rifle'!$B$39" tooltip="Short Range Rifle Division 7" display="D7" xr:uid="{27895371-3B40-4B87-AA54-B1A3911CCD4A}"/>
    <hyperlink ref="O13" location="'Short Range Rifle Sen'!A2" tooltip="Short Range Rifle Sen" display="Short Range Rifle Sen" xr:uid="{8DD59362-6C62-4719-A914-366C431A2A98}"/>
    <hyperlink ref="P13" location="'Short Range Rifle Sen'!$B$3" tooltip="Short Range Rifle Sen Division 1" display="D1" xr:uid="{4E3B19B9-24CA-4FD3-B753-07FF16EDE529}"/>
    <hyperlink ref="O14" location="'Short Range Rifle Team'!A2" tooltip="Short Range Rifle Team" display="Short Range Rifle Team" xr:uid="{12329CCF-DBD7-481C-864C-4DBA8FEF6E70}"/>
    <hyperlink ref="P14" location="'Short Range Rifle Team'!$A$3" tooltip="Short Range Rifle Team Division 1" display="D1" xr:uid="{B0D538B6-329C-436F-B80E-DA4F73CC97E6}"/>
    <hyperlink ref="Q14" location="'Short Range Rifle Team'!$A$29" tooltip="Short Range Rifle Team Division 2" display="D2" xr:uid="{4360A781-EAE7-428C-98E2-983F43163EE8}"/>
    <hyperlink ref="O15" location="'Sport Rifle'!A2" tooltip="Sport Rifle" display="Sport Rifle" xr:uid="{5AAE505F-3A14-4F1D-81B6-FE2F64143FBC}"/>
    <hyperlink ref="P15" location="'Sport Rifle'!$B$3" tooltip="Sport Rifle Division 1" display="D1" xr:uid="{C383A7DC-38CF-44A5-8B0A-CB3830B7C0E4}"/>
    <hyperlink ref="Q15" location="'Sport Rifle'!$J$3" tooltip="Sport Rifle Division 2" display="D2" xr:uid="{08DA4023-09A2-46B4-BC81-1D4C24BF3735}"/>
    <hyperlink ref="R15" location="'Sport Rifle'!$B$15" tooltip="Sport Rifle Division 3" display="D3" xr:uid="{A9D27804-F9CF-4A15-93CF-975CD54BE294}"/>
    <hyperlink ref="S15" location="'Sport Rifle'!$J$15" tooltip="Sport Rifle Division 4" display="D4" xr:uid="{90CDF3FB-E385-4995-A04E-FAC814586B27}"/>
    <hyperlink ref="T15" location="'Sport Rifle'!$B$27" tooltip="Sport Rifle Division 5" display="D5" xr:uid="{465FBB25-C12E-44AC-84EF-CD1DF3CDF699}"/>
    <hyperlink ref="U15" location="'Sport Rifle'!$J$27" tooltip="Sport Rifle Division 6" display="D6" xr:uid="{13B5A9C9-1F6E-46D4-BA38-A26F189F2B3D}"/>
    <hyperlink ref="V15" location="'Sport Rifle'!$B$39" tooltip="Sport Rifle Division 7" display="D7" xr:uid="{0D5C42AA-50F4-4E6A-826F-0A0C89CE76C8}"/>
    <hyperlink ref="W15" location="'Sport Rifle'!$J$39" tooltip="Sport Rifle Division 8" display="D8" xr:uid="{436BC914-3ACB-495F-A813-2A6722E94511}"/>
    <hyperlink ref="X15" location="'Sport Rifle'!$B$51" tooltip="Sport Rifle Division 9" display="D9" xr:uid="{9EB72575-C403-43A7-B098-1F8B2A21ED32}"/>
    <hyperlink ref="O16" location="'Sport Rifle Sen'!A2" tooltip="Sport Rifle Sen" display="Sport Rifle Sen" xr:uid="{11A3F6A6-6A2D-408A-9C3E-0D4CD33E4C44}"/>
    <hyperlink ref="P16" location="'Sport Rifle Sen'!$B$3" tooltip="Sport Rifle Sen Division 1" display="D1" xr:uid="{7BAE2287-20BD-4D65-9C4E-093FB90A8520}"/>
    <hyperlink ref="Q16" location="'Sport Rifle Sen'!$B$14" tooltip="Sport Rifle Sen Division 2" display="D2" xr:uid="{2942AF69-B028-46EC-A169-EB9A29C2F664}"/>
    <hyperlink ref="R16" location="'Sport Rifle Sen'!$B$25" tooltip="Sport Rifle Sen Division 3" display="D3" xr:uid="{5B26D572-EF0F-4DA4-B830-63BD47067EB9}"/>
    <hyperlink ref="O17" location="'Sport Rifle Team'!A2" tooltip="Sport Rifle Team" display="Sport Rifle Team" xr:uid="{80282617-1B2E-408A-ACA8-CF1072482D33}"/>
    <hyperlink ref="P17" location="'Sport Rifle Team'!$A$3" tooltip="Sport Rifle Team Division 1" display="D1" xr:uid="{DC72C403-8D59-4EB5-AF82-37AD77F10E3E}"/>
    <hyperlink ref="Q17" location="'Sport Rifle Team'!$A$29" tooltip="Sport Rifle Team Division 2" display="D2" xr:uid="{1FC411DA-938A-46D5-BE57-BF4025B0B7A1}"/>
    <hyperlink ref="O18" location="'SR Benchrest (Air)'!A2" tooltip="SR Benchrest (Air)" display="SR Benchrest (Air)" xr:uid="{01A49A5D-6B9A-4F23-9922-E737A0272A35}"/>
    <hyperlink ref="P18" location="'SR Benchrest (Air)'!$B$3" tooltip="SR Benchrest (Air) Division 1" display="D1" xr:uid="{A5D01E17-F32C-4950-B71C-6ED298FE96A3}"/>
    <hyperlink ref="Q18" location="'SR Benchrest (Air)'!$B$14" tooltip="SR Benchrest (Air) Division 2" display="D2" xr:uid="{090782DD-7F5C-407C-86E8-70365115E077}"/>
    <hyperlink ref="R18" location="'SR Benchrest (Air)'!$B$25" tooltip="SR Benchrest (Air) Division 3" display="D3" xr:uid="{23F6EA14-76A7-479F-BC4D-A20A73D9F3EC}"/>
    <hyperlink ref="S18" location="'SR Benchrest (Air)'!$B$35" tooltip="SR Benchrest (Air) Division 4" display="D4" xr:uid="{77E9AA4E-B37B-418D-BAB3-BFA7B53C136A}"/>
    <hyperlink ref="O19" location="'SR Benchrest (Air) Sen'!A2" tooltip="SR Benchrest (Air) Sen" display="SR Benchrest (Air) Sen" xr:uid="{314B7EEF-BCAB-4662-B467-D192B13CBAF7}"/>
    <hyperlink ref="P19" location="'SR Benchrest (Air) Sen'!$B$3" tooltip="SR Benchrest (Air) Sen Division 1" display="D1" xr:uid="{2A164F6F-A081-4926-A87D-13D956702839}"/>
    <hyperlink ref="O20" location="'SR Benchrest (Rimfire) 1'!A2" tooltip="SR Benchrest (Rimfire)" display="SR Benchrest (Rimfire)" xr:uid="{A3EB081D-A250-4BC7-96C0-CD4566EF3698}"/>
    <hyperlink ref="P20" location="'SR Benchrest (Rimfire) 1'!$B$3" tooltip="SR Benchrest (Rimfire) Division 1" display="D1" xr:uid="{DB2E72E1-84B9-4C19-B7E2-D3BAABC4BF31}"/>
    <hyperlink ref="Q20" location="'SR Benchrest (Rimfire) 1'!$B$15" tooltip="SR Benchrest (Rimfire) Division 2" display="D2" xr:uid="{573F381E-C0CF-4085-A787-3560E4A1A01B}"/>
    <hyperlink ref="R20" location="'SR Benchrest (Rimfire) 1'!$B$27" tooltip="SR Benchrest (Rimfire) Division 3" display="D3" xr:uid="{997BD62A-9480-4D62-BD2F-06E272BC0DCF}"/>
    <hyperlink ref="S20" location="'SR Benchrest (Rimfire) 1'!$B$39" tooltip="SR Benchrest (Rimfire) Division 4" display="D4" xr:uid="{68C50DF6-266B-47F5-9057-37DDB77AA548}"/>
    <hyperlink ref="T20" location="'SR Benchrest (Rimfire) 1'!$B$51" tooltip="SR Benchrest (Rimfire) Division 5" display="D5" xr:uid="{ED2457F0-87E1-4FA8-870E-29CE9E4F45A2}"/>
    <hyperlink ref="U20" location="'SR Benchrest (Rimfire) 2'!$B$3" tooltip="SR Benchrest (Rimfire) Division 6" display="D6" xr:uid="{58ED05C1-35AC-4667-BE43-F28ECF6DC7BE}"/>
    <hyperlink ref="V20" location="'SR Benchrest (Rimfire) 2'!$B$15" tooltip="SR Benchrest (Rimfire) Division 7" display="D7" xr:uid="{6218E83E-4513-49D7-9CF8-1338EB651FD3}"/>
    <hyperlink ref="W20" location="'SR Benchrest (Rimfire) 2'!$B$26" tooltip="SR Benchrest (Rimfire) Division 8" display="D8" xr:uid="{6DCF9BBE-BC93-4475-B4A3-F59E3A88B83E}"/>
    <hyperlink ref="X20" location="'SR Benchrest (Rimfire) 2'!$B$36" tooltip="SR Benchrest (Rimfire) Division 9" display="D9" xr:uid="{B890ABD5-9DE5-41B0-8874-4A05215593D4}"/>
    <hyperlink ref="O21" location="'SR Benchrest (Rimfire) Sen'!A2" tooltip="SR Benchrest (Rimfire) Sen" display="SR Benchrest (Rimfire) Sen" xr:uid="{A0CD8E74-0CD6-4D20-B8F2-93DC2FE28FAC}"/>
    <hyperlink ref="P21" location="'SR Benchrest (Rimfire) Sen'!$B$3" tooltip="SR Benchrest (Rimfire) Sen Division 1" display="D1" xr:uid="{DC982296-DE5C-4AAC-BA14-541D7EE3BD0E}"/>
    <hyperlink ref="Q21" location="'SR Benchrest (Rimfire) Sen'!$B$13" tooltip="SR Benchrest (Rimfire) Sen Division 2" display="D2" xr:uid="{90BD551B-D960-4B59-9217-A83B83C43B53}"/>
    <hyperlink ref="O22" location="'SR Benchrest (Rimfire) Team'!A2" tooltip="SR Benchrest (Rimfire) Team" display="SR Benchrest (Rimfire) Team" xr:uid="{DAC12CDE-1E8F-4A12-BA7E-85D7A8314831}"/>
    <hyperlink ref="P22" location="'SR Benchrest (Rimfire) Team'!$A$3" tooltip="SR Benchrest (Rimfire) Team Division 1" display="D1" xr:uid="{58E26D93-30C6-44D6-B293-52F04B158CA0}"/>
    <hyperlink ref="Q22" location="'SR Benchrest (Rimfire) Team'!$A$29" tooltip="SR Benchrest (Rimfire) Team Division 2" display="D2" xr:uid="{F1E943E5-4C4B-4E71-B96D-0E80F7005F34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D81BE-270C-496D-9F59-F6C89C407D89}">
  <sheetPr>
    <tabColor theme="9" tint="0.59999389629810485"/>
    <pageSetUpPr fitToPage="1"/>
  </sheetPr>
  <dimension ref="A1:AH67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7" customWidth="1"/>
    <col min="10" max="11" width="20.7109375" style="87" customWidth="1"/>
    <col min="12" max="15" width="5" style="87" customWidth="1"/>
    <col min="16" max="23" width="4.140625" style="87" customWidth="1"/>
    <col min="24" max="16384" width="10.28515625" style="87"/>
  </cols>
  <sheetData>
    <row r="1" spans="1:34" s="85" customFormat="1" ht="18" x14ac:dyDescent="0.35">
      <c r="A1" s="84"/>
      <c r="B1" s="85" t="s">
        <v>318</v>
      </c>
      <c r="D1" s="86"/>
      <c r="E1" s="86"/>
      <c r="F1" s="86"/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</row>
    <row r="5" spans="1:34" ht="15.75" customHeight="1" x14ac:dyDescent="0.3">
      <c r="A5" s="228">
        <v>2</v>
      </c>
      <c r="B5" s="229" t="s">
        <v>265</v>
      </c>
      <c r="C5" s="229" t="s">
        <v>233</v>
      </c>
      <c r="D5" s="230">
        <v>169</v>
      </c>
      <c r="E5" s="230">
        <v>7</v>
      </c>
      <c r="F5" s="230">
        <v>686</v>
      </c>
      <c r="G5" s="310">
        <v>25</v>
      </c>
    </row>
    <row r="6" spans="1:34" ht="15.75" customHeight="1" x14ac:dyDescent="0.3">
      <c r="A6" s="99">
        <v>5</v>
      </c>
      <c r="B6" s="100" t="s">
        <v>241</v>
      </c>
      <c r="C6" s="100" t="s">
        <v>237</v>
      </c>
      <c r="D6" s="101" t="s">
        <v>27</v>
      </c>
      <c r="E6" s="96">
        <v>0</v>
      </c>
      <c r="F6" s="101">
        <v>536</v>
      </c>
      <c r="G6" s="104">
        <v>21</v>
      </c>
    </row>
    <row r="7" spans="1:34" ht="15.75" customHeight="1" x14ac:dyDescent="0.3">
      <c r="A7" s="99">
        <v>6</v>
      </c>
      <c r="B7" s="100" t="s">
        <v>272</v>
      </c>
      <c r="C7" s="100" t="s">
        <v>273</v>
      </c>
      <c r="D7" s="101">
        <v>164</v>
      </c>
      <c r="E7" s="96">
        <v>5</v>
      </c>
      <c r="F7" s="101">
        <v>659</v>
      </c>
      <c r="G7" s="104">
        <v>17</v>
      </c>
      <c r="J7" s="105"/>
    </row>
    <row r="8" spans="1:34" ht="15.75" customHeight="1" x14ac:dyDescent="0.3">
      <c r="A8" s="99">
        <v>7</v>
      </c>
      <c r="B8" s="100" t="s">
        <v>320</v>
      </c>
      <c r="C8" s="100" t="s">
        <v>233</v>
      </c>
      <c r="D8" s="101">
        <v>152</v>
      </c>
      <c r="E8" s="96">
        <v>3</v>
      </c>
      <c r="F8" s="101">
        <v>629</v>
      </c>
      <c r="G8" s="104">
        <v>13</v>
      </c>
    </row>
    <row r="9" spans="1:34" ht="15.75" customHeight="1" x14ac:dyDescent="0.3">
      <c r="A9" s="99">
        <v>3</v>
      </c>
      <c r="B9" s="100" t="s">
        <v>319</v>
      </c>
      <c r="C9" s="100" t="s">
        <v>240</v>
      </c>
      <c r="D9" s="101">
        <v>159</v>
      </c>
      <c r="E9" s="96">
        <v>4</v>
      </c>
      <c r="F9" s="101">
        <v>627</v>
      </c>
      <c r="G9" s="104">
        <v>13</v>
      </c>
    </row>
    <row r="10" spans="1:34" ht="15.75" customHeight="1" x14ac:dyDescent="0.3">
      <c r="A10" s="99">
        <v>4</v>
      </c>
      <c r="B10" s="100" t="s">
        <v>278</v>
      </c>
      <c r="C10" s="100" t="s">
        <v>34</v>
      </c>
      <c r="D10" s="101">
        <v>166</v>
      </c>
      <c r="E10" s="96">
        <v>6</v>
      </c>
      <c r="F10" s="101">
        <v>617</v>
      </c>
      <c r="G10" s="104">
        <v>13</v>
      </c>
    </row>
    <row r="11" spans="1:34" ht="15.75" customHeight="1" x14ac:dyDescent="0.3">
      <c r="A11" s="233">
        <v>1</v>
      </c>
      <c r="B11" s="234" t="s">
        <v>279</v>
      </c>
      <c r="C11" s="234" t="s">
        <v>273</v>
      </c>
      <c r="D11" s="235">
        <v>146</v>
      </c>
      <c r="E11" s="236">
        <v>2</v>
      </c>
      <c r="F11" s="309">
        <v>604</v>
      </c>
      <c r="G11" s="311">
        <v>9</v>
      </c>
    </row>
    <row r="12" spans="1:34" ht="15.75" customHeight="1" x14ac:dyDescent="0.3"/>
    <row r="13" spans="1:34" ht="15.75" customHeight="1" x14ac:dyDescent="0.3">
      <c r="B13" s="87" t="s">
        <v>302</v>
      </c>
      <c r="F13" s="108" t="s">
        <v>659</v>
      </c>
    </row>
    <row r="14" spans="1:34" ht="15.75" customHeight="1" x14ac:dyDescent="0.3">
      <c r="B14" s="87" t="s">
        <v>660</v>
      </c>
    </row>
    <row r="15" spans="1:34" ht="15.75" customHeight="1" x14ac:dyDescent="0.3"/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s="88" customFormat="1" ht="15.75" customHeight="1" x14ac:dyDescent="0.3"/>
    <row r="26" s="88" customFormat="1" ht="15.75" customHeight="1" x14ac:dyDescent="0.3"/>
    <row r="27" s="88" customFormat="1" ht="15.75" customHeight="1" x14ac:dyDescent="0.3"/>
    <row r="28" s="88" customFormat="1" ht="15.75" customHeight="1" x14ac:dyDescent="0.3"/>
    <row r="29" s="88" customFormat="1" ht="15.75" customHeight="1" x14ac:dyDescent="0.3"/>
    <row r="30" s="88" customFormat="1" ht="15.75" customHeight="1" x14ac:dyDescent="0.3"/>
    <row r="31" s="88" customFormat="1" ht="15.75" customHeight="1" x14ac:dyDescent="0.3"/>
    <row r="32" s="88" customFormat="1" ht="15.75" customHeight="1" x14ac:dyDescent="0.3"/>
    <row r="33" s="88" customFormat="1" ht="15.75" customHeight="1" x14ac:dyDescent="0.3"/>
    <row r="34" s="88" customFormat="1" ht="15.75" customHeight="1" x14ac:dyDescent="0.3"/>
    <row r="35" s="88" customFormat="1" ht="15.75" customHeight="1" x14ac:dyDescent="0.3"/>
    <row r="36" s="88" customFormat="1" ht="15.75" customHeight="1" x14ac:dyDescent="0.3"/>
    <row r="37" s="88" customFormat="1" ht="15.75" customHeight="1" x14ac:dyDescent="0.3"/>
    <row r="38" s="88" customFormat="1" ht="15.75" customHeight="1" x14ac:dyDescent="0.3"/>
    <row r="39" s="88" customFormat="1" ht="15.75" customHeight="1" x14ac:dyDescent="0.3"/>
    <row r="40" s="88" customFormat="1" ht="15.75" customHeight="1" x14ac:dyDescent="0.3"/>
    <row r="41" s="88" customFormat="1" ht="15.75" customHeight="1" x14ac:dyDescent="0.3"/>
    <row r="42" s="88" customFormat="1" ht="15.75" customHeight="1" x14ac:dyDescent="0.3"/>
    <row r="43" s="88" customFormat="1" ht="15.75" customHeight="1" x14ac:dyDescent="0.3"/>
    <row r="44" s="88" customFormat="1" ht="15.75" customHeight="1" x14ac:dyDescent="0.3"/>
    <row r="45" s="88" customFormat="1" ht="15.75" customHeight="1" x14ac:dyDescent="0.3"/>
    <row r="46" s="88" customFormat="1" ht="15.75" customHeight="1" x14ac:dyDescent="0.3"/>
    <row r="47" s="88" customFormat="1" ht="15.75" customHeight="1" x14ac:dyDescent="0.3"/>
    <row r="48" s="88" customFormat="1" ht="15.75" customHeight="1" x14ac:dyDescent="0.3"/>
    <row r="49" s="88" customFormat="1" ht="15.75" customHeight="1" x14ac:dyDescent="0.3"/>
    <row r="50" s="88" customFormat="1" ht="15.75" customHeight="1" x14ac:dyDescent="0.3"/>
    <row r="51" s="88" customFormat="1" ht="15.75" customHeight="1" x14ac:dyDescent="0.3"/>
    <row r="52" s="88" customFormat="1" ht="15.75" customHeight="1" x14ac:dyDescent="0.3"/>
    <row r="53" s="88" customFormat="1" ht="15.75" customHeight="1" x14ac:dyDescent="0.3"/>
    <row r="54" s="88" customFormat="1" ht="15.75" customHeight="1" x14ac:dyDescent="0.3"/>
    <row r="55" s="88" customFormat="1" ht="15.75" customHeight="1" x14ac:dyDescent="0.3"/>
    <row r="56" s="88" customFormat="1" ht="15.75" customHeight="1" x14ac:dyDescent="0.3"/>
    <row r="57" s="88" customFormat="1" ht="15.75" customHeight="1" x14ac:dyDescent="0.3"/>
    <row r="58" s="88" customFormat="1" ht="15.75" customHeight="1" x14ac:dyDescent="0.3"/>
    <row r="59" s="88" customFormat="1" ht="15.75" customHeight="1" x14ac:dyDescent="0.3"/>
    <row r="60" s="88" customFormat="1" ht="15.75" customHeight="1" x14ac:dyDescent="0.3"/>
    <row r="61" s="88" customFormat="1" ht="15.75" customHeight="1" x14ac:dyDescent="0.3"/>
    <row r="62" s="88" customFormat="1" ht="15.75" customHeight="1" x14ac:dyDescent="0.3"/>
    <row r="63" s="88" customFormat="1" ht="15.75" customHeight="1" x14ac:dyDescent="0.3"/>
    <row r="64" s="88" customFormat="1" ht="15.75" customHeight="1" x14ac:dyDescent="0.3"/>
    <row r="65" s="88" customFormat="1" ht="15.75" customHeight="1" x14ac:dyDescent="0.3"/>
    <row r="66" s="88" customFormat="1" ht="15.75" customHeight="1" x14ac:dyDescent="0.3"/>
    <row r="67" s="88" customFormat="1" ht="15.75" customHeight="1" x14ac:dyDescent="0.3"/>
  </sheetData>
  <sortState xmlns:xlrd2="http://schemas.microsoft.com/office/spreadsheetml/2017/richdata2" ref="A5:G11">
    <sortCondition descending="1" ref="G5"/>
    <sortCondition descending="1" ref="F5"/>
  </sortState>
  <hyperlinks>
    <hyperlink ref="B2" location="'Index'!A3" tooltip="Go to the Index sheet" display="`" xr:uid="{6204D698-A433-4DFA-8BEC-EEB1466750A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48C66-3839-46E2-9F11-D60F554C4B6D}">
  <sheetPr>
    <tabColor theme="4" tint="0.39997558519241921"/>
    <pageSetUpPr fitToPage="1"/>
  </sheetPr>
  <dimension ref="A1:AH62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9" width="5" style="87" customWidth="1"/>
    <col min="20" max="16384" width="10.28515625" style="87"/>
  </cols>
  <sheetData>
    <row r="1" spans="1:34" s="85" customFormat="1" ht="18" x14ac:dyDescent="0.35">
      <c r="A1" s="84"/>
      <c r="B1" s="85" t="s">
        <v>575</v>
      </c>
      <c r="D1" s="86"/>
      <c r="E1" s="86"/>
      <c r="F1" s="86"/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K3" s="87"/>
      <c r="L3" s="87"/>
      <c r="M3" s="87"/>
      <c r="N3" s="87"/>
      <c r="O3" s="87"/>
      <c r="P3" s="87"/>
      <c r="Q3" s="87"/>
      <c r="R3" s="87"/>
      <c r="S3" s="87"/>
      <c r="T3" s="87"/>
      <c r="AA3" s="87"/>
      <c r="AB3" s="87"/>
      <c r="AC3" s="87"/>
      <c r="AD3" s="87"/>
      <c r="AE3" s="87"/>
      <c r="AF3" s="87"/>
    </row>
    <row r="4" spans="1:34" ht="15.75" customHeight="1" x14ac:dyDescent="0.3">
      <c r="A4" s="155">
        <v>2</v>
      </c>
      <c r="B4" s="93" t="s">
        <v>4</v>
      </c>
      <c r="C4" s="156" t="s">
        <v>5</v>
      </c>
      <c r="D4" s="117"/>
      <c r="E4" s="157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28">
        <v>7</v>
      </c>
      <c r="B5" s="229" t="s">
        <v>577</v>
      </c>
      <c r="C5" s="229" t="s">
        <v>54</v>
      </c>
      <c r="D5" s="230">
        <v>99</v>
      </c>
      <c r="E5" s="230">
        <v>99</v>
      </c>
      <c r="F5" s="230">
        <f>SUM(D5:E5)</f>
        <v>198</v>
      </c>
      <c r="G5" s="230">
        <v>8</v>
      </c>
      <c r="H5" s="230">
        <v>791</v>
      </c>
      <c r="I5" s="310">
        <v>30</v>
      </c>
      <c r="K5" s="87"/>
    </row>
    <row r="6" spans="1:34" ht="15.75" customHeight="1" x14ac:dyDescent="0.3">
      <c r="A6" s="99">
        <v>4</v>
      </c>
      <c r="B6" s="100" t="s">
        <v>534</v>
      </c>
      <c r="C6" s="100" t="s">
        <v>15</v>
      </c>
      <c r="D6" s="101">
        <v>99</v>
      </c>
      <c r="E6" s="101">
        <v>98</v>
      </c>
      <c r="F6" s="101">
        <f>SUM(D6:E6)</f>
        <v>197</v>
      </c>
      <c r="G6" s="96">
        <v>7</v>
      </c>
      <c r="H6" s="101">
        <v>787</v>
      </c>
      <c r="I6" s="104">
        <v>27</v>
      </c>
      <c r="K6" s="87"/>
    </row>
    <row r="7" spans="1:34" ht="15.75" customHeight="1" x14ac:dyDescent="0.3">
      <c r="A7" s="99">
        <v>2</v>
      </c>
      <c r="B7" s="100" t="s">
        <v>545</v>
      </c>
      <c r="C7" s="100" t="s">
        <v>15</v>
      </c>
      <c r="D7" s="101">
        <v>99</v>
      </c>
      <c r="E7" s="101">
        <v>94</v>
      </c>
      <c r="F7" s="101">
        <f>SUM(D7:E7)</f>
        <v>193</v>
      </c>
      <c r="G7" s="96">
        <v>5</v>
      </c>
      <c r="H7" s="102">
        <v>786</v>
      </c>
      <c r="I7" s="103">
        <v>27</v>
      </c>
      <c r="J7" s="105"/>
      <c r="K7" s="87"/>
    </row>
    <row r="8" spans="1:34" ht="15.75" customHeight="1" x14ac:dyDescent="0.3">
      <c r="A8" s="99">
        <v>5</v>
      </c>
      <c r="B8" s="100" t="s">
        <v>576</v>
      </c>
      <c r="C8" s="100" t="s">
        <v>553</v>
      </c>
      <c r="D8" s="101">
        <v>98</v>
      </c>
      <c r="E8" s="101">
        <v>99</v>
      </c>
      <c r="F8" s="101">
        <f>SUM(D8:E8)</f>
        <v>197</v>
      </c>
      <c r="G8" s="96">
        <v>7</v>
      </c>
      <c r="H8" s="101">
        <v>771</v>
      </c>
      <c r="I8" s="104">
        <v>21</v>
      </c>
      <c r="K8" s="87"/>
    </row>
    <row r="9" spans="1:34" ht="15.75" customHeight="1" x14ac:dyDescent="0.3">
      <c r="A9" s="99">
        <v>1</v>
      </c>
      <c r="B9" s="100" t="s">
        <v>14</v>
      </c>
      <c r="C9" s="100" t="s">
        <v>15</v>
      </c>
      <c r="D9" s="101">
        <v>92</v>
      </c>
      <c r="E9" s="101">
        <v>93</v>
      </c>
      <c r="F9" s="101">
        <f>SUM(D9:E9)</f>
        <v>185</v>
      </c>
      <c r="G9" s="96">
        <v>4</v>
      </c>
      <c r="H9" s="102">
        <v>737</v>
      </c>
      <c r="I9" s="103">
        <v>12</v>
      </c>
    </row>
    <row r="10" spans="1:34" ht="15.75" customHeight="1" x14ac:dyDescent="0.3">
      <c r="A10" s="99">
        <v>6</v>
      </c>
      <c r="B10" s="100" t="s">
        <v>408</v>
      </c>
      <c r="C10" s="100" t="s">
        <v>100</v>
      </c>
      <c r="D10" s="101">
        <v>91</v>
      </c>
      <c r="E10" s="101">
        <v>84</v>
      </c>
      <c r="F10" s="101">
        <f>SUM(D10:E10)</f>
        <v>175</v>
      </c>
      <c r="G10" s="96">
        <v>3</v>
      </c>
      <c r="H10" s="101">
        <v>725</v>
      </c>
      <c r="I10" s="104">
        <v>12</v>
      </c>
    </row>
    <row r="11" spans="1:34" ht="15.75" customHeight="1" x14ac:dyDescent="0.3">
      <c r="A11" s="99">
        <v>8</v>
      </c>
      <c r="B11" s="100" t="s">
        <v>578</v>
      </c>
      <c r="C11" s="100" t="s">
        <v>13</v>
      </c>
      <c r="D11" s="101" t="s">
        <v>27</v>
      </c>
      <c r="E11" s="101"/>
      <c r="F11" s="101">
        <f>SUM(D11:E11)</f>
        <v>0</v>
      </c>
      <c r="G11" s="96">
        <v>0</v>
      </c>
      <c r="H11" s="101">
        <v>384</v>
      </c>
      <c r="I11" s="104">
        <v>9</v>
      </c>
    </row>
    <row r="12" spans="1:34" ht="15.75" customHeight="1" x14ac:dyDescent="0.3">
      <c r="A12" s="233">
        <v>3</v>
      </c>
      <c r="B12" s="234" t="s">
        <v>99</v>
      </c>
      <c r="C12" s="234" t="s">
        <v>100</v>
      </c>
      <c r="D12" s="235">
        <v>91</v>
      </c>
      <c r="E12" s="235">
        <v>84</v>
      </c>
      <c r="F12" s="235">
        <f>SUM(D12:E12)</f>
        <v>175</v>
      </c>
      <c r="G12" s="236">
        <v>3</v>
      </c>
      <c r="H12" s="106">
        <v>691</v>
      </c>
      <c r="I12" s="107">
        <v>7</v>
      </c>
    </row>
    <row r="13" spans="1:34" ht="15.75" customHeight="1" x14ac:dyDescent="0.3"/>
    <row r="14" spans="1:34" ht="15.75" customHeight="1" x14ac:dyDescent="0.3">
      <c r="A14" s="90"/>
      <c r="B14" s="91" t="s">
        <v>3</v>
      </c>
      <c r="C14" s="91"/>
      <c r="D14" s="91"/>
      <c r="E14" s="91"/>
      <c r="F14" s="91"/>
      <c r="G14" s="91"/>
      <c r="H14" s="91"/>
      <c r="I14" s="91"/>
    </row>
    <row r="15" spans="1:34" ht="15.75" customHeight="1" x14ac:dyDescent="0.3">
      <c r="A15" s="155">
        <v>2</v>
      </c>
      <c r="B15" s="93" t="s">
        <v>4</v>
      </c>
      <c r="C15" s="156" t="s">
        <v>5</v>
      </c>
      <c r="D15" s="117"/>
      <c r="E15" s="157"/>
      <c r="F15" s="94" t="s">
        <v>6</v>
      </c>
      <c r="G15" s="94" t="s">
        <v>7</v>
      </c>
      <c r="H15" s="94" t="s">
        <v>8</v>
      </c>
      <c r="I15" s="95" t="s">
        <v>9</v>
      </c>
    </row>
    <row r="16" spans="1:34" ht="15.75" customHeight="1" x14ac:dyDescent="0.3">
      <c r="A16" s="228">
        <v>3</v>
      </c>
      <c r="B16" s="229" t="s">
        <v>61</v>
      </c>
      <c r="C16" s="229" t="s">
        <v>17</v>
      </c>
      <c r="D16" s="230">
        <v>98</v>
      </c>
      <c r="E16" s="230">
        <v>97</v>
      </c>
      <c r="F16" s="230">
        <f>SUM(D16:E16)</f>
        <v>195</v>
      </c>
      <c r="G16" s="230">
        <v>8</v>
      </c>
      <c r="H16" s="230">
        <v>781</v>
      </c>
      <c r="I16" s="310">
        <v>30</v>
      </c>
    </row>
    <row r="17" spans="1:9" ht="15.75" customHeight="1" x14ac:dyDescent="0.3">
      <c r="A17" s="99">
        <v>1</v>
      </c>
      <c r="B17" s="100" t="s">
        <v>571</v>
      </c>
      <c r="C17" s="100" t="s">
        <v>13</v>
      </c>
      <c r="D17" s="101">
        <v>97</v>
      </c>
      <c r="E17" s="101">
        <v>98</v>
      </c>
      <c r="F17" s="101">
        <f>SUM(D17:E17)</f>
        <v>195</v>
      </c>
      <c r="G17" s="96">
        <v>8</v>
      </c>
      <c r="H17" s="102">
        <v>780</v>
      </c>
      <c r="I17" s="103">
        <v>29</v>
      </c>
    </row>
    <row r="18" spans="1:9" ht="15.75" customHeight="1" x14ac:dyDescent="0.3">
      <c r="A18" s="99">
        <v>5</v>
      </c>
      <c r="B18" s="100" t="s">
        <v>498</v>
      </c>
      <c r="C18" s="100" t="s">
        <v>57</v>
      </c>
      <c r="D18" s="101">
        <v>98</v>
      </c>
      <c r="E18" s="101">
        <v>93</v>
      </c>
      <c r="F18" s="101">
        <f>SUM(D18:E18)</f>
        <v>191</v>
      </c>
      <c r="G18" s="96">
        <v>4</v>
      </c>
      <c r="H18" s="101">
        <v>770</v>
      </c>
      <c r="I18" s="104">
        <v>22</v>
      </c>
    </row>
    <row r="19" spans="1:9" ht="15.75" customHeight="1" x14ac:dyDescent="0.3">
      <c r="A19" s="99">
        <v>4</v>
      </c>
      <c r="B19" s="100" t="s">
        <v>552</v>
      </c>
      <c r="C19" s="100" t="s">
        <v>553</v>
      </c>
      <c r="D19" s="101">
        <v>98</v>
      </c>
      <c r="E19" s="101">
        <v>94</v>
      </c>
      <c r="F19" s="101">
        <f>SUM(D19:E19)</f>
        <v>192</v>
      </c>
      <c r="G19" s="96">
        <v>6</v>
      </c>
      <c r="H19" s="101">
        <v>771</v>
      </c>
      <c r="I19" s="104">
        <v>21</v>
      </c>
    </row>
    <row r="20" spans="1:9" ht="15.75" customHeight="1" x14ac:dyDescent="0.3">
      <c r="A20" s="99">
        <v>8</v>
      </c>
      <c r="B20" s="100" t="s">
        <v>581</v>
      </c>
      <c r="C20" s="100" t="s">
        <v>54</v>
      </c>
      <c r="D20" s="101">
        <v>93</v>
      </c>
      <c r="E20" s="101">
        <v>91</v>
      </c>
      <c r="F20" s="101">
        <f>SUM(D20:E20)</f>
        <v>184</v>
      </c>
      <c r="G20" s="96">
        <v>2</v>
      </c>
      <c r="H20" s="101">
        <v>755</v>
      </c>
      <c r="I20" s="104">
        <v>14</v>
      </c>
    </row>
    <row r="21" spans="1:9" ht="15.75" customHeight="1" x14ac:dyDescent="0.3">
      <c r="A21" s="99">
        <v>2</v>
      </c>
      <c r="B21" s="100" t="s">
        <v>550</v>
      </c>
      <c r="C21" s="100" t="s">
        <v>13</v>
      </c>
      <c r="D21" s="101">
        <v>95</v>
      </c>
      <c r="E21" s="101">
        <v>97</v>
      </c>
      <c r="F21" s="101">
        <f>SUM(D21:E21)</f>
        <v>192</v>
      </c>
      <c r="G21" s="96">
        <v>6</v>
      </c>
      <c r="H21" s="101">
        <v>744</v>
      </c>
      <c r="I21" s="104">
        <v>13</v>
      </c>
    </row>
    <row r="22" spans="1:9" ht="15.75" customHeight="1" x14ac:dyDescent="0.3">
      <c r="A22" s="99">
        <v>7</v>
      </c>
      <c r="B22" s="100" t="s">
        <v>580</v>
      </c>
      <c r="C22" s="100" t="s">
        <v>54</v>
      </c>
      <c r="D22" s="101">
        <v>94</v>
      </c>
      <c r="E22" s="101">
        <v>95</v>
      </c>
      <c r="F22" s="101">
        <f>SUM(D22:E22)</f>
        <v>189</v>
      </c>
      <c r="G22" s="96">
        <v>3</v>
      </c>
      <c r="H22" s="101">
        <v>750</v>
      </c>
      <c r="I22" s="104">
        <v>12</v>
      </c>
    </row>
    <row r="23" spans="1:9" ht="15.75" customHeight="1" x14ac:dyDescent="0.3">
      <c r="A23" s="233">
        <v>6</v>
      </c>
      <c r="B23" s="234" t="s">
        <v>579</v>
      </c>
      <c r="C23" s="234" t="s">
        <v>273</v>
      </c>
      <c r="D23" s="235">
        <v>93</v>
      </c>
      <c r="E23" s="235">
        <v>90</v>
      </c>
      <c r="F23" s="235">
        <f>SUM(D23:E23)</f>
        <v>183</v>
      </c>
      <c r="G23" s="236">
        <v>1</v>
      </c>
      <c r="H23" s="106">
        <v>733</v>
      </c>
      <c r="I23" s="107">
        <v>6</v>
      </c>
    </row>
    <row r="24" spans="1:9" ht="15.75" customHeight="1" x14ac:dyDescent="0.3"/>
    <row r="25" spans="1:9" ht="15.75" customHeight="1" x14ac:dyDescent="0.3">
      <c r="A25" s="90"/>
      <c r="B25" s="91" t="s">
        <v>40</v>
      </c>
      <c r="C25" s="91"/>
      <c r="D25" s="91"/>
      <c r="E25" s="91"/>
      <c r="F25" s="91"/>
      <c r="G25" s="91"/>
      <c r="H25" s="91"/>
      <c r="I25" s="91"/>
    </row>
    <row r="26" spans="1:9" ht="15.75" customHeight="1" x14ac:dyDescent="0.3">
      <c r="A26" s="155">
        <v>2</v>
      </c>
      <c r="B26" s="93" t="s">
        <v>4</v>
      </c>
      <c r="C26" s="156" t="s">
        <v>5</v>
      </c>
      <c r="D26" s="117"/>
      <c r="E26" s="157"/>
      <c r="F26" s="94" t="s">
        <v>6</v>
      </c>
      <c r="G26" s="94" t="s">
        <v>7</v>
      </c>
      <c r="H26" s="94" t="s">
        <v>8</v>
      </c>
      <c r="I26" s="95" t="s">
        <v>9</v>
      </c>
    </row>
    <row r="27" spans="1:9" ht="15.75" customHeight="1" x14ac:dyDescent="0.3">
      <c r="A27" s="228">
        <v>1</v>
      </c>
      <c r="B27" s="229" t="s">
        <v>479</v>
      </c>
      <c r="C27" s="229" t="s">
        <v>57</v>
      </c>
      <c r="D27" s="230">
        <v>97</v>
      </c>
      <c r="E27" s="230">
        <v>97</v>
      </c>
      <c r="F27" s="230">
        <f>SUM(D27:E27)</f>
        <v>194</v>
      </c>
      <c r="G27" s="230">
        <v>7</v>
      </c>
      <c r="H27" s="231">
        <v>779</v>
      </c>
      <c r="I27" s="232">
        <v>31</v>
      </c>
    </row>
    <row r="28" spans="1:9" ht="15.75" customHeight="1" x14ac:dyDescent="0.3">
      <c r="A28" s="99">
        <v>6</v>
      </c>
      <c r="B28" s="100" t="s">
        <v>438</v>
      </c>
      <c r="C28" s="100" t="s">
        <v>98</v>
      </c>
      <c r="D28" s="101">
        <v>95</v>
      </c>
      <c r="E28" s="101">
        <v>98</v>
      </c>
      <c r="F28" s="101">
        <f>SUM(D28:E28)</f>
        <v>193</v>
      </c>
      <c r="G28" s="96">
        <v>6</v>
      </c>
      <c r="H28" s="101">
        <v>768</v>
      </c>
      <c r="I28" s="104">
        <v>27</v>
      </c>
    </row>
    <row r="29" spans="1:9" ht="15.75" customHeight="1" x14ac:dyDescent="0.3">
      <c r="A29" s="99">
        <v>7</v>
      </c>
      <c r="B29" s="100" t="s">
        <v>537</v>
      </c>
      <c r="C29" s="100" t="s">
        <v>349</v>
      </c>
      <c r="D29" s="101">
        <v>97</v>
      </c>
      <c r="E29" s="101">
        <v>95</v>
      </c>
      <c r="F29" s="101">
        <f>SUM(D29:E29)</f>
        <v>192</v>
      </c>
      <c r="G29" s="96">
        <v>5</v>
      </c>
      <c r="H29" s="101">
        <v>762</v>
      </c>
      <c r="I29" s="104">
        <v>22</v>
      </c>
    </row>
    <row r="30" spans="1:9" ht="15.75" customHeight="1" x14ac:dyDescent="0.3">
      <c r="A30" s="99">
        <v>2</v>
      </c>
      <c r="B30" s="100" t="s">
        <v>582</v>
      </c>
      <c r="C30" s="100" t="s">
        <v>349</v>
      </c>
      <c r="D30" s="101">
        <v>99</v>
      </c>
      <c r="E30" s="101">
        <v>96</v>
      </c>
      <c r="F30" s="101">
        <f>SUM(D30:E30)</f>
        <v>195</v>
      </c>
      <c r="G30" s="96">
        <v>8</v>
      </c>
      <c r="H30" s="101">
        <v>760</v>
      </c>
      <c r="I30" s="104">
        <v>21</v>
      </c>
    </row>
    <row r="31" spans="1:9" ht="15.75" customHeight="1" x14ac:dyDescent="0.3">
      <c r="A31" s="99">
        <v>3</v>
      </c>
      <c r="B31" s="100" t="s">
        <v>51</v>
      </c>
      <c r="C31" s="100" t="s">
        <v>15</v>
      </c>
      <c r="D31" s="101">
        <v>94</v>
      </c>
      <c r="E31" s="101">
        <v>97</v>
      </c>
      <c r="F31" s="101">
        <f>SUM(D31:E31)</f>
        <v>191</v>
      </c>
      <c r="G31" s="96">
        <v>4</v>
      </c>
      <c r="H31" s="101">
        <v>757</v>
      </c>
      <c r="I31" s="104">
        <v>19</v>
      </c>
    </row>
    <row r="32" spans="1:9" ht="15.75" customHeight="1" x14ac:dyDescent="0.3">
      <c r="A32" s="99">
        <v>8</v>
      </c>
      <c r="B32" s="100" t="s">
        <v>66</v>
      </c>
      <c r="C32" s="100" t="s">
        <v>15</v>
      </c>
      <c r="D32" s="101">
        <v>95</v>
      </c>
      <c r="E32" s="101">
        <v>94</v>
      </c>
      <c r="F32" s="101">
        <f>SUM(D32:E32)</f>
        <v>189</v>
      </c>
      <c r="G32" s="96">
        <v>3</v>
      </c>
      <c r="H32" s="101">
        <v>751</v>
      </c>
      <c r="I32" s="104">
        <v>13</v>
      </c>
    </row>
    <row r="33" spans="1:9" ht="15.75" customHeight="1" x14ac:dyDescent="0.3">
      <c r="A33" s="99">
        <v>4</v>
      </c>
      <c r="B33" s="100" t="s">
        <v>583</v>
      </c>
      <c r="C33" s="102" t="s">
        <v>13</v>
      </c>
      <c r="D33" s="101">
        <v>92</v>
      </c>
      <c r="E33" s="101">
        <v>92</v>
      </c>
      <c r="F33" s="101">
        <f>SUM(D33:E33)</f>
        <v>184</v>
      </c>
      <c r="G33" s="96">
        <v>2</v>
      </c>
      <c r="H33" s="101">
        <v>747</v>
      </c>
      <c r="I33" s="104">
        <v>13</v>
      </c>
    </row>
    <row r="34" spans="1:9" ht="15.75" customHeight="1" x14ac:dyDescent="0.3">
      <c r="A34" s="233">
        <v>5</v>
      </c>
      <c r="B34" s="234" t="s">
        <v>241</v>
      </c>
      <c r="C34" s="234" t="s">
        <v>13</v>
      </c>
      <c r="D34" s="235" t="s">
        <v>27</v>
      </c>
      <c r="E34" s="235"/>
      <c r="F34" s="235">
        <f>SUM(D34:E34)</f>
        <v>0</v>
      </c>
      <c r="G34" s="236">
        <v>0</v>
      </c>
      <c r="H34" s="106">
        <v>0</v>
      </c>
      <c r="I34" s="107">
        <v>0</v>
      </c>
    </row>
    <row r="35" spans="1:9" ht="15.75" customHeight="1" x14ac:dyDescent="0.3"/>
    <row r="36" spans="1:9" ht="15.75" customHeight="1" x14ac:dyDescent="0.3">
      <c r="A36" s="90"/>
      <c r="B36" s="91" t="s">
        <v>41</v>
      </c>
      <c r="C36" s="91"/>
      <c r="D36" s="91"/>
      <c r="E36" s="91"/>
      <c r="F36" s="91"/>
      <c r="G36" s="91"/>
      <c r="H36" s="91"/>
      <c r="I36" s="91"/>
    </row>
    <row r="37" spans="1:9" ht="15.75" customHeight="1" x14ac:dyDescent="0.3">
      <c r="A37" s="155">
        <v>2</v>
      </c>
      <c r="B37" s="93" t="s">
        <v>4</v>
      </c>
      <c r="C37" s="156" t="s">
        <v>5</v>
      </c>
      <c r="D37" s="117"/>
      <c r="E37" s="157"/>
      <c r="F37" s="94" t="s">
        <v>6</v>
      </c>
      <c r="G37" s="94" t="s">
        <v>7</v>
      </c>
      <c r="H37" s="94" t="s">
        <v>8</v>
      </c>
      <c r="I37" s="95" t="s">
        <v>9</v>
      </c>
    </row>
    <row r="38" spans="1:9" ht="15.75" customHeight="1" x14ac:dyDescent="0.3">
      <c r="A38" s="228">
        <v>8</v>
      </c>
      <c r="B38" s="229" t="s">
        <v>286</v>
      </c>
      <c r="C38" s="229" t="s">
        <v>104</v>
      </c>
      <c r="D38" s="230">
        <v>85</v>
      </c>
      <c r="E38" s="230">
        <v>91</v>
      </c>
      <c r="F38" s="230">
        <f>SUM(D38:E38)</f>
        <v>176</v>
      </c>
      <c r="G38" s="230">
        <v>6</v>
      </c>
      <c r="H38" s="230">
        <v>726</v>
      </c>
      <c r="I38" s="310">
        <v>26</v>
      </c>
    </row>
    <row r="39" spans="1:9" ht="15.75" customHeight="1" x14ac:dyDescent="0.3">
      <c r="A39" s="99">
        <v>6</v>
      </c>
      <c r="B39" s="100" t="s">
        <v>572</v>
      </c>
      <c r="C39" s="100" t="s">
        <v>72</v>
      </c>
      <c r="D39" s="101">
        <v>91</v>
      </c>
      <c r="E39" s="101">
        <v>88</v>
      </c>
      <c r="F39" s="101">
        <f>SUM(D39:E39)</f>
        <v>179</v>
      </c>
      <c r="G39" s="96">
        <v>7</v>
      </c>
      <c r="H39" s="101">
        <v>718</v>
      </c>
      <c r="I39" s="104">
        <v>25</v>
      </c>
    </row>
    <row r="40" spans="1:9" ht="15.75" customHeight="1" x14ac:dyDescent="0.3">
      <c r="A40" s="99">
        <v>7</v>
      </c>
      <c r="B40" s="100" t="s">
        <v>509</v>
      </c>
      <c r="C40" s="100" t="s">
        <v>13</v>
      </c>
      <c r="D40" s="101">
        <v>96</v>
      </c>
      <c r="E40" s="101">
        <v>94</v>
      </c>
      <c r="F40" s="101">
        <f>SUM(D40:E40)</f>
        <v>190</v>
      </c>
      <c r="G40" s="96">
        <v>8</v>
      </c>
      <c r="H40" s="101">
        <v>722</v>
      </c>
      <c r="I40" s="104">
        <v>24</v>
      </c>
    </row>
    <row r="41" spans="1:9" ht="15.75" customHeight="1" x14ac:dyDescent="0.3">
      <c r="A41" s="99">
        <v>3</v>
      </c>
      <c r="B41" s="102" t="s">
        <v>584</v>
      </c>
      <c r="C41" s="102" t="s">
        <v>57</v>
      </c>
      <c r="D41" s="101">
        <v>87</v>
      </c>
      <c r="E41" s="101">
        <v>83</v>
      </c>
      <c r="F41" s="101">
        <f>SUM(D41:E41)</f>
        <v>170</v>
      </c>
      <c r="G41" s="96">
        <v>2</v>
      </c>
      <c r="H41" s="101">
        <v>727</v>
      </c>
      <c r="I41" s="104">
        <v>23</v>
      </c>
    </row>
    <row r="42" spans="1:9" ht="15.75" customHeight="1" x14ac:dyDescent="0.3">
      <c r="A42" s="99">
        <v>2</v>
      </c>
      <c r="B42" s="100" t="s">
        <v>101</v>
      </c>
      <c r="C42" s="100" t="s">
        <v>17</v>
      </c>
      <c r="D42" s="101">
        <v>87</v>
      </c>
      <c r="E42" s="101">
        <v>85</v>
      </c>
      <c r="F42" s="101">
        <f>SUM(D42:E42)</f>
        <v>172</v>
      </c>
      <c r="G42" s="96">
        <v>4</v>
      </c>
      <c r="H42" s="101">
        <v>693</v>
      </c>
      <c r="I42" s="104">
        <v>17</v>
      </c>
    </row>
    <row r="43" spans="1:9" ht="15.75" customHeight="1" x14ac:dyDescent="0.3">
      <c r="A43" s="99">
        <v>5</v>
      </c>
      <c r="B43" s="100" t="s">
        <v>469</v>
      </c>
      <c r="C43" s="100" t="s">
        <v>72</v>
      </c>
      <c r="D43" s="101">
        <v>89</v>
      </c>
      <c r="E43" s="101">
        <v>82</v>
      </c>
      <c r="F43" s="101">
        <f>SUM(D43:E43)</f>
        <v>171</v>
      </c>
      <c r="G43" s="96">
        <v>3</v>
      </c>
      <c r="H43" s="101">
        <v>684</v>
      </c>
      <c r="I43" s="104">
        <v>13</v>
      </c>
    </row>
    <row r="44" spans="1:9" ht="15.75" customHeight="1" x14ac:dyDescent="0.3">
      <c r="A44" s="99">
        <v>4</v>
      </c>
      <c r="B44" s="100" t="s">
        <v>118</v>
      </c>
      <c r="C44" s="100" t="s">
        <v>13</v>
      </c>
      <c r="D44" s="101">
        <v>84</v>
      </c>
      <c r="E44" s="101">
        <v>90</v>
      </c>
      <c r="F44" s="101">
        <f>SUM(D44:E44)</f>
        <v>174</v>
      </c>
      <c r="G44" s="96">
        <v>5</v>
      </c>
      <c r="H44" s="101">
        <v>676</v>
      </c>
      <c r="I44" s="104">
        <v>13</v>
      </c>
    </row>
    <row r="45" spans="1:9" ht="15.75" customHeight="1" x14ac:dyDescent="0.3">
      <c r="A45" s="233">
        <v>1</v>
      </c>
      <c r="B45" s="234" t="s">
        <v>97</v>
      </c>
      <c r="C45" s="234" t="s">
        <v>98</v>
      </c>
      <c r="D45" s="235" t="s">
        <v>27</v>
      </c>
      <c r="E45" s="235"/>
      <c r="F45" s="235">
        <f>SUM(D45:E45)</f>
        <v>0</v>
      </c>
      <c r="G45" s="236">
        <v>0</v>
      </c>
      <c r="H45" s="309">
        <v>0</v>
      </c>
      <c r="I45" s="311">
        <v>0</v>
      </c>
    </row>
    <row r="46" spans="1:9" ht="15.75" customHeight="1" x14ac:dyDescent="0.3"/>
    <row r="47" spans="1:9" ht="15.75" customHeight="1" x14ac:dyDescent="0.3">
      <c r="B47" s="91" t="s">
        <v>542</v>
      </c>
    </row>
    <row r="48" spans="1:9" ht="15.75" customHeight="1" x14ac:dyDescent="0.3"/>
    <row r="49" spans="2:6" ht="15.75" customHeight="1" x14ac:dyDescent="0.3">
      <c r="B49" s="87" t="s">
        <v>585</v>
      </c>
      <c r="F49" s="108" t="s">
        <v>659</v>
      </c>
    </row>
    <row r="50" spans="2:6" ht="15.75" customHeight="1" x14ac:dyDescent="0.3">
      <c r="B50" s="87" t="s">
        <v>660</v>
      </c>
    </row>
    <row r="51" spans="2:6" ht="15.75" customHeight="1" x14ac:dyDescent="0.3"/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</sheetData>
  <sortState xmlns:xlrd2="http://schemas.microsoft.com/office/spreadsheetml/2017/richdata2" ref="A38:I45">
    <sortCondition descending="1" ref="I38"/>
    <sortCondition descending="1" ref="H38"/>
  </sortState>
  <hyperlinks>
    <hyperlink ref="B2" location="'Index'!A3" tooltip="Go to the Index sheet" display="`" xr:uid="{588BC271-F466-408D-87D5-115F9EBF7EB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5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229-FBDD-4025-BB2F-85BC7F41BE33}">
  <sheetPr>
    <tabColor theme="4" tint="0.39997558519241921"/>
    <pageSetUpPr fitToPage="1"/>
  </sheetPr>
  <dimension ref="A1:AH62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9" width="5" style="87" customWidth="1"/>
    <col min="20" max="16384" width="10.28515625" style="87"/>
  </cols>
  <sheetData>
    <row r="1" spans="1:34" s="85" customFormat="1" ht="18" x14ac:dyDescent="0.35">
      <c r="A1" s="84"/>
      <c r="B1" s="85" t="s">
        <v>575</v>
      </c>
      <c r="D1" s="86"/>
      <c r="E1" s="86"/>
      <c r="F1" s="86" t="s">
        <v>126</v>
      </c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87"/>
      <c r="AB3" s="87"/>
      <c r="AC3" s="87"/>
      <c r="AD3" s="87"/>
      <c r="AE3" s="87"/>
      <c r="AF3" s="87"/>
    </row>
    <row r="4" spans="1:34" ht="15.75" customHeight="1" x14ac:dyDescent="0.3">
      <c r="A4" s="155">
        <v>2</v>
      </c>
      <c r="B4" s="93" t="s">
        <v>4</v>
      </c>
      <c r="C4" s="156" t="s">
        <v>5</v>
      </c>
      <c r="D4" s="117" t="s">
        <v>396</v>
      </c>
      <c r="E4" s="157" t="s">
        <v>396</v>
      </c>
      <c r="F4" s="94" t="s">
        <v>6</v>
      </c>
      <c r="G4" s="94" t="s">
        <v>7</v>
      </c>
      <c r="H4" s="94" t="s">
        <v>8</v>
      </c>
      <c r="I4" s="95" t="s">
        <v>9</v>
      </c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34" ht="15.75" customHeight="1" x14ac:dyDescent="0.3">
      <c r="A5" s="238">
        <v>3</v>
      </c>
      <c r="B5" s="239" t="s">
        <v>534</v>
      </c>
      <c r="C5" s="239" t="s">
        <v>15</v>
      </c>
      <c r="D5" s="312">
        <v>99</v>
      </c>
      <c r="E5" s="312">
        <v>98</v>
      </c>
      <c r="F5" s="240">
        <v>197</v>
      </c>
      <c r="G5" s="240">
        <v>8</v>
      </c>
      <c r="H5" s="313">
        <v>787</v>
      </c>
      <c r="I5" s="314">
        <v>32</v>
      </c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34" ht="15.75" customHeight="1" x14ac:dyDescent="0.3">
      <c r="A6" s="245">
        <v>5</v>
      </c>
      <c r="B6" s="242" t="s">
        <v>576</v>
      </c>
      <c r="C6" s="242" t="s">
        <v>553</v>
      </c>
      <c r="D6" s="243">
        <v>98</v>
      </c>
      <c r="E6" s="243">
        <v>99</v>
      </c>
      <c r="F6" s="244">
        <v>197</v>
      </c>
      <c r="G6" s="244">
        <v>8</v>
      </c>
      <c r="H6" s="111">
        <v>771</v>
      </c>
      <c r="I6" s="112">
        <v>26</v>
      </c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34" ht="15.75" customHeight="1" x14ac:dyDescent="0.3">
      <c r="A7" s="241">
        <v>4</v>
      </c>
      <c r="B7" s="242" t="s">
        <v>552</v>
      </c>
      <c r="C7" s="242" t="s">
        <v>553</v>
      </c>
      <c r="D7" s="243">
        <v>98</v>
      </c>
      <c r="E7" s="243">
        <v>94</v>
      </c>
      <c r="F7" s="244">
        <v>192</v>
      </c>
      <c r="G7" s="244">
        <v>5</v>
      </c>
      <c r="H7" s="111">
        <v>771</v>
      </c>
      <c r="I7" s="112">
        <v>25</v>
      </c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34" ht="15.75" customHeight="1" x14ac:dyDescent="0.3">
      <c r="A8" s="241">
        <v>6</v>
      </c>
      <c r="B8" s="242" t="s">
        <v>438</v>
      </c>
      <c r="C8" s="242" t="s">
        <v>98</v>
      </c>
      <c r="D8" s="243">
        <v>95</v>
      </c>
      <c r="E8" s="243">
        <v>98</v>
      </c>
      <c r="F8" s="244">
        <v>193</v>
      </c>
      <c r="G8" s="244">
        <v>6</v>
      </c>
      <c r="H8" s="111">
        <v>768</v>
      </c>
      <c r="I8" s="112">
        <v>23</v>
      </c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34" ht="15.75" customHeight="1" x14ac:dyDescent="0.3">
      <c r="A9" s="241">
        <v>2</v>
      </c>
      <c r="B9" s="242" t="s">
        <v>583</v>
      </c>
      <c r="C9" s="242" t="s">
        <v>13</v>
      </c>
      <c r="D9" s="243">
        <v>92</v>
      </c>
      <c r="E9" s="243">
        <v>92</v>
      </c>
      <c r="F9" s="244">
        <v>184</v>
      </c>
      <c r="G9" s="244">
        <v>4</v>
      </c>
      <c r="H9" s="111">
        <v>747</v>
      </c>
      <c r="I9" s="112">
        <v>15</v>
      </c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34" ht="15.75" customHeight="1" x14ac:dyDescent="0.3">
      <c r="A10" s="241">
        <v>8</v>
      </c>
      <c r="B10" s="242" t="s">
        <v>286</v>
      </c>
      <c r="C10" s="242" t="s">
        <v>104</v>
      </c>
      <c r="D10" s="243">
        <v>85</v>
      </c>
      <c r="E10" s="243">
        <v>91</v>
      </c>
      <c r="F10" s="244">
        <v>176</v>
      </c>
      <c r="G10" s="244">
        <v>3</v>
      </c>
      <c r="H10" s="111">
        <v>726</v>
      </c>
      <c r="I10" s="112">
        <v>14</v>
      </c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34" ht="15.75" customHeight="1" x14ac:dyDescent="0.3">
      <c r="A11" s="245">
        <v>7</v>
      </c>
      <c r="B11" s="242" t="s">
        <v>408</v>
      </c>
      <c r="C11" s="242" t="s">
        <v>100</v>
      </c>
      <c r="D11" s="243">
        <v>91</v>
      </c>
      <c r="E11" s="243">
        <v>84</v>
      </c>
      <c r="F11" s="244">
        <v>175</v>
      </c>
      <c r="G11" s="244">
        <v>2</v>
      </c>
      <c r="H11" s="111">
        <v>725</v>
      </c>
      <c r="I11" s="112">
        <v>9</v>
      </c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34" ht="15.75" customHeight="1" x14ac:dyDescent="0.3">
      <c r="A12" s="250">
        <v>1</v>
      </c>
      <c r="B12" s="247" t="s">
        <v>99</v>
      </c>
      <c r="C12" s="247" t="s">
        <v>100</v>
      </c>
      <c r="D12" s="249">
        <v>91</v>
      </c>
      <c r="E12" s="249">
        <v>84</v>
      </c>
      <c r="F12" s="249">
        <v>175</v>
      </c>
      <c r="G12" s="249">
        <v>2</v>
      </c>
      <c r="H12" s="309">
        <v>691</v>
      </c>
      <c r="I12" s="311">
        <v>5</v>
      </c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34" ht="15.75" customHeight="1" x14ac:dyDescent="0.3">
      <c r="A13" s="109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34" ht="15.75" customHeight="1" x14ac:dyDescent="0.3">
      <c r="A14" s="109"/>
      <c r="B14" s="226" t="s">
        <v>542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34" ht="15.75" customHeight="1" x14ac:dyDescent="0.3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34" ht="15.75" customHeight="1" x14ac:dyDescent="0.3">
      <c r="A16" s="109"/>
      <c r="B16" s="87" t="s">
        <v>127</v>
      </c>
      <c r="F16" s="108" t="s">
        <v>659</v>
      </c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5.75" customHeight="1" x14ac:dyDescent="0.3">
      <c r="A17" s="109"/>
      <c r="B17" s="87" t="s">
        <v>660</v>
      </c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5.75" customHeight="1" x14ac:dyDescent="0.3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5.75" customHeight="1" x14ac:dyDescent="0.3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5.75" customHeight="1" x14ac:dyDescent="0.3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5.75" customHeight="1" x14ac:dyDescent="0.3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5.75" customHeight="1" x14ac:dyDescent="0.3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5.75" customHeight="1" x14ac:dyDescent="0.3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5.75" customHeight="1" x14ac:dyDescent="0.3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5.75" customHeight="1" x14ac:dyDescent="0.3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5.75" customHeight="1" x14ac:dyDescent="0.3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5.75" customHeight="1" x14ac:dyDescent="0.3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5.75" customHeight="1" x14ac:dyDescent="0.3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5.75" customHeight="1" x14ac:dyDescent="0.3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5.75" customHeight="1" x14ac:dyDescent="0.3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5.75" customHeight="1" x14ac:dyDescent="0.3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26" ht="15.75" customHeight="1" x14ac:dyDescent="0.3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spans="1:26" ht="15.75" customHeight="1" x14ac:dyDescent="0.3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spans="1:26" ht="15.75" customHeight="1" x14ac:dyDescent="0.3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spans="1:26" ht="15.75" customHeight="1" x14ac:dyDescent="0.3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spans="1:26" ht="15.75" customHeight="1" x14ac:dyDescent="0.3">
      <c r="A36" s="109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spans="1:26" ht="15.75" customHeight="1" x14ac:dyDescent="0.3">
      <c r="A37" s="109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8" spans="1:26" ht="15.75" customHeight="1" x14ac:dyDescent="0.3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</row>
    <row r="39" spans="1:26" ht="15.75" customHeight="1" x14ac:dyDescent="0.3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spans="1:26" ht="15.75" customHeight="1" x14ac:dyDescent="0.3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</row>
    <row r="41" spans="1:26" ht="15.75" customHeight="1" x14ac:dyDescent="0.3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</row>
    <row r="42" spans="1:26" ht="15.75" customHeight="1" x14ac:dyDescent="0.3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</row>
    <row r="43" spans="1:26" ht="15.75" customHeight="1" x14ac:dyDescent="0.3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</row>
    <row r="44" spans="1:26" ht="15.75" customHeight="1" x14ac:dyDescent="0.3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</row>
    <row r="45" spans="1:26" ht="15.75" customHeight="1" x14ac:dyDescent="0.3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</row>
    <row r="46" spans="1:26" ht="15.75" customHeight="1" x14ac:dyDescent="0.3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</row>
    <row r="47" spans="1:26" ht="15.75" customHeight="1" x14ac:dyDescent="0.3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</row>
    <row r="48" spans="1:26" ht="15.75" customHeight="1" x14ac:dyDescent="0.3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</row>
    <row r="49" spans="1:26" ht="15.75" customHeight="1" x14ac:dyDescent="0.3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</row>
    <row r="50" spans="1:26" ht="15.75" customHeight="1" x14ac:dyDescent="0.3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</row>
    <row r="51" spans="1:26" ht="15.75" customHeight="1" x14ac:dyDescent="0.3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</row>
    <row r="52" spans="1:26" ht="15.75" customHeight="1" x14ac:dyDescent="0.3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</row>
    <row r="53" spans="1:26" ht="15.75" customHeight="1" x14ac:dyDescent="0.3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</row>
    <row r="54" spans="1:26" ht="15.75" customHeight="1" x14ac:dyDescent="0.3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</row>
    <row r="55" spans="1:26" ht="15.75" customHeight="1" x14ac:dyDescent="0.3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</row>
    <row r="56" spans="1:26" ht="15.75" customHeight="1" x14ac:dyDescent="0.3"/>
    <row r="57" spans="1:26" ht="15.75" customHeight="1" x14ac:dyDescent="0.3"/>
    <row r="58" spans="1:26" ht="15.75" customHeight="1" x14ac:dyDescent="0.3"/>
    <row r="59" spans="1:26" ht="15.75" customHeight="1" x14ac:dyDescent="0.3"/>
    <row r="60" spans="1:26" ht="15.75" customHeight="1" x14ac:dyDescent="0.3"/>
    <row r="61" spans="1:26" ht="15.75" customHeight="1" x14ac:dyDescent="0.3"/>
    <row r="62" spans="1:26" ht="15.75" customHeight="1" x14ac:dyDescent="0.3"/>
  </sheetData>
  <sheetProtection selectLockedCells="1" selectUnlockedCells="1"/>
  <sortState xmlns:xlrd2="http://schemas.microsoft.com/office/spreadsheetml/2017/richdata2" ref="A5:I12">
    <sortCondition descending="1" ref="I5"/>
    <sortCondition descending="1" ref="H5"/>
  </sortState>
  <hyperlinks>
    <hyperlink ref="B2" location="'Index'!A3" tooltip="Go to the Index sheet" display="`" xr:uid="{7ACF7D35-2DC6-454D-AA20-4DAD61B9544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001EC-BDDD-4584-954B-5FF757882405}">
  <sheetPr>
    <tabColor theme="4" tint="0.39997558519241921"/>
    <pageSetUpPr fitToPage="1"/>
  </sheetPr>
  <dimension ref="A1:AH69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9" width="5" style="87" customWidth="1"/>
    <col min="20" max="16384" width="10.28515625" style="87"/>
  </cols>
  <sheetData>
    <row r="1" spans="1:34" s="85" customFormat="1" ht="18" x14ac:dyDescent="0.35">
      <c r="A1" s="84"/>
      <c r="B1" s="85" t="s">
        <v>586</v>
      </c>
      <c r="D1" s="86"/>
      <c r="E1" s="86"/>
      <c r="F1" s="86"/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K3" s="87"/>
      <c r="L3" s="87"/>
      <c r="M3" s="87"/>
      <c r="N3" s="87"/>
      <c r="O3" s="87"/>
      <c r="P3" s="87"/>
      <c r="Q3" s="87"/>
      <c r="R3" s="87"/>
      <c r="S3" s="87"/>
      <c r="T3" s="87"/>
      <c r="AA3" s="87"/>
      <c r="AB3" s="87"/>
      <c r="AC3" s="87"/>
      <c r="AD3" s="87"/>
      <c r="AE3" s="87"/>
      <c r="AF3" s="87"/>
    </row>
    <row r="4" spans="1:34" ht="15.75" customHeight="1" x14ac:dyDescent="0.3">
      <c r="A4" s="155">
        <v>2</v>
      </c>
      <c r="B4" s="93" t="s">
        <v>4</v>
      </c>
      <c r="C4" s="156" t="s">
        <v>5</v>
      </c>
      <c r="D4" s="117"/>
      <c r="E4" s="157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28">
        <v>7</v>
      </c>
      <c r="B5" s="229" t="s">
        <v>577</v>
      </c>
      <c r="C5" s="229" t="s">
        <v>54</v>
      </c>
      <c r="D5" s="316">
        <v>100</v>
      </c>
      <c r="E5" s="316">
        <v>100</v>
      </c>
      <c r="F5" s="230">
        <f>SUM(D5:E5)</f>
        <v>200</v>
      </c>
      <c r="G5" s="230">
        <v>9</v>
      </c>
      <c r="H5" s="230">
        <v>798</v>
      </c>
      <c r="I5" s="310">
        <v>36</v>
      </c>
      <c r="K5" s="87"/>
    </row>
    <row r="6" spans="1:34" ht="15.75" customHeight="1" x14ac:dyDescent="0.3">
      <c r="A6" s="99">
        <v>3</v>
      </c>
      <c r="B6" s="100" t="s">
        <v>587</v>
      </c>
      <c r="C6" s="100" t="s">
        <v>15</v>
      </c>
      <c r="D6" s="101">
        <v>96</v>
      </c>
      <c r="E6" s="101">
        <v>96</v>
      </c>
      <c r="F6" s="101">
        <f>SUM(D6:E6)</f>
        <v>192</v>
      </c>
      <c r="G6" s="96">
        <v>8</v>
      </c>
      <c r="H6" s="101">
        <v>775</v>
      </c>
      <c r="I6" s="104">
        <v>32</v>
      </c>
      <c r="K6" s="87"/>
    </row>
    <row r="7" spans="1:34" ht="15.75" customHeight="1" x14ac:dyDescent="0.3">
      <c r="A7" s="99">
        <v>2</v>
      </c>
      <c r="B7" s="100" t="s">
        <v>403</v>
      </c>
      <c r="C7" s="100" t="s">
        <v>46</v>
      </c>
      <c r="D7" s="101">
        <v>97</v>
      </c>
      <c r="E7" s="101">
        <v>95</v>
      </c>
      <c r="F7" s="101">
        <f>SUM(D7:E7)</f>
        <v>192</v>
      </c>
      <c r="G7" s="96">
        <v>8</v>
      </c>
      <c r="H7" s="102">
        <v>771</v>
      </c>
      <c r="I7" s="103">
        <v>30</v>
      </c>
      <c r="J7" s="105"/>
      <c r="K7" s="87"/>
    </row>
    <row r="8" spans="1:34" ht="15.75" customHeight="1" x14ac:dyDescent="0.3">
      <c r="A8" s="99">
        <v>8</v>
      </c>
      <c r="B8" s="100" t="s">
        <v>393</v>
      </c>
      <c r="C8" s="100" t="s">
        <v>54</v>
      </c>
      <c r="D8" s="101">
        <v>95</v>
      </c>
      <c r="E8" s="101">
        <v>87</v>
      </c>
      <c r="F8" s="101">
        <f>SUM(D8:E8)</f>
        <v>182</v>
      </c>
      <c r="G8" s="96">
        <v>6</v>
      </c>
      <c r="H8" s="101">
        <v>744</v>
      </c>
      <c r="I8" s="104">
        <v>22</v>
      </c>
      <c r="K8" s="87"/>
    </row>
    <row r="9" spans="1:34" ht="15.75" customHeight="1" x14ac:dyDescent="0.3">
      <c r="A9" s="99">
        <v>1</v>
      </c>
      <c r="B9" s="100" t="s">
        <v>548</v>
      </c>
      <c r="C9" s="100" t="s">
        <v>15</v>
      </c>
      <c r="D9" s="101">
        <v>95</v>
      </c>
      <c r="E9" s="101">
        <v>86</v>
      </c>
      <c r="F9" s="101">
        <f>SUM(D9:E9)</f>
        <v>181</v>
      </c>
      <c r="G9" s="96">
        <v>5</v>
      </c>
      <c r="H9" s="102">
        <v>738</v>
      </c>
      <c r="I9" s="103">
        <v>22</v>
      </c>
    </row>
    <row r="10" spans="1:34" ht="15.75" customHeight="1" x14ac:dyDescent="0.3">
      <c r="A10" s="99">
        <v>6</v>
      </c>
      <c r="B10" s="100" t="s">
        <v>408</v>
      </c>
      <c r="C10" s="100" t="s">
        <v>100</v>
      </c>
      <c r="D10" s="101">
        <v>85</v>
      </c>
      <c r="E10" s="101">
        <v>75</v>
      </c>
      <c r="F10" s="101">
        <f>SUM(D10:E10)</f>
        <v>160</v>
      </c>
      <c r="G10" s="96">
        <v>4</v>
      </c>
      <c r="H10" s="101">
        <v>666</v>
      </c>
      <c r="I10" s="104">
        <v>16</v>
      </c>
    </row>
    <row r="11" spans="1:34" ht="15.75" customHeight="1" x14ac:dyDescent="0.3">
      <c r="A11" s="99">
        <v>5</v>
      </c>
      <c r="B11" s="100" t="s">
        <v>467</v>
      </c>
      <c r="C11" s="100" t="s">
        <v>72</v>
      </c>
      <c r="D11" s="101">
        <v>71</v>
      </c>
      <c r="E11" s="101">
        <v>71</v>
      </c>
      <c r="F11" s="101">
        <f>SUM(D11:E11)</f>
        <v>142</v>
      </c>
      <c r="G11" s="96">
        <v>3</v>
      </c>
      <c r="H11" s="101">
        <v>592</v>
      </c>
      <c r="I11" s="104">
        <v>12</v>
      </c>
    </row>
    <row r="12" spans="1:34" ht="15.75" customHeight="1" x14ac:dyDescent="0.3">
      <c r="A12" s="99">
        <v>4</v>
      </c>
      <c r="B12" s="100" t="s">
        <v>99</v>
      </c>
      <c r="C12" s="100" t="s">
        <v>100</v>
      </c>
      <c r="D12" s="101" t="s">
        <v>27</v>
      </c>
      <c r="E12" s="101"/>
      <c r="F12" s="101">
        <f>SUM(D12:E12)</f>
        <v>0</v>
      </c>
      <c r="G12" s="96">
        <v>0</v>
      </c>
      <c r="H12" s="101">
        <v>0</v>
      </c>
      <c r="I12" s="104">
        <v>0</v>
      </c>
    </row>
    <row r="13" spans="1:34" ht="15.75" customHeight="1" x14ac:dyDescent="0.3">
      <c r="A13" s="233">
        <v>9</v>
      </c>
      <c r="B13" s="234" t="s">
        <v>581</v>
      </c>
      <c r="C13" s="234" t="s">
        <v>54</v>
      </c>
      <c r="D13" s="235" t="s">
        <v>27</v>
      </c>
      <c r="E13" s="235"/>
      <c r="F13" s="235">
        <f>SUM(D13:E13)</f>
        <v>0</v>
      </c>
      <c r="G13" s="236">
        <v>0</v>
      </c>
      <c r="H13" s="106">
        <v>0</v>
      </c>
      <c r="I13" s="107">
        <v>0</v>
      </c>
    </row>
    <row r="14" spans="1:34" ht="15.75" customHeight="1" x14ac:dyDescent="0.3"/>
    <row r="15" spans="1:34" ht="15.75" customHeight="1" x14ac:dyDescent="0.3">
      <c r="A15" s="90"/>
      <c r="B15" s="91" t="s">
        <v>3</v>
      </c>
      <c r="C15" s="91"/>
      <c r="D15" s="91"/>
      <c r="E15" s="91"/>
      <c r="F15" s="91"/>
      <c r="G15" s="91"/>
      <c r="H15" s="91"/>
      <c r="I15" s="91"/>
    </row>
    <row r="16" spans="1:34" ht="15.75" customHeight="1" x14ac:dyDescent="0.3">
      <c r="A16" s="155">
        <v>2</v>
      </c>
      <c r="B16" s="93" t="s">
        <v>4</v>
      </c>
      <c r="C16" s="156" t="s">
        <v>5</v>
      </c>
      <c r="D16" s="117"/>
      <c r="E16" s="157"/>
      <c r="F16" s="94" t="s">
        <v>6</v>
      </c>
      <c r="G16" s="94" t="s">
        <v>7</v>
      </c>
      <c r="H16" s="94" t="s">
        <v>8</v>
      </c>
      <c r="I16" s="95" t="s">
        <v>9</v>
      </c>
    </row>
    <row r="17" spans="1:9" ht="15.75" customHeight="1" x14ac:dyDescent="0.3">
      <c r="A17" s="228">
        <v>3</v>
      </c>
      <c r="B17" s="229" t="s">
        <v>589</v>
      </c>
      <c r="C17" s="229" t="s">
        <v>349</v>
      </c>
      <c r="D17" s="230">
        <v>96</v>
      </c>
      <c r="E17" s="230">
        <v>94</v>
      </c>
      <c r="F17" s="230">
        <f>SUM(D17:E17)</f>
        <v>190</v>
      </c>
      <c r="G17" s="230">
        <v>9</v>
      </c>
      <c r="H17" s="230">
        <v>761</v>
      </c>
      <c r="I17" s="310">
        <v>35</v>
      </c>
    </row>
    <row r="18" spans="1:9" ht="15.75" customHeight="1" x14ac:dyDescent="0.3">
      <c r="A18" s="99">
        <v>1</v>
      </c>
      <c r="B18" s="100" t="s">
        <v>582</v>
      </c>
      <c r="C18" s="100" t="s">
        <v>349</v>
      </c>
      <c r="D18" s="101">
        <v>96</v>
      </c>
      <c r="E18" s="101">
        <v>93</v>
      </c>
      <c r="F18" s="101">
        <f>SUM(D18:E18)</f>
        <v>189</v>
      </c>
      <c r="G18" s="96">
        <v>8</v>
      </c>
      <c r="H18" s="102">
        <v>752</v>
      </c>
      <c r="I18" s="103">
        <v>28</v>
      </c>
    </row>
    <row r="19" spans="1:9" ht="15.75" customHeight="1" x14ac:dyDescent="0.3">
      <c r="A19" s="99">
        <v>8</v>
      </c>
      <c r="B19" s="100" t="s">
        <v>593</v>
      </c>
      <c r="C19" s="100" t="s">
        <v>13</v>
      </c>
      <c r="D19" s="101">
        <v>93</v>
      </c>
      <c r="E19" s="101">
        <v>92</v>
      </c>
      <c r="F19" s="101">
        <f>SUM(D19:E19)</f>
        <v>185</v>
      </c>
      <c r="G19" s="96">
        <v>7</v>
      </c>
      <c r="H19" s="101">
        <v>750</v>
      </c>
      <c r="I19" s="104">
        <v>28</v>
      </c>
    </row>
    <row r="20" spans="1:9" ht="15.75" customHeight="1" x14ac:dyDescent="0.3">
      <c r="A20" s="99">
        <v>5</v>
      </c>
      <c r="B20" s="100" t="s">
        <v>591</v>
      </c>
      <c r="C20" s="100" t="s">
        <v>233</v>
      </c>
      <c r="D20" s="101">
        <v>91</v>
      </c>
      <c r="E20" s="101">
        <v>94</v>
      </c>
      <c r="F20" s="101">
        <f>SUM(D20:E20)</f>
        <v>185</v>
      </c>
      <c r="G20" s="96">
        <v>7</v>
      </c>
      <c r="H20" s="101">
        <v>745</v>
      </c>
      <c r="I20" s="104">
        <v>24</v>
      </c>
    </row>
    <row r="21" spans="1:9" ht="15.75" customHeight="1" x14ac:dyDescent="0.3">
      <c r="A21" s="99">
        <v>9</v>
      </c>
      <c r="B21" s="100" t="s">
        <v>552</v>
      </c>
      <c r="C21" s="100" t="s">
        <v>553</v>
      </c>
      <c r="D21" s="101">
        <v>90</v>
      </c>
      <c r="E21" s="101">
        <v>92</v>
      </c>
      <c r="F21" s="101">
        <f>SUM(D21:E21)</f>
        <v>182</v>
      </c>
      <c r="G21" s="96">
        <v>4</v>
      </c>
      <c r="H21" s="101">
        <v>745</v>
      </c>
      <c r="I21" s="104">
        <v>21</v>
      </c>
    </row>
    <row r="22" spans="1:9" ht="15.75" customHeight="1" x14ac:dyDescent="0.3">
      <c r="A22" s="99">
        <v>4</v>
      </c>
      <c r="B22" s="100" t="s">
        <v>590</v>
      </c>
      <c r="C22" s="100" t="s">
        <v>13</v>
      </c>
      <c r="D22" s="101">
        <v>87</v>
      </c>
      <c r="E22" s="101">
        <v>94</v>
      </c>
      <c r="F22" s="101">
        <f>SUM(D22:E22)</f>
        <v>181</v>
      </c>
      <c r="G22" s="96">
        <v>3</v>
      </c>
      <c r="H22" s="101">
        <v>742</v>
      </c>
      <c r="I22" s="104">
        <v>20</v>
      </c>
    </row>
    <row r="23" spans="1:9" ht="15.75" customHeight="1" x14ac:dyDescent="0.3">
      <c r="A23" s="99">
        <v>7</v>
      </c>
      <c r="B23" s="100" t="s">
        <v>592</v>
      </c>
      <c r="C23" s="100" t="s">
        <v>13</v>
      </c>
      <c r="D23" s="101">
        <v>93</v>
      </c>
      <c r="E23" s="101">
        <v>92</v>
      </c>
      <c r="F23" s="101">
        <f>SUM(D23:E23)</f>
        <v>185</v>
      </c>
      <c r="G23" s="96">
        <v>7</v>
      </c>
      <c r="H23" s="101">
        <v>733</v>
      </c>
      <c r="I23" s="104">
        <v>18</v>
      </c>
    </row>
    <row r="24" spans="1:9" ht="15.75" customHeight="1" x14ac:dyDescent="0.3">
      <c r="A24" s="99">
        <v>6</v>
      </c>
      <c r="B24" s="100" t="s">
        <v>583</v>
      </c>
      <c r="C24" s="100" t="s">
        <v>13</v>
      </c>
      <c r="D24" s="101">
        <v>81</v>
      </c>
      <c r="E24" s="101">
        <v>88</v>
      </c>
      <c r="F24" s="101">
        <f>SUM(D24:E24)</f>
        <v>169</v>
      </c>
      <c r="G24" s="96">
        <v>2</v>
      </c>
      <c r="H24" s="101">
        <v>711</v>
      </c>
      <c r="I24" s="104">
        <v>11</v>
      </c>
    </row>
    <row r="25" spans="1:9" ht="15.75" customHeight="1" x14ac:dyDescent="0.3">
      <c r="A25" s="233">
        <v>2</v>
      </c>
      <c r="B25" s="234" t="s">
        <v>588</v>
      </c>
      <c r="C25" s="234" t="s">
        <v>26</v>
      </c>
      <c r="D25" s="235" t="s">
        <v>27</v>
      </c>
      <c r="E25" s="235"/>
      <c r="F25" s="235">
        <f>SUM(D25:E25)</f>
        <v>0</v>
      </c>
      <c r="G25" s="236">
        <v>0</v>
      </c>
      <c r="H25" s="106">
        <v>0</v>
      </c>
      <c r="I25" s="107">
        <v>0</v>
      </c>
    </row>
    <row r="26" spans="1:9" ht="15.75" customHeight="1" x14ac:dyDescent="0.3"/>
    <row r="27" spans="1:9" ht="15.75" customHeight="1" x14ac:dyDescent="0.3">
      <c r="A27" s="90"/>
      <c r="B27" s="91" t="s">
        <v>40</v>
      </c>
      <c r="C27" s="91"/>
      <c r="D27" s="91"/>
      <c r="E27" s="91"/>
      <c r="F27" s="91"/>
      <c r="G27" s="91"/>
      <c r="H27" s="91"/>
      <c r="I27" s="91"/>
    </row>
    <row r="28" spans="1:9" ht="15.75" customHeight="1" x14ac:dyDescent="0.3">
      <c r="A28" s="155">
        <v>2</v>
      </c>
      <c r="B28" s="93" t="s">
        <v>4</v>
      </c>
      <c r="C28" s="156" t="s">
        <v>5</v>
      </c>
      <c r="D28" s="117"/>
      <c r="E28" s="157"/>
      <c r="F28" s="94" t="s">
        <v>6</v>
      </c>
      <c r="G28" s="94" t="s">
        <v>7</v>
      </c>
      <c r="H28" s="94" t="s">
        <v>8</v>
      </c>
      <c r="I28" s="95" t="s">
        <v>9</v>
      </c>
    </row>
    <row r="29" spans="1:9" ht="15.75" customHeight="1" x14ac:dyDescent="0.3">
      <c r="A29" s="228">
        <v>6</v>
      </c>
      <c r="B29" s="229" t="s">
        <v>465</v>
      </c>
      <c r="C29" s="229" t="s">
        <v>48</v>
      </c>
      <c r="D29" s="230">
        <v>94</v>
      </c>
      <c r="E29" s="230">
        <v>95</v>
      </c>
      <c r="F29" s="230">
        <f>SUM(D29:E29)</f>
        <v>189</v>
      </c>
      <c r="G29" s="230">
        <v>8</v>
      </c>
      <c r="H29" s="230">
        <v>746</v>
      </c>
      <c r="I29" s="310">
        <v>34</v>
      </c>
    </row>
    <row r="30" spans="1:9" ht="15.75" customHeight="1" x14ac:dyDescent="0.3">
      <c r="A30" s="99">
        <v>3</v>
      </c>
      <c r="B30" s="100" t="s">
        <v>595</v>
      </c>
      <c r="C30" s="100" t="s">
        <v>46</v>
      </c>
      <c r="D30" s="101">
        <v>95</v>
      </c>
      <c r="E30" s="101">
        <v>91</v>
      </c>
      <c r="F30" s="101">
        <f>SUM(D30:E30)</f>
        <v>186</v>
      </c>
      <c r="G30" s="96">
        <v>7</v>
      </c>
      <c r="H30" s="101">
        <v>737</v>
      </c>
      <c r="I30" s="104">
        <v>29</v>
      </c>
    </row>
    <row r="31" spans="1:9" ht="15.75" customHeight="1" x14ac:dyDescent="0.3">
      <c r="A31" s="99">
        <v>9</v>
      </c>
      <c r="B31" s="100" t="s">
        <v>599</v>
      </c>
      <c r="C31" s="100" t="s">
        <v>46</v>
      </c>
      <c r="D31" s="101">
        <v>95</v>
      </c>
      <c r="E31" s="101">
        <v>96</v>
      </c>
      <c r="F31" s="101">
        <f>SUM(D31:E31)</f>
        <v>191</v>
      </c>
      <c r="G31" s="96">
        <v>9</v>
      </c>
      <c r="H31" s="101">
        <v>726</v>
      </c>
      <c r="I31" s="104">
        <v>27</v>
      </c>
    </row>
    <row r="32" spans="1:9" ht="15.75" customHeight="1" x14ac:dyDescent="0.3">
      <c r="A32" s="99">
        <v>4</v>
      </c>
      <c r="B32" s="100" t="s">
        <v>596</v>
      </c>
      <c r="C32" s="100" t="s">
        <v>46</v>
      </c>
      <c r="D32" s="101">
        <v>90</v>
      </c>
      <c r="E32" s="101">
        <v>92</v>
      </c>
      <c r="F32" s="101">
        <f>SUM(D32:E32)</f>
        <v>182</v>
      </c>
      <c r="G32" s="96">
        <v>5</v>
      </c>
      <c r="H32" s="101">
        <v>730</v>
      </c>
      <c r="I32" s="104">
        <v>26</v>
      </c>
    </row>
    <row r="33" spans="1:9" ht="15.75" customHeight="1" x14ac:dyDescent="0.3">
      <c r="A33" s="99">
        <v>8</v>
      </c>
      <c r="B33" s="100" t="s">
        <v>541</v>
      </c>
      <c r="C33" s="100" t="s">
        <v>349</v>
      </c>
      <c r="D33" s="101">
        <v>93</v>
      </c>
      <c r="E33" s="101">
        <v>93</v>
      </c>
      <c r="F33" s="101">
        <f>SUM(D33:E33)</f>
        <v>186</v>
      </c>
      <c r="G33" s="96">
        <v>7</v>
      </c>
      <c r="H33" s="101">
        <v>722</v>
      </c>
      <c r="I33" s="104">
        <v>24</v>
      </c>
    </row>
    <row r="34" spans="1:9" ht="15.75" customHeight="1" x14ac:dyDescent="0.3">
      <c r="A34" s="99">
        <v>5</v>
      </c>
      <c r="B34" s="100" t="s">
        <v>597</v>
      </c>
      <c r="C34" s="100" t="s">
        <v>48</v>
      </c>
      <c r="D34" s="101">
        <v>93</v>
      </c>
      <c r="E34" s="101">
        <v>88</v>
      </c>
      <c r="F34" s="101">
        <f>SUM(D34:E34)</f>
        <v>181</v>
      </c>
      <c r="G34" s="96">
        <v>4</v>
      </c>
      <c r="H34" s="101">
        <v>715</v>
      </c>
      <c r="I34" s="104">
        <v>19</v>
      </c>
    </row>
    <row r="35" spans="1:9" ht="15.75" customHeight="1" x14ac:dyDescent="0.3">
      <c r="A35" s="99">
        <v>7</v>
      </c>
      <c r="B35" s="100" t="s">
        <v>598</v>
      </c>
      <c r="C35" s="100" t="s">
        <v>54</v>
      </c>
      <c r="D35" s="101" t="s">
        <v>27</v>
      </c>
      <c r="E35" s="101"/>
      <c r="F35" s="101">
        <f>SUM(D35:E35)</f>
        <v>0</v>
      </c>
      <c r="G35" s="96">
        <v>0</v>
      </c>
      <c r="H35" s="101">
        <v>164</v>
      </c>
      <c r="I35" s="104">
        <v>3</v>
      </c>
    </row>
    <row r="36" spans="1:9" ht="15.75" customHeight="1" x14ac:dyDescent="0.3">
      <c r="A36" s="99">
        <v>1</v>
      </c>
      <c r="B36" s="100" t="s">
        <v>47</v>
      </c>
      <c r="C36" s="100" t="s">
        <v>48</v>
      </c>
      <c r="D36" s="101" t="s">
        <v>27</v>
      </c>
      <c r="E36" s="101"/>
      <c r="F36" s="101">
        <f>SUM(D36:E36)</f>
        <v>0</v>
      </c>
      <c r="G36" s="96">
        <v>0</v>
      </c>
      <c r="H36" s="102">
        <v>0</v>
      </c>
      <c r="I36" s="103">
        <v>0</v>
      </c>
    </row>
    <row r="37" spans="1:9" ht="15.75" customHeight="1" x14ac:dyDescent="0.3">
      <c r="A37" s="233">
        <v>2</v>
      </c>
      <c r="B37" s="234" t="s">
        <v>594</v>
      </c>
      <c r="C37" s="234" t="s">
        <v>26</v>
      </c>
      <c r="D37" s="235" t="s">
        <v>27</v>
      </c>
      <c r="E37" s="235"/>
      <c r="F37" s="235">
        <f>SUM(D37:E37)</f>
        <v>0</v>
      </c>
      <c r="G37" s="236">
        <v>0</v>
      </c>
      <c r="H37" s="106">
        <v>0</v>
      </c>
      <c r="I37" s="107">
        <v>0</v>
      </c>
    </row>
    <row r="38" spans="1:9" ht="15.75" customHeight="1" x14ac:dyDescent="0.3"/>
    <row r="39" spans="1:9" ht="15.75" customHeight="1" x14ac:dyDescent="0.3">
      <c r="A39" s="90"/>
      <c r="B39" s="91" t="s">
        <v>41</v>
      </c>
      <c r="C39" s="91"/>
      <c r="D39" s="91"/>
      <c r="E39" s="91"/>
      <c r="F39" s="91"/>
      <c r="G39" s="91"/>
      <c r="H39" s="91"/>
      <c r="I39" s="91"/>
    </row>
    <row r="40" spans="1:9" ht="15.75" customHeight="1" x14ac:dyDescent="0.3">
      <c r="A40" s="155">
        <v>2</v>
      </c>
      <c r="B40" s="93" t="s">
        <v>4</v>
      </c>
      <c r="C40" s="156" t="s">
        <v>5</v>
      </c>
      <c r="D40" s="117"/>
      <c r="E40" s="157"/>
      <c r="F40" s="94" t="s">
        <v>6</v>
      </c>
      <c r="G40" s="94" t="s">
        <v>7</v>
      </c>
      <c r="H40" s="94" t="s">
        <v>8</v>
      </c>
      <c r="I40" s="95" t="s">
        <v>9</v>
      </c>
    </row>
    <row r="41" spans="1:9" ht="15.75" customHeight="1" x14ac:dyDescent="0.3">
      <c r="A41" s="228">
        <v>1</v>
      </c>
      <c r="B41" s="229" t="s">
        <v>42</v>
      </c>
      <c r="C41" s="229" t="s">
        <v>26</v>
      </c>
      <c r="D41" s="230">
        <v>96</v>
      </c>
      <c r="E41" s="230">
        <v>90</v>
      </c>
      <c r="F41" s="230">
        <f>SUM(D41:E41)</f>
        <v>186</v>
      </c>
      <c r="G41" s="230">
        <v>9</v>
      </c>
      <c r="H41" s="231">
        <v>718</v>
      </c>
      <c r="I41" s="232">
        <v>30</v>
      </c>
    </row>
    <row r="42" spans="1:9" ht="15.75" customHeight="1" x14ac:dyDescent="0.3">
      <c r="A42" s="99">
        <v>8</v>
      </c>
      <c r="B42" s="100" t="s">
        <v>31</v>
      </c>
      <c r="C42" s="100" t="s">
        <v>26</v>
      </c>
      <c r="D42" s="101">
        <v>94</v>
      </c>
      <c r="E42" s="101">
        <v>89</v>
      </c>
      <c r="F42" s="101">
        <f>SUM(D42:E42)</f>
        <v>183</v>
      </c>
      <c r="G42" s="96">
        <v>7</v>
      </c>
      <c r="H42" s="101">
        <v>712</v>
      </c>
      <c r="I42" s="104">
        <v>27</v>
      </c>
    </row>
    <row r="43" spans="1:9" ht="15.75" customHeight="1" x14ac:dyDescent="0.3">
      <c r="A43" s="99">
        <v>6</v>
      </c>
      <c r="B43" s="100" t="s">
        <v>361</v>
      </c>
      <c r="C43" s="100" t="s">
        <v>37</v>
      </c>
      <c r="D43" s="101">
        <v>91</v>
      </c>
      <c r="E43" s="101">
        <v>93</v>
      </c>
      <c r="F43" s="101">
        <f>SUM(D43:E43)</f>
        <v>184</v>
      </c>
      <c r="G43" s="96">
        <v>8</v>
      </c>
      <c r="H43" s="101">
        <v>717</v>
      </c>
      <c r="I43" s="104">
        <v>25</v>
      </c>
    </row>
    <row r="44" spans="1:9" ht="15.75" customHeight="1" x14ac:dyDescent="0.3">
      <c r="A44" s="99">
        <v>5</v>
      </c>
      <c r="B44" s="100" t="s">
        <v>600</v>
      </c>
      <c r="C44" s="100" t="s">
        <v>37</v>
      </c>
      <c r="D44" s="101">
        <v>89</v>
      </c>
      <c r="E44" s="101">
        <v>78</v>
      </c>
      <c r="F44" s="101">
        <f>SUM(D44:E44)</f>
        <v>167</v>
      </c>
      <c r="G44" s="96">
        <v>2</v>
      </c>
      <c r="H44" s="101">
        <v>716</v>
      </c>
      <c r="I44" s="104">
        <v>24</v>
      </c>
    </row>
    <row r="45" spans="1:9" ht="15.75" customHeight="1" x14ac:dyDescent="0.3">
      <c r="A45" s="99">
        <v>2</v>
      </c>
      <c r="B45" s="100" t="s">
        <v>44</v>
      </c>
      <c r="C45" s="100" t="s">
        <v>26</v>
      </c>
      <c r="D45" s="101">
        <v>95</v>
      </c>
      <c r="E45" s="101">
        <v>86</v>
      </c>
      <c r="F45" s="101">
        <f>SUM(D45:E45)</f>
        <v>181</v>
      </c>
      <c r="G45" s="96">
        <v>5</v>
      </c>
      <c r="H45" s="101">
        <v>718</v>
      </c>
      <c r="I45" s="104">
        <v>22</v>
      </c>
    </row>
    <row r="46" spans="1:9" ht="15.75" customHeight="1" x14ac:dyDescent="0.3">
      <c r="A46" s="99">
        <v>4</v>
      </c>
      <c r="B46" s="100" t="s">
        <v>549</v>
      </c>
      <c r="C46" s="100" t="s">
        <v>72</v>
      </c>
      <c r="D46" s="101">
        <v>90</v>
      </c>
      <c r="E46" s="101">
        <v>93</v>
      </c>
      <c r="F46" s="101">
        <f>SUM(D46:E46)</f>
        <v>183</v>
      </c>
      <c r="G46" s="96">
        <v>7</v>
      </c>
      <c r="H46" s="101">
        <v>706</v>
      </c>
      <c r="I46" s="104">
        <v>22</v>
      </c>
    </row>
    <row r="47" spans="1:9" ht="15.75" customHeight="1" x14ac:dyDescent="0.3">
      <c r="A47" s="99">
        <v>9</v>
      </c>
      <c r="B47" s="100" t="s">
        <v>579</v>
      </c>
      <c r="C47" s="100" t="s">
        <v>273</v>
      </c>
      <c r="D47" s="101">
        <v>83</v>
      </c>
      <c r="E47" s="101">
        <v>90</v>
      </c>
      <c r="F47" s="101">
        <f>SUM(D47:E47)</f>
        <v>173</v>
      </c>
      <c r="G47" s="96">
        <v>3</v>
      </c>
      <c r="H47" s="101">
        <v>683</v>
      </c>
      <c r="I47" s="104">
        <v>15</v>
      </c>
    </row>
    <row r="48" spans="1:9" ht="15.75" customHeight="1" x14ac:dyDescent="0.3">
      <c r="A48" s="99">
        <v>7</v>
      </c>
      <c r="B48" s="100" t="s">
        <v>335</v>
      </c>
      <c r="C48" s="100" t="s">
        <v>26</v>
      </c>
      <c r="D48" s="101">
        <v>91</v>
      </c>
      <c r="E48" s="101">
        <v>86</v>
      </c>
      <c r="F48" s="101">
        <f>SUM(D48:E48)</f>
        <v>177</v>
      </c>
      <c r="G48" s="96">
        <v>4</v>
      </c>
      <c r="H48" s="101">
        <v>685</v>
      </c>
      <c r="I48" s="104">
        <v>12</v>
      </c>
    </row>
    <row r="49" spans="1:9" ht="15.75" customHeight="1" x14ac:dyDescent="0.3">
      <c r="A49" s="233">
        <v>3</v>
      </c>
      <c r="B49" s="234" t="s">
        <v>463</v>
      </c>
      <c r="C49" s="234" t="s">
        <v>72</v>
      </c>
      <c r="D49" s="235">
        <v>79</v>
      </c>
      <c r="E49" s="235">
        <v>73</v>
      </c>
      <c r="F49" s="235">
        <f>SUM(D49:E49)</f>
        <v>152</v>
      </c>
      <c r="G49" s="236">
        <v>1</v>
      </c>
      <c r="H49" s="106">
        <v>634</v>
      </c>
      <c r="I49" s="107">
        <v>7</v>
      </c>
    </row>
    <row r="50" spans="1:9" ht="15.75" customHeight="1" x14ac:dyDescent="0.3"/>
    <row r="51" spans="1:9" ht="15.75" customHeight="1" x14ac:dyDescent="0.3">
      <c r="A51" s="90"/>
      <c r="B51" s="91" t="s">
        <v>67</v>
      </c>
      <c r="C51" s="91"/>
      <c r="D51" s="91"/>
      <c r="E51" s="91"/>
      <c r="F51" s="91"/>
      <c r="G51" s="91"/>
      <c r="H51" s="91"/>
      <c r="I51" s="91"/>
    </row>
    <row r="52" spans="1:9" ht="15.75" customHeight="1" x14ac:dyDescent="0.3">
      <c r="A52" s="155">
        <v>2</v>
      </c>
      <c r="B52" s="93" t="s">
        <v>4</v>
      </c>
      <c r="C52" s="156" t="s">
        <v>5</v>
      </c>
      <c r="D52" s="117"/>
      <c r="E52" s="157"/>
      <c r="F52" s="94" t="s">
        <v>6</v>
      </c>
      <c r="G52" s="94" t="s">
        <v>7</v>
      </c>
      <c r="H52" s="94" t="s">
        <v>8</v>
      </c>
      <c r="I52" s="95" t="s">
        <v>9</v>
      </c>
    </row>
    <row r="53" spans="1:9" ht="15.75" customHeight="1" x14ac:dyDescent="0.3">
      <c r="A53" s="228">
        <v>6</v>
      </c>
      <c r="B53" s="229" t="s">
        <v>602</v>
      </c>
      <c r="C53" s="229" t="s">
        <v>54</v>
      </c>
      <c r="D53" s="230">
        <v>98</v>
      </c>
      <c r="E53" s="230">
        <v>99</v>
      </c>
      <c r="F53" s="230">
        <f>SUM(D53:E53)</f>
        <v>197</v>
      </c>
      <c r="G53" s="230">
        <v>9</v>
      </c>
      <c r="H53" s="230">
        <v>782</v>
      </c>
      <c r="I53" s="310">
        <v>36</v>
      </c>
    </row>
    <row r="54" spans="1:9" ht="15.75" customHeight="1" x14ac:dyDescent="0.3">
      <c r="A54" s="99">
        <v>7</v>
      </c>
      <c r="B54" s="100" t="s">
        <v>603</v>
      </c>
      <c r="C54" s="100" t="s">
        <v>46</v>
      </c>
      <c r="D54" s="101">
        <v>90</v>
      </c>
      <c r="E54" s="101">
        <v>90</v>
      </c>
      <c r="F54" s="101">
        <f>SUM(D54:E54)</f>
        <v>180</v>
      </c>
      <c r="G54" s="96">
        <v>8</v>
      </c>
      <c r="H54" s="101">
        <v>732</v>
      </c>
      <c r="I54" s="104">
        <v>30</v>
      </c>
    </row>
    <row r="55" spans="1:9" ht="15.75" customHeight="1" x14ac:dyDescent="0.3">
      <c r="A55" s="99">
        <v>1</v>
      </c>
      <c r="B55" s="100" t="s">
        <v>601</v>
      </c>
      <c r="C55" s="100" t="s">
        <v>13</v>
      </c>
      <c r="D55" s="101">
        <v>89</v>
      </c>
      <c r="E55" s="101">
        <v>89</v>
      </c>
      <c r="F55" s="101">
        <f>SUM(D55:E55)</f>
        <v>178</v>
      </c>
      <c r="G55" s="96">
        <v>6</v>
      </c>
      <c r="H55" s="102">
        <v>730</v>
      </c>
      <c r="I55" s="103">
        <v>29</v>
      </c>
    </row>
    <row r="56" spans="1:9" ht="15.75" customHeight="1" x14ac:dyDescent="0.3">
      <c r="A56" s="99">
        <v>5</v>
      </c>
      <c r="B56" s="100" t="s">
        <v>108</v>
      </c>
      <c r="C56" s="100" t="s">
        <v>98</v>
      </c>
      <c r="D56" s="101">
        <v>93</v>
      </c>
      <c r="E56" s="101">
        <v>86</v>
      </c>
      <c r="F56" s="101">
        <f>SUM(D56:E56)</f>
        <v>179</v>
      </c>
      <c r="G56" s="96">
        <v>7</v>
      </c>
      <c r="H56" s="101">
        <v>690</v>
      </c>
      <c r="I56" s="104">
        <v>23</v>
      </c>
    </row>
    <row r="57" spans="1:9" ht="15.75" customHeight="1" x14ac:dyDescent="0.3">
      <c r="A57" s="99">
        <v>4</v>
      </c>
      <c r="B57" s="100" t="s">
        <v>52</v>
      </c>
      <c r="C57" s="100" t="s">
        <v>48</v>
      </c>
      <c r="D57" s="101">
        <v>86</v>
      </c>
      <c r="E57" s="101">
        <v>84</v>
      </c>
      <c r="F57" s="101">
        <f>SUM(D57:E57)</f>
        <v>170</v>
      </c>
      <c r="G57" s="96">
        <v>4</v>
      </c>
      <c r="H57" s="101">
        <v>687</v>
      </c>
      <c r="I57" s="104">
        <v>21</v>
      </c>
    </row>
    <row r="58" spans="1:9" ht="15.75" customHeight="1" x14ac:dyDescent="0.3">
      <c r="A58" s="99">
        <v>3</v>
      </c>
      <c r="B58" s="100" t="s">
        <v>118</v>
      </c>
      <c r="C58" s="100" t="s">
        <v>13</v>
      </c>
      <c r="D58" s="101">
        <v>85</v>
      </c>
      <c r="E58" s="101">
        <v>83</v>
      </c>
      <c r="F58" s="101">
        <f>SUM(D58:E58)</f>
        <v>168</v>
      </c>
      <c r="G58" s="96">
        <v>3</v>
      </c>
      <c r="H58" s="101">
        <v>652</v>
      </c>
      <c r="I58" s="104">
        <v>14</v>
      </c>
    </row>
    <row r="59" spans="1:9" ht="15.75" customHeight="1" x14ac:dyDescent="0.3">
      <c r="A59" s="99">
        <v>9</v>
      </c>
      <c r="B59" s="100" t="s">
        <v>605</v>
      </c>
      <c r="C59" s="100" t="s">
        <v>54</v>
      </c>
      <c r="D59" s="101">
        <v>93</v>
      </c>
      <c r="E59" s="101">
        <v>79</v>
      </c>
      <c r="F59" s="101">
        <f>SUM(D59:E59)</f>
        <v>172</v>
      </c>
      <c r="G59" s="96">
        <v>5</v>
      </c>
      <c r="H59" s="101">
        <v>338</v>
      </c>
      <c r="I59" s="104">
        <v>9</v>
      </c>
    </row>
    <row r="60" spans="1:9" ht="15.75" customHeight="1" x14ac:dyDescent="0.3">
      <c r="A60" s="99">
        <v>2</v>
      </c>
      <c r="B60" s="100" t="s">
        <v>539</v>
      </c>
      <c r="C60" s="100" t="s">
        <v>349</v>
      </c>
      <c r="D60" s="101" t="s">
        <v>27</v>
      </c>
      <c r="E60" s="101"/>
      <c r="F60" s="101">
        <f>SUM(D60:E60)</f>
        <v>0</v>
      </c>
      <c r="G60" s="96">
        <v>0</v>
      </c>
      <c r="H60" s="101">
        <v>0</v>
      </c>
      <c r="I60" s="104">
        <v>0</v>
      </c>
    </row>
    <row r="61" spans="1:9" ht="15.75" customHeight="1" x14ac:dyDescent="0.3">
      <c r="A61" s="233">
        <v>8</v>
      </c>
      <c r="B61" s="234" t="s">
        <v>604</v>
      </c>
      <c r="C61" s="234" t="s">
        <v>26</v>
      </c>
      <c r="D61" s="235" t="s">
        <v>27</v>
      </c>
      <c r="E61" s="235"/>
      <c r="F61" s="235">
        <f>SUM(D61:E61)</f>
        <v>0</v>
      </c>
      <c r="G61" s="236">
        <v>0</v>
      </c>
      <c r="H61" s="106">
        <v>0</v>
      </c>
      <c r="I61" s="107">
        <v>0</v>
      </c>
    </row>
    <row r="62" spans="1:9" ht="15.75" customHeight="1" x14ac:dyDescent="0.3"/>
    <row r="63" spans="1:9" ht="15.75" customHeight="1" x14ac:dyDescent="0.3">
      <c r="B63" s="91" t="s">
        <v>542</v>
      </c>
    </row>
    <row r="64" spans="1:9" ht="15.75" customHeight="1" x14ac:dyDescent="0.3"/>
    <row r="65" spans="2:6" ht="15.75" customHeight="1" x14ac:dyDescent="0.3">
      <c r="B65" s="87" t="s">
        <v>585</v>
      </c>
      <c r="F65" s="108" t="s">
        <v>659</v>
      </c>
    </row>
    <row r="66" spans="2:6" ht="15.75" customHeight="1" x14ac:dyDescent="0.3">
      <c r="B66" s="87" t="s">
        <v>125</v>
      </c>
    </row>
    <row r="67" spans="2:6" ht="15.75" customHeight="1" x14ac:dyDescent="0.3"/>
    <row r="68" spans="2:6" ht="15.75" customHeight="1" x14ac:dyDescent="0.3"/>
    <row r="69" spans="2:6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`" xr:uid="{7AAF674C-1BF1-484C-84D7-20B24845878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8A08C-E390-49F7-988B-757632094434}">
  <sheetPr>
    <tabColor theme="4" tint="0.39997558519241921"/>
    <pageSetUpPr fitToPage="1"/>
  </sheetPr>
  <dimension ref="A1:AH7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9" width="5" style="87" customWidth="1"/>
    <col min="20" max="16384" width="10.28515625" style="87"/>
  </cols>
  <sheetData>
    <row r="1" spans="1:34" s="85" customFormat="1" ht="18" x14ac:dyDescent="0.35">
      <c r="A1" s="84"/>
      <c r="B1" s="85" t="s">
        <v>586</v>
      </c>
      <c r="D1" s="86"/>
      <c r="E1" s="86"/>
      <c r="F1" s="86" t="s">
        <v>126</v>
      </c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87"/>
      <c r="AB3" s="87"/>
      <c r="AC3" s="87"/>
      <c r="AD3" s="87"/>
      <c r="AE3" s="87"/>
      <c r="AF3" s="87"/>
    </row>
    <row r="4" spans="1:34" ht="15.75" customHeight="1" x14ac:dyDescent="0.3">
      <c r="A4" s="155">
        <v>2</v>
      </c>
      <c r="B4" s="93" t="s">
        <v>4</v>
      </c>
      <c r="C4" s="156" t="s">
        <v>5</v>
      </c>
      <c r="D4" s="117" t="s">
        <v>396</v>
      </c>
      <c r="E4" s="157" t="s">
        <v>396</v>
      </c>
      <c r="F4" s="94" t="s">
        <v>6</v>
      </c>
      <c r="G4" s="94" t="s">
        <v>7</v>
      </c>
      <c r="H4" s="94" t="s">
        <v>8</v>
      </c>
      <c r="I4" s="95" t="s">
        <v>9</v>
      </c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34" ht="15.75" customHeight="1" x14ac:dyDescent="0.3">
      <c r="A5" s="315">
        <v>2</v>
      </c>
      <c r="B5" s="239" t="s">
        <v>587</v>
      </c>
      <c r="C5" s="239" t="s">
        <v>15</v>
      </c>
      <c r="D5" s="312">
        <v>96</v>
      </c>
      <c r="E5" s="312">
        <v>96</v>
      </c>
      <c r="F5" s="240">
        <v>192</v>
      </c>
      <c r="G5" s="240">
        <v>6</v>
      </c>
      <c r="H5" s="313">
        <v>775</v>
      </c>
      <c r="I5" s="314">
        <v>24</v>
      </c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34" ht="15.75" customHeight="1" x14ac:dyDescent="0.3">
      <c r="A6" s="241">
        <v>6</v>
      </c>
      <c r="B6" s="242" t="s">
        <v>393</v>
      </c>
      <c r="C6" s="242" t="s">
        <v>54</v>
      </c>
      <c r="D6" s="243">
        <v>95</v>
      </c>
      <c r="E6" s="243">
        <v>87</v>
      </c>
      <c r="F6" s="244">
        <v>182</v>
      </c>
      <c r="G6" s="244">
        <v>5</v>
      </c>
      <c r="H6" s="111">
        <v>744</v>
      </c>
      <c r="I6" s="112">
        <v>17</v>
      </c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34" ht="15.75" customHeight="1" x14ac:dyDescent="0.3">
      <c r="A7" s="241">
        <v>4</v>
      </c>
      <c r="B7" s="242" t="s">
        <v>552</v>
      </c>
      <c r="C7" s="242" t="s">
        <v>553</v>
      </c>
      <c r="D7" s="243">
        <v>90</v>
      </c>
      <c r="E7" s="243">
        <v>92</v>
      </c>
      <c r="F7" s="244">
        <v>182</v>
      </c>
      <c r="G7" s="244">
        <v>5</v>
      </c>
      <c r="H7" s="111">
        <v>745</v>
      </c>
      <c r="I7" s="112">
        <v>16</v>
      </c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34" ht="15.75" customHeight="1" x14ac:dyDescent="0.3">
      <c r="A8" s="245">
        <v>1</v>
      </c>
      <c r="B8" s="242" t="s">
        <v>548</v>
      </c>
      <c r="C8" s="242" t="s">
        <v>15</v>
      </c>
      <c r="D8" s="244">
        <v>95</v>
      </c>
      <c r="E8" s="244">
        <v>86</v>
      </c>
      <c r="F8" s="244">
        <v>181</v>
      </c>
      <c r="G8" s="244">
        <v>3</v>
      </c>
      <c r="H8" s="102">
        <v>738</v>
      </c>
      <c r="I8" s="103">
        <v>16</v>
      </c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34" ht="15.75" customHeight="1" x14ac:dyDescent="0.3">
      <c r="A9" s="245">
        <v>5</v>
      </c>
      <c r="B9" s="242" t="s">
        <v>408</v>
      </c>
      <c r="C9" s="242" t="s">
        <v>100</v>
      </c>
      <c r="D9" s="243">
        <v>85</v>
      </c>
      <c r="E9" s="243">
        <v>75</v>
      </c>
      <c r="F9" s="244">
        <v>160</v>
      </c>
      <c r="G9" s="244">
        <v>2</v>
      </c>
      <c r="H9" s="111">
        <v>666</v>
      </c>
      <c r="I9" s="112">
        <v>8</v>
      </c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34" ht="15.75" customHeight="1" x14ac:dyDescent="0.3">
      <c r="A10" s="250">
        <v>3</v>
      </c>
      <c r="B10" s="247" t="s">
        <v>99</v>
      </c>
      <c r="C10" s="247" t="s">
        <v>100</v>
      </c>
      <c r="D10" s="248" t="s">
        <v>27</v>
      </c>
      <c r="E10" s="248" t="s">
        <v>396</v>
      </c>
      <c r="F10" s="249">
        <v>0</v>
      </c>
      <c r="G10" s="249">
        <v>0</v>
      </c>
      <c r="H10" s="113">
        <v>0</v>
      </c>
      <c r="I10" s="114">
        <v>0</v>
      </c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34" ht="15.75" customHeight="1" x14ac:dyDescent="0.3">
      <c r="A11" s="109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34" ht="15.75" customHeight="1" x14ac:dyDescent="0.3">
      <c r="A12" s="90"/>
      <c r="B12" s="91" t="s">
        <v>3</v>
      </c>
      <c r="C12" s="91"/>
      <c r="D12" s="91"/>
      <c r="E12" s="91"/>
      <c r="F12" s="91"/>
      <c r="G12" s="91"/>
      <c r="H12" s="91"/>
      <c r="I12" s="91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34" ht="15.75" customHeight="1" x14ac:dyDescent="0.3">
      <c r="A13" s="155">
        <v>2</v>
      </c>
      <c r="B13" s="93" t="s">
        <v>4</v>
      </c>
      <c r="C13" s="156" t="s">
        <v>5</v>
      </c>
      <c r="D13" s="117" t="s">
        <v>396</v>
      </c>
      <c r="E13" s="157" t="s">
        <v>396</v>
      </c>
      <c r="F13" s="94" t="s">
        <v>6</v>
      </c>
      <c r="G13" s="94" t="s">
        <v>7</v>
      </c>
      <c r="H13" s="94" t="s">
        <v>8</v>
      </c>
      <c r="I13" s="95" t="s">
        <v>9</v>
      </c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34" ht="15.75" customHeight="1" x14ac:dyDescent="0.3">
      <c r="A14" s="315">
        <v>2</v>
      </c>
      <c r="B14" s="239" t="s">
        <v>591</v>
      </c>
      <c r="C14" s="239" t="s">
        <v>233</v>
      </c>
      <c r="D14" s="312">
        <v>91</v>
      </c>
      <c r="E14" s="312">
        <v>94</v>
      </c>
      <c r="F14" s="240">
        <v>185</v>
      </c>
      <c r="G14" s="240">
        <v>6</v>
      </c>
      <c r="H14" s="313">
        <v>745</v>
      </c>
      <c r="I14" s="314">
        <v>22</v>
      </c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34" ht="15.75" customHeight="1" x14ac:dyDescent="0.3">
      <c r="A15" s="245">
        <v>1</v>
      </c>
      <c r="B15" s="242" t="s">
        <v>590</v>
      </c>
      <c r="C15" s="242" t="s">
        <v>13</v>
      </c>
      <c r="D15" s="244">
        <v>87</v>
      </c>
      <c r="E15" s="244">
        <v>94</v>
      </c>
      <c r="F15" s="244">
        <v>181</v>
      </c>
      <c r="G15" s="244">
        <v>4</v>
      </c>
      <c r="H15" s="102">
        <v>742</v>
      </c>
      <c r="I15" s="103">
        <v>19</v>
      </c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34" ht="15.75" customHeight="1" x14ac:dyDescent="0.3">
      <c r="A16" s="245">
        <v>5</v>
      </c>
      <c r="B16" s="242" t="s">
        <v>592</v>
      </c>
      <c r="C16" s="242" t="s">
        <v>13</v>
      </c>
      <c r="D16" s="243">
        <v>93</v>
      </c>
      <c r="E16" s="243">
        <v>92</v>
      </c>
      <c r="F16" s="244">
        <v>185</v>
      </c>
      <c r="G16" s="244">
        <v>6</v>
      </c>
      <c r="H16" s="111">
        <v>733</v>
      </c>
      <c r="I16" s="112">
        <v>18</v>
      </c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5.75" customHeight="1" x14ac:dyDescent="0.3">
      <c r="A17" s="245">
        <v>3</v>
      </c>
      <c r="B17" s="242" t="s">
        <v>583</v>
      </c>
      <c r="C17" s="242" t="s">
        <v>13</v>
      </c>
      <c r="D17" s="243">
        <v>81</v>
      </c>
      <c r="E17" s="243">
        <v>88</v>
      </c>
      <c r="F17" s="244">
        <v>169</v>
      </c>
      <c r="G17" s="244">
        <v>1</v>
      </c>
      <c r="H17" s="111">
        <v>711</v>
      </c>
      <c r="I17" s="112">
        <v>12</v>
      </c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5.75" customHeight="1" x14ac:dyDescent="0.3">
      <c r="A18" s="241">
        <v>4</v>
      </c>
      <c r="B18" s="242" t="s">
        <v>108</v>
      </c>
      <c r="C18" s="242" t="s">
        <v>98</v>
      </c>
      <c r="D18" s="243">
        <v>93</v>
      </c>
      <c r="E18" s="243">
        <v>86</v>
      </c>
      <c r="F18" s="244">
        <v>179</v>
      </c>
      <c r="G18" s="244">
        <v>3</v>
      </c>
      <c r="H18" s="111">
        <v>690</v>
      </c>
      <c r="I18" s="112">
        <v>9</v>
      </c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5.75" customHeight="1" x14ac:dyDescent="0.3">
      <c r="A19" s="246">
        <v>6</v>
      </c>
      <c r="B19" s="247" t="s">
        <v>335</v>
      </c>
      <c r="C19" s="247" t="s">
        <v>26</v>
      </c>
      <c r="D19" s="248">
        <v>91</v>
      </c>
      <c r="E19" s="248">
        <v>86</v>
      </c>
      <c r="F19" s="249">
        <v>177</v>
      </c>
      <c r="G19" s="249">
        <v>2</v>
      </c>
      <c r="H19" s="113">
        <v>685</v>
      </c>
      <c r="I19" s="114">
        <v>6</v>
      </c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5.75" customHeight="1" x14ac:dyDescent="0.3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5.75" customHeight="1" x14ac:dyDescent="0.3">
      <c r="A21" s="109"/>
      <c r="B21" s="226" t="s">
        <v>542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5.75" customHeight="1" x14ac:dyDescent="0.3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5.75" customHeight="1" x14ac:dyDescent="0.3">
      <c r="A23" s="109"/>
      <c r="B23" s="87" t="s">
        <v>127</v>
      </c>
      <c r="F23" s="108" t="s">
        <v>659</v>
      </c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5.75" customHeight="1" x14ac:dyDescent="0.3">
      <c r="A24" s="109"/>
      <c r="B24" s="87" t="s">
        <v>660</v>
      </c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5.75" customHeight="1" x14ac:dyDescent="0.3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5.75" customHeight="1" x14ac:dyDescent="0.3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5.75" customHeight="1" x14ac:dyDescent="0.3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5.75" customHeight="1" x14ac:dyDescent="0.3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5.75" customHeight="1" x14ac:dyDescent="0.3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5.75" customHeight="1" x14ac:dyDescent="0.3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5.75" customHeight="1" x14ac:dyDescent="0.3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26" ht="15.75" customHeight="1" x14ac:dyDescent="0.3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spans="1:26" ht="15.75" customHeight="1" x14ac:dyDescent="0.3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spans="1:26" ht="15.75" customHeight="1" x14ac:dyDescent="0.3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spans="1:26" ht="15.75" customHeight="1" x14ac:dyDescent="0.3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spans="1:26" ht="15.75" customHeight="1" x14ac:dyDescent="0.3">
      <c r="A36" s="109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spans="1:26" ht="15.75" customHeight="1" x14ac:dyDescent="0.3">
      <c r="A37" s="109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8" spans="1:26" ht="15.75" customHeight="1" x14ac:dyDescent="0.3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</row>
    <row r="39" spans="1:26" ht="15.75" customHeight="1" x14ac:dyDescent="0.3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spans="1:26" ht="15.75" customHeight="1" x14ac:dyDescent="0.3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</row>
    <row r="41" spans="1:26" ht="15.75" customHeight="1" x14ac:dyDescent="0.3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</row>
    <row r="42" spans="1:26" ht="15.75" customHeight="1" x14ac:dyDescent="0.3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</row>
    <row r="43" spans="1:26" ht="15.75" customHeight="1" x14ac:dyDescent="0.3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</row>
    <row r="44" spans="1:26" ht="15.75" customHeight="1" x14ac:dyDescent="0.3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</row>
    <row r="45" spans="1:26" ht="15.75" customHeight="1" x14ac:dyDescent="0.3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</row>
    <row r="46" spans="1:26" ht="15.75" customHeight="1" x14ac:dyDescent="0.3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</row>
    <row r="47" spans="1:26" ht="15.75" customHeight="1" x14ac:dyDescent="0.3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</row>
    <row r="48" spans="1:26" ht="15.75" customHeight="1" x14ac:dyDescent="0.3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</row>
    <row r="49" spans="1:26" ht="15.75" customHeight="1" x14ac:dyDescent="0.3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</row>
    <row r="50" spans="1:26" ht="15.75" customHeight="1" x14ac:dyDescent="0.3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</row>
    <row r="51" spans="1:26" ht="15.75" customHeight="1" x14ac:dyDescent="0.3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</row>
    <row r="52" spans="1:26" ht="15.75" customHeight="1" x14ac:dyDescent="0.3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</row>
    <row r="53" spans="1:26" ht="15.75" customHeight="1" x14ac:dyDescent="0.3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</row>
    <row r="54" spans="1:26" ht="15.75" customHeight="1" x14ac:dyDescent="0.3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</row>
    <row r="55" spans="1:26" ht="15.75" customHeight="1" x14ac:dyDescent="0.3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</row>
    <row r="56" spans="1:26" ht="15.75" customHeight="1" x14ac:dyDescent="0.3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</row>
    <row r="57" spans="1:26" ht="15.75" customHeight="1" x14ac:dyDescent="0.3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</row>
    <row r="58" spans="1:26" ht="15.75" customHeight="1" x14ac:dyDescent="0.3">
      <c r="A58" s="109"/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</row>
    <row r="59" spans="1:26" ht="15.75" customHeight="1" x14ac:dyDescent="0.3">
      <c r="A59" s="109"/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</row>
    <row r="60" spans="1:26" ht="15.75" customHeight="1" x14ac:dyDescent="0.3">
      <c r="A60" s="109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</row>
    <row r="61" spans="1:26" ht="15.75" customHeight="1" x14ac:dyDescent="0.3">
      <c r="A61" s="109"/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</row>
    <row r="62" spans="1:26" ht="15.75" customHeight="1" x14ac:dyDescent="0.3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</row>
    <row r="63" spans="1:26" ht="15.75" customHeight="1" x14ac:dyDescent="0.3">
      <c r="A63" s="109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</row>
    <row r="64" spans="1:26" ht="15.75" customHeight="1" x14ac:dyDescent="0.3">
      <c r="A64" s="109"/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</row>
    <row r="65" spans="1:26" ht="15.75" customHeight="1" x14ac:dyDescent="0.3">
      <c r="A65" s="109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</row>
    <row r="66" spans="1:26" ht="15.75" customHeight="1" x14ac:dyDescent="0.3">
      <c r="A66" s="109"/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</row>
    <row r="67" spans="1:26" ht="15.75" customHeight="1" x14ac:dyDescent="0.3">
      <c r="A67" s="109"/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</row>
    <row r="68" spans="1:26" ht="15.75" customHeight="1" x14ac:dyDescent="0.3">
      <c r="A68" s="109"/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</row>
    <row r="69" spans="1:26" ht="15.75" customHeight="1" x14ac:dyDescent="0.3">
      <c r="A69" s="109"/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</row>
    <row r="70" spans="1:26" x14ac:dyDescent="0.3">
      <c r="A70" s="109"/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</row>
    <row r="71" spans="1:26" x14ac:dyDescent="0.3">
      <c r="A71" s="109"/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</row>
  </sheetData>
  <sheetProtection selectLockedCells="1" selectUnlockedCells="1"/>
  <sortState xmlns:xlrd2="http://schemas.microsoft.com/office/spreadsheetml/2017/richdata2" ref="A14:I19">
    <sortCondition descending="1" ref="I14"/>
    <sortCondition descending="1" ref="H14"/>
  </sortState>
  <hyperlinks>
    <hyperlink ref="B2" location="'Index'!A3" tooltip="Go to the Index sheet" display="`" xr:uid="{38EB4295-28F8-4DA1-855A-5796891BACC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BF6BE-A6E5-422C-A510-1C1070C9FC5B}">
  <sheetPr>
    <tabColor theme="5" tint="0.79998168889431442"/>
    <pageSetUpPr fitToPage="1"/>
  </sheetPr>
  <dimension ref="A1:AH69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9" width="5" style="87" customWidth="1"/>
    <col min="20" max="16384" width="10.28515625" style="87"/>
  </cols>
  <sheetData>
    <row r="1" spans="1:34" s="85" customFormat="1" ht="18" x14ac:dyDescent="0.35">
      <c r="A1" s="84"/>
      <c r="B1" s="85" t="s">
        <v>606</v>
      </c>
      <c r="D1" s="86"/>
      <c r="E1" s="86"/>
      <c r="F1" s="86"/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K3" s="87"/>
      <c r="L3" s="87"/>
      <c r="M3" s="87"/>
      <c r="N3" s="87"/>
      <c r="O3" s="87"/>
      <c r="P3" s="87"/>
      <c r="Q3" s="87"/>
      <c r="R3" s="87"/>
      <c r="S3" s="87"/>
      <c r="T3" s="87"/>
      <c r="AA3" s="87"/>
      <c r="AB3" s="87"/>
      <c r="AC3" s="87"/>
      <c r="AD3" s="87"/>
      <c r="AE3" s="87"/>
      <c r="AF3" s="87"/>
    </row>
    <row r="4" spans="1:34" ht="15.75" customHeight="1" x14ac:dyDescent="0.3">
      <c r="A4" s="155">
        <v>2</v>
      </c>
      <c r="B4" s="93" t="s">
        <v>4</v>
      </c>
      <c r="C4" s="156" t="s">
        <v>5</v>
      </c>
      <c r="D4" s="117"/>
      <c r="E4" s="157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28">
        <v>6</v>
      </c>
      <c r="B5" s="229" t="s">
        <v>256</v>
      </c>
      <c r="C5" s="229" t="s">
        <v>104</v>
      </c>
      <c r="D5" s="230">
        <v>99</v>
      </c>
      <c r="E5" s="230">
        <v>99</v>
      </c>
      <c r="F5" s="230">
        <f>SUM(D5:E5)</f>
        <v>198</v>
      </c>
      <c r="G5" s="230">
        <v>7</v>
      </c>
      <c r="H5" s="230">
        <v>772</v>
      </c>
      <c r="I5" s="310">
        <v>28</v>
      </c>
      <c r="K5" s="87"/>
    </row>
    <row r="6" spans="1:34" ht="15.75" customHeight="1" x14ac:dyDescent="0.3">
      <c r="A6" s="99">
        <v>2</v>
      </c>
      <c r="B6" s="100" t="s">
        <v>403</v>
      </c>
      <c r="C6" s="100" t="s">
        <v>46</v>
      </c>
      <c r="D6" s="101">
        <v>91</v>
      </c>
      <c r="E6" s="101">
        <v>91</v>
      </c>
      <c r="F6" s="101">
        <f>SUM(D6:E6)</f>
        <v>182</v>
      </c>
      <c r="G6" s="96">
        <v>4</v>
      </c>
      <c r="H6" s="102">
        <v>740</v>
      </c>
      <c r="I6" s="103">
        <v>22</v>
      </c>
      <c r="K6" s="87"/>
    </row>
    <row r="7" spans="1:34" ht="15.75" customHeight="1" x14ac:dyDescent="0.3">
      <c r="A7" s="99">
        <v>4</v>
      </c>
      <c r="B7" s="100" t="s">
        <v>241</v>
      </c>
      <c r="C7" s="100" t="s">
        <v>13</v>
      </c>
      <c r="D7" s="101">
        <v>95</v>
      </c>
      <c r="E7" s="101">
        <v>92</v>
      </c>
      <c r="F7" s="101">
        <f>SUM(D7:E7)</f>
        <v>187</v>
      </c>
      <c r="G7" s="96">
        <v>6</v>
      </c>
      <c r="H7" s="101">
        <v>732</v>
      </c>
      <c r="I7" s="104">
        <v>21</v>
      </c>
      <c r="J7" s="105"/>
      <c r="K7" s="87"/>
    </row>
    <row r="8" spans="1:34" ht="15.75" customHeight="1" x14ac:dyDescent="0.3">
      <c r="A8" s="99">
        <v>3</v>
      </c>
      <c r="B8" s="100" t="s">
        <v>607</v>
      </c>
      <c r="C8" s="100" t="s">
        <v>72</v>
      </c>
      <c r="D8" s="101">
        <v>93</v>
      </c>
      <c r="E8" s="101">
        <v>90</v>
      </c>
      <c r="F8" s="101">
        <f>SUM(D8:E8)</f>
        <v>183</v>
      </c>
      <c r="G8" s="96">
        <v>5</v>
      </c>
      <c r="H8" s="101">
        <v>723</v>
      </c>
      <c r="I8" s="104">
        <v>18</v>
      </c>
      <c r="K8" s="87"/>
    </row>
    <row r="9" spans="1:34" ht="15.75" customHeight="1" x14ac:dyDescent="0.3">
      <c r="A9" s="99">
        <v>5</v>
      </c>
      <c r="B9" s="100" t="s">
        <v>552</v>
      </c>
      <c r="C9" s="100" t="s">
        <v>553</v>
      </c>
      <c r="D9" s="101">
        <v>79</v>
      </c>
      <c r="E9" s="101">
        <v>87</v>
      </c>
      <c r="F9" s="101">
        <f>SUM(D9:E9)</f>
        <v>166</v>
      </c>
      <c r="G9" s="96">
        <v>2</v>
      </c>
      <c r="H9" s="101">
        <v>670</v>
      </c>
      <c r="I9" s="104">
        <v>10</v>
      </c>
    </row>
    <row r="10" spans="1:34" ht="15.75" customHeight="1" x14ac:dyDescent="0.3">
      <c r="A10" s="99">
        <v>1</v>
      </c>
      <c r="B10" s="100" t="s">
        <v>556</v>
      </c>
      <c r="C10" s="100" t="s">
        <v>104</v>
      </c>
      <c r="D10" s="101">
        <v>91</v>
      </c>
      <c r="E10" s="101">
        <v>82</v>
      </c>
      <c r="F10" s="101">
        <f>SUM(D10:E10)</f>
        <v>173</v>
      </c>
      <c r="G10" s="96">
        <v>3</v>
      </c>
      <c r="H10" s="102">
        <v>660</v>
      </c>
      <c r="I10" s="103">
        <v>10</v>
      </c>
    </row>
    <row r="11" spans="1:34" ht="15.75" customHeight="1" x14ac:dyDescent="0.3">
      <c r="A11" s="233">
        <v>7</v>
      </c>
      <c r="B11" s="234" t="s">
        <v>576</v>
      </c>
      <c r="C11" s="234" t="s">
        <v>553</v>
      </c>
      <c r="D11" s="235">
        <v>52</v>
      </c>
      <c r="E11" s="235">
        <v>57</v>
      </c>
      <c r="F11" s="235">
        <f>SUM(D11:E11)</f>
        <v>109</v>
      </c>
      <c r="G11" s="236">
        <v>1</v>
      </c>
      <c r="H11" s="106">
        <v>559</v>
      </c>
      <c r="I11" s="107">
        <v>4</v>
      </c>
    </row>
    <row r="12" spans="1:34" ht="15.75" customHeight="1" x14ac:dyDescent="0.3"/>
    <row r="13" spans="1:34" ht="15.75" customHeight="1" x14ac:dyDescent="0.3">
      <c r="A13" s="90"/>
      <c r="B13" s="91" t="s">
        <v>3</v>
      </c>
      <c r="C13" s="91"/>
      <c r="D13" s="91"/>
      <c r="E13" s="91"/>
      <c r="F13" s="91"/>
      <c r="G13" s="91"/>
      <c r="H13" s="91"/>
      <c r="I13" s="91"/>
    </row>
    <row r="14" spans="1:34" ht="15.75" customHeight="1" x14ac:dyDescent="0.3">
      <c r="A14" s="155">
        <v>2</v>
      </c>
      <c r="B14" s="93" t="s">
        <v>4</v>
      </c>
      <c r="C14" s="156" t="s">
        <v>5</v>
      </c>
      <c r="D14" s="117"/>
      <c r="E14" s="157"/>
      <c r="F14" s="94" t="s">
        <v>6</v>
      </c>
      <c r="G14" s="94" t="s">
        <v>7</v>
      </c>
      <c r="H14" s="94" t="s">
        <v>8</v>
      </c>
      <c r="I14" s="95" t="s">
        <v>9</v>
      </c>
    </row>
    <row r="15" spans="1:34" ht="15.75" customHeight="1" x14ac:dyDescent="0.3">
      <c r="A15" s="228">
        <v>4</v>
      </c>
      <c r="B15" s="229" t="s">
        <v>335</v>
      </c>
      <c r="C15" s="229" t="s">
        <v>26</v>
      </c>
      <c r="D15" s="230">
        <v>85</v>
      </c>
      <c r="E15" s="230">
        <v>69</v>
      </c>
      <c r="F15" s="230">
        <f>SUM(D15:E15)</f>
        <v>154</v>
      </c>
      <c r="G15" s="230">
        <v>4</v>
      </c>
      <c r="H15" s="230">
        <v>645</v>
      </c>
      <c r="I15" s="310">
        <v>19</v>
      </c>
    </row>
    <row r="16" spans="1:34" ht="15.75" customHeight="1" x14ac:dyDescent="0.3">
      <c r="A16" s="99">
        <v>3</v>
      </c>
      <c r="B16" s="100" t="s">
        <v>118</v>
      </c>
      <c r="C16" s="100" t="s">
        <v>13</v>
      </c>
      <c r="D16" s="101">
        <v>87</v>
      </c>
      <c r="E16" s="101">
        <v>88</v>
      </c>
      <c r="F16" s="101">
        <f>SUM(D16:E16)</f>
        <v>175</v>
      </c>
      <c r="G16" s="96">
        <v>6</v>
      </c>
      <c r="H16" s="101">
        <v>662</v>
      </c>
      <c r="I16" s="104">
        <v>18</v>
      </c>
    </row>
    <row r="17" spans="1:9" ht="15.75" customHeight="1" x14ac:dyDescent="0.3">
      <c r="A17" s="99">
        <v>6</v>
      </c>
      <c r="B17" s="100" t="s">
        <v>31</v>
      </c>
      <c r="C17" s="100" t="s">
        <v>26</v>
      </c>
      <c r="D17" s="101">
        <v>79</v>
      </c>
      <c r="E17" s="101">
        <v>77</v>
      </c>
      <c r="F17" s="101">
        <f>SUM(D17:E17)</f>
        <v>156</v>
      </c>
      <c r="G17" s="96">
        <v>5</v>
      </c>
      <c r="H17" s="101">
        <v>644</v>
      </c>
      <c r="I17" s="104">
        <v>18</v>
      </c>
    </row>
    <row r="18" spans="1:9" ht="15.75" customHeight="1" x14ac:dyDescent="0.3">
      <c r="A18" s="99">
        <v>5</v>
      </c>
      <c r="B18" s="100" t="s">
        <v>608</v>
      </c>
      <c r="C18" s="100" t="s">
        <v>46</v>
      </c>
      <c r="D18" s="101">
        <v>82</v>
      </c>
      <c r="E18" s="101">
        <v>69</v>
      </c>
      <c r="F18" s="101">
        <f>SUM(D18:E18)</f>
        <v>151</v>
      </c>
      <c r="G18" s="96">
        <v>3</v>
      </c>
      <c r="H18" s="101">
        <v>647</v>
      </c>
      <c r="I18" s="104">
        <v>17</v>
      </c>
    </row>
    <row r="19" spans="1:9" ht="15.75" customHeight="1" x14ac:dyDescent="0.3">
      <c r="A19" s="99">
        <v>1</v>
      </c>
      <c r="B19" s="100" t="s">
        <v>43</v>
      </c>
      <c r="C19" s="100" t="s">
        <v>26</v>
      </c>
      <c r="D19" s="101" t="s">
        <v>27</v>
      </c>
      <c r="E19" s="101"/>
      <c r="F19" s="101">
        <f>SUM(D19:E19)</f>
        <v>0</v>
      </c>
      <c r="G19" s="96">
        <v>0</v>
      </c>
      <c r="H19" s="102">
        <v>0</v>
      </c>
      <c r="I19" s="103">
        <v>0</v>
      </c>
    </row>
    <row r="20" spans="1:9" ht="15.75" customHeight="1" x14ac:dyDescent="0.3">
      <c r="A20" s="233">
        <v>2</v>
      </c>
      <c r="B20" s="234" t="s">
        <v>47</v>
      </c>
      <c r="C20" s="234" t="s">
        <v>48</v>
      </c>
      <c r="D20" s="235" t="s">
        <v>27</v>
      </c>
      <c r="E20" s="235"/>
      <c r="F20" s="235">
        <f>SUM(D20:E20)</f>
        <v>0</v>
      </c>
      <c r="G20" s="236">
        <v>0</v>
      </c>
      <c r="H20" s="106">
        <v>0</v>
      </c>
      <c r="I20" s="107">
        <v>0</v>
      </c>
    </row>
    <row r="21" spans="1:9" ht="15.75" customHeight="1" x14ac:dyDescent="0.3"/>
    <row r="22" spans="1:9" ht="15.75" customHeight="1" x14ac:dyDescent="0.3">
      <c r="B22" s="87" t="s">
        <v>585</v>
      </c>
      <c r="F22" s="108" t="s">
        <v>659</v>
      </c>
    </row>
    <row r="23" spans="1:9" ht="15.75" customHeight="1" x14ac:dyDescent="0.3">
      <c r="B23" s="87" t="s">
        <v>660</v>
      </c>
    </row>
    <row r="24" spans="1:9" ht="15.75" customHeight="1" x14ac:dyDescent="0.3"/>
    <row r="25" spans="1:9" ht="15.75" customHeight="1" x14ac:dyDescent="0.3"/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15:I20">
    <sortCondition descending="1" ref="I15"/>
    <sortCondition descending="1" ref="H15"/>
  </sortState>
  <hyperlinks>
    <hyperlink ref="B2" location="'Index'!A3" tooltip="Go to the Index sheet" display="`" xr:uid="{3513E820-6C21-4747-A196-BBD025C1C86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3E7ED-79CF-4C4A-9C7F-117EF9CD3897}">
  <sheetPr>
    <tabColor rgb="FFC00000"/>
    <pageSetUpPr fitToPage="1"/>
  </sheetPr>
  <dimension ref="A1:AH38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8.7109375" style="87" customWidth="1"/>
    <col min="9" max="9" width="5" style="87" customWidth="1"/>
    <col min="10" max="10" width="1.7109375" style="87" customWidth="1"/>
    <col min="11" max="11" width="5" style="88" customWidth="1"/>
    <col min="12" max="12" width="7" style="87" customWidth="1"/>
    <col min="13" max="13" width="20.7109375" style="87" customWidth="1"/>
    <col min="14" max="14" width="16.5703125" style="87" customWidth="1"/>
    <col min="15" max="16" width="7.7109375" style="87" customWidth="1"/>
    <col min="17" max="17" width="9.8554687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321</v>
      </c>
      <c r="D1" s="86"/>
      <c r="E1" s="86"/>
      <c r="F1" s="86"/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K2" s="154">
        <v>1</v>
      </c>
    </row>
    <row r="3" spans="1:34" s="91" customFormat="1" ht="15.75" customHeight="1" x14ac:dyDescent="0.3">
      <c r="A3" s="90"/>
      <c r="B3" s="91" t="s">
        <v>2</v>
      </c>
      <c r="K3" s="87"/>
      <c r="L3" s="87"/>
      <c r="M3" s="87"/>
      <c r="N3" s="87"/>
      <c r="O3" s="87"/>
      <c r="P3" s="87"/>
      <c r="Q3" s="87"/>
      <c r="R3" s="87"/>
      <c r="S3" s="87"/>
      <c r="T3" s="87"/>
      <c r="AA3" s="87"/>
      <c r="AB3" s="87"/>
      <c r="AC3" s="87"/>
      <c r="AD3" s="87"/>
      <c r="AE3" s="87"/>
      <c r="AF3" s="87"/>
    </row>
    <row r="4" spans="1:34" ht="15.75" customHeight="1" x14ac:dyDescent="0.3">
      <c r="A4" s="155">
        <v>2</v>
      </c>
      <c r="B4" s="93" t="s">
        <v>4</v>
      </c>
      <c r="C4" s="156" t="s">
        <v>5</v>
      </c>
      <c r="D4" s="117"/>
      <c r="E4" s="157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28">
        <v>9</v>
      </c>
      <c r="B5" s="229" t="s">
        <v>328</v>
      </c>
      <c r="C5" s="229" t="s">
        <v>269</v>
      </c>
      <c r="D5" s="269">
        <v>100.002</v>
      </c>
      <c r="E5" s="269">
        <v>99.003</v>
      </c>
      <c r="F5" s="269">
        <f>SUM(D5:E5)</f>
        <v>199.005</v>
      </c>
      <c r="G5" s="230">
        <v>9</v>
      </c>
      <c r="H5" s="269">
        <v>795.01800000000003</v>
      </c>
      <c r="I5" s="310">
        <v>32</v>
      </c>
      <c r="K5" s="87"/>
    </row>
    <row r="6" spans="1:34" ht="15.75" customHeight="1" x14ac:dyDescent="0.3">
      <c r="A6" s="99">
        <v>7</v>
      </c>
      <c r="B6" s="100" t="s">
        <v>248</v>
      </c>
      <c r="C6" s="100" t="s">
        <v>249</v>
      </c>
      <c r="D6" s="159">
        <v>99.003</v>
      </c>
      <c r="E6" s="159">
        <v>99.003</v>
      </c>
      <c r="F6" s="159">
        <f>SUM(D6:E6)</f>
        <v>198.006</v>
      </c>
      <c r="G6" s="96">
        <v>7</v>
      </c>
      <c r="H6" s="159">
        <v>794.01899999999989</v>
      </c>
      <c r="I6" s="104">
        <v>31</v>
      </c>
      <c r="K6" s="87"/>
    </row>
    <row r="7" spans="1:34" ht="15.75" customHeight="1" x14ac:dyDescent="0.3">
      <c r="A7" s="99">
        <v>3</v>
      </c>
      <c r="B7" s="100" t="s">
        <v>16</v>
      </c>
      <c r="C7" s="100" t="s">
        <v>17</v>
      </c>
      <c r="D7" s="159">
        <v>99.001999999999995</v>
      </c>
      <c r="E7" s="159">
        <v>100.002</v>
      </c>
      <c r="F7" s="159">
        <f>SUM(D7:E7)</f>
        <v>199.00399999999999</v>
      </c>
      <c r="G7" s="96">
        <v>8</v>
      </c>
      <c r="H7" s="159">
        <v>792.01499999999999</v>
      </c>
      <c r="I7" s="104">
        <v>28</v>
      </c>
      <c r="J7" s="105"/>
      <c r="K7" s="87"/>
    </row>
    <row r="8" spans="1:34" ht="15.75" customHeight="1" x14ac:dyDescent="0.3">
      <c r="A8" s="99">
        <v>2</v>
      </c>
      <c r="B8" s="100" t="s">
        <v>322</v>
      </c>
      <c r="C8" s="100" t="s">
        <v>37</v>
      </c>
      <c r="D8" s="159">
        <v>99.003</v>
      </c>
      <c r="E8" s="159">
        <v>99.003</v>
      </c>
      <c r="F8" s="159">
        <f>SUM(D8:E8)</f>
        <v>198.006</v>
      </c>
      <c r="G8" s="96">
        <v>7</v>
      </c>
      <c r="H8" s="160">
        <v>791.01999999999987</v>
      </c>
      <c r="I8" s="103">
        <v>26</v>
      </c>
    </row>
    <row r="9" spans="1:34" ht="15.75" customHeight="1" x14ac:dyDescent="0.3">
      <c r="A9" s="99">
        <v>8</v>
      </c>
      <c r="B9" s="100" t="s">
        <v>327</v>
      </c>
      <c r="C9" s="100" t="s">
        <v>324</v>
      </c>
      <c r="D9" s="159" t="s">
        <v>27</v>
      </c>
      <c r="E9" s="159"/>
      <c r="F9" s="159">
        <f>SUM(D9:E9)</f>
        <v>0</v>
      </c>
      <c r="G9" s="96">
        <v>0</v>
      </c>
      <c r="H9" s="159">
        <v>594.01</v>
      </c>
      <c r="I9" s="104">
        <v>21</v>
      </c>
    </row>
    <row r="10" spans="1:34" ht="15.75" customHeight="1" x14ac:dyDescent="0.3">
      <c r="A10" s="99">
        <v>4</v>
      </c>
      <c r="B10" s="100" t="s">
        <v>323</v>
      </c>
      <c r="C10" s="100" t="s">
        <v>324</v>
      </c>
      <c r="D10" s="159">
        <v>97</v>
      </c>
      <c r="E10" s="159">
        <v>98.001000000000005</v>
      </c>
      <c r="F10" s="159">
        <f>SUM(D10:E10)</f>
        <v>195.001</v>
      </c>
      <c r="G10" s="96">
        <v>5</v>
      </c>
      <c r="H10" s="159">
        <v>779.01</v>
      </c>
      <c r="I10" s="104">
        <v>17</v>
      </c>
    </row>
    <row r="11" spans="1:34" ht="15.75" customHeight="1" x14ac:dyDescent="0.3">
      <c r="A11" s="99">
        <v>1</v>
      </c>
      <c r="B11" s="100" t="s">
        <v>14</v>
      </c>
      <c r="C11" s="100" t="s">
        <v>15</v>
      </c>
      <c r="D11" s="159">
        <v>83.001000000000005</v>
      </c>
      <c r="E11" s="159">
        <v>85</v>
      </c>
      <c r="F11" s="159">
        <f>SUM(D11:E11)</f>
        <v>168.001</v>
      </c>
      <c r="G11" s="96">
        <v>4</v>
      </c>
      <c r="H11" s="159">
        <v>683.00299999999993</v>
      </c>
      <c r="I11" s="103">
        <v>13</v>
      </c>
      <c r="K11" s="87"/>
    </row>
    <row r="12" spans="1:34" ht="15.75" customHeight="1" x14ac:dyDescent="0.3">
      <c r="A12" s="99">
        <v>5</v>
      </c>
      <c r="B12" s="100" t="s">
        <v>325</v>
      </c>
      <c r="C12" s="100" t="s">
        <v>98</v>
      </c>
      <c r="D12" s="159" t="s">
        <v>27</v>
      </c>
      <c r="E12" s="159"/>
      <c r="F12" s="159">
        <f>SUM(D12:E12)</f>
        <v>0</v>
      </c>
      <c r="G12" s="96">
        <v>0</v>
      </c>
      <c r="H12" s="159">
        <v>0</v>
      </c>
      <c r="I12" s="104">
        <v>0</v>
      </c>
      <c r="K12" s="87"/>
    </row>
    <row r="13" spans="1:34" ht="15.75" customHeight="1" x14ac:dyDescent="0.3">
      <c r="A13" s="233">
        <v>6</v>
      </c>
      <c r="B13" s="234" t="s">
        <v>326</v>
      </c>
      <c r="C13" s="234" t="s">
        <v>26</v>
      </c>
      <c r="D13" s="270" t="s">
        <v>27</v>
      </c>
      <c r="E13" s="270"/>
      <c r="F13" s="270">
        <f>SUM(D13:E13)</f>
        <v>0</v>
      </c>
      <c r="G13" s="236">
        <v>0</v>
      </c>
      <c r="H13" s="161">
        <v>0</v>
      </c>
      <c r="I13" s="107">
        <v>0</v>
      </c>
      <c r="K13" s="87"/>
    </row>
    <row r="14" spans="1:34" ht="15.75" customHeight="1" x14ac:dyDescent="0.3">
      <c r="A14" s="87"/>
      <c r="K14" s="87"/>
    </row>
    <row r="15" spans="1:34" ht="15.75" customHeight="1" x14ac:dyDescent="0.3">
      <c r="A15" s="90"/>
      <c r="B15" s="91" t="s">
        <v>3</v>
      </c>
      <c r="C15" s="91"/>
      <c r="D15" s="91"/>
      <c r="E15" s="91"/>
      <c r="F15" s="91"/>
      <c r="G15" s="91"/>
      <c r="H15" s="91"/>
      <c r="I15" s="91"/>
      <c r="K15" s="87"/>
    </row>
    <row r="16" spans="1:34" ht="15.75" customHeight="1" x14ac:dyDescent="0.3">
      <c r="A16" s="155">
        <v>2</v>
      </c>
      <c r="B16" s="93" t="s">
        <v>4</v>
      </c>
      <c r="C16" s="156" t="s">
        <v>5</v>
      </c>
      <c r="D16" s="117"/>
      <c r="E16" s="157"/>
      <c r="F16" s="94" t="s">
        <v>6</v>
      </c>
      <c r="G16" s="94" t="s">
        <v>7</v>
      </c>
      <c r="H16" s="94" t="s">
        <v>8</v>
      </c>
      <c r="I16" s="95" t="s">
        <v>9</v>
      </c>
      <c r="K16" s="87"/>
    </row>
    <row r="17" spans="1:11" ht="15.75" customHeight="1" x14ac:dyDescent="0.3">
      <c r="A17" s="228">
        <v>7</v>
      </c>
      <c r="B17" s="229" t="s">
        <v>335</v>
      </c>
      <c r="C17" s="229" t="s">
        <v>26</v>
      </c>
      <c r="D17" s="269">
        <v>99.003</v>
      </c>
      <c r="E17" s="269">
        <v>99</v>
      </c>
      <c r="F17" s="269">
        <f>SUM(D17:E17)</f>
        <v>198.00299999999999</v>
      </c>
      <c r="G17" s="230">
        <v>8</v>
      </c>
      <c r="H17" s="269">
        <v>795.01600000000008</v>
      </c>
      <c r="I17" s="310">
        <v>32</v>
      </c>
      <c r="K17" s="87"/>
    </row>
    <row r="18" spans="1:11" ht="15.75" customHeight="1" x14ac:dyDescent="0.3">
      <c r="A18" s="99">
        <v>9</v>
      </c>
      <c r="B18" s="100" t="s">
        <v>287</v>
      </c>
      <c r="C18" s="100" t="s">
        <v>17</v>
      </c>
      <c r="D18" s="159">
        <v>99</v>
      </c>
      <c r="E18" s="159">
        <v>99.001000000000005</v>
      </c>
      <c r="F18" s="159">
        <f>SUM(D18:E18)</f>
        <v>198.001</v>
      </c>
      <c r="G18" s="96">
        <v>6</v>
      </c>
      <c r="H18" s="159">
        <v>790.01199999999994</v>
      </c>
      <c r="I18" s="104">
        <v>27</v>
      </c>
      <c r="K18" s="87"/>
    </row>
    <row r="19" spans="1:11" ht="15.75" customHeight="1" x14ac:dyDescent="0.3">
      <c r="A19" s="99">
        <v>4</v>
      </c>
      <c r="B19" s="100" t="s">
        <v>332</v>
      </c>
      <c r="C19" s="100" t="s">
        <v>17</v>
      </c>
      <c r="D19" s="159">
        <v>95.001000000000005</v>
      </c>
      <c r="E19" s="159">
        <v>97.001000000000005</v>
      </c>
      <c r="F19" s="159">
        <f>SUM(D19:E19)</f>
        <v>192.00200000000001</v>
      </c>
      <c r="G19" s="96">
        <v>3</v>
      </c>
      <c r="H19" s="159">
        <v>786.01099999999997</v>
      </c>
      <c r="I19" s="104">
        <v>25</v>
      </c>
      <c r="K19" s="87"/>
    </row>
    <row r="20" spans="1:11" ht="15.75" customHeight="1" x14ac:dyDescent="0.3">
      <c r="A20" s="99">
        <v>3</v>
      </c>
      <c r="B20" s="100" t="s">
        <v>241</v>
      </c>
      <c r="C20" s="100" t="s">
        <v>237</v>
      </c>
      <c r="D20" s="162">
        <v>100</v>
      </c>
      <c r="E20" s="162">
        <v>99.001000000000005</v>
      </c>
      <c r="F20" s="159">
        <f>SUM(D20:E20)</f>
        <v>199.001</v>
      </c>
      <c r="G20" s="96">
        <v>9</v>
      </c>
      <c r="H20" s="159">
        <v>785.00900000000001</v>
      </c>
      <c r="I20" s="104">
        <v>24</v>
      </c>
      <c r="K20" s="87"/>
    </row>
    <row r="21" spans="1:11" ht="15.75" customHeight="1" x14ac:dyDescent="0.3">
      <c r="A21" s="99">
        <v>5</v>
      </c>
      <c r="B21" s="100" t="s">
        <v>333</v>
      </c>
      <c r="C21" s="100" t="s">
        <v>324</v>
      </c>
      <c r="D21" s="159">
        <v>98.001999999999995</v>
      </c>
      <c r="E21" s="159">
        <v>100.001</v>
      </c>
      <c r="F21" s="159">
        <f>SUM(D21:E21)</f>
        <v>198.00299999999999</v>
      </c>
      <c r="G21" s="96">
        <v>8</v>
      </c>
      <c r="H21" s="159">
        <v>779.01199999999994</v>
      </c>
      <c r="I21" s="104">
        <v>23</v>
      </c>
      <c r="K21" s="87"/>
    </row>
    <row r="22" spans="1:11" ht="15.75" customHeight="1" x14ac:dyDescent="0.3">
      <c r="A22" s="99">
        <v>1</v>
      </c>
      <c r="B22" s="100" t="s">
        <v>329</v>
      </c>
      <c r="C22" s="100" t="s">
        <v>330</v>
      </c>
      <c r="D22" s="159">
        <v>98.001999999999995</v>
      </c>
      <c r="E22" s="159">
        <v>99.001999999999995</v>
      </c>
      <c r="F22" s="159">
        <f>SUM(D22:E22)</f>
        <v>197.00399999999999</v>
      </c>
      <c r="G22" s="96">
        <v>5</v>
      </c>
      <c r="H22" s="159">
        <v>786.01200000000006</v>
      </c>
      <c r="I22" s="103">
        <v>20</v>
      </c>
      <c r="K22" s="87"/>
    </row>
    <row r="23" spans="1:11" ht="15.75" customHeight="1" x14ac:dyDescent="0.3">
      <c r="A23" s="99">
        <v>8</v>
      </c>
      <c r="B23" s="100" t="s">
        <v>336</v>
      </c>
      <c r="C23" s="100" t="s">
        <v>324</v>
      </c>
      <c r="D23" s="159">
        <v>97.001000000000005</v>
      </c>
      <c r="E23" s="159">
        <v>99.003</v>
      </c>
      <c r="F23" s="159">
        <f>SUM(D23:E23)</f>
        <v>196.00400000000002</v>
      </c>
      <c r="G23" s="96">
        <v>4</v>
      </c>
      <c r="H23" s="159">
        <v>784.01200000000006</v>
      </c>
      <c r="I23" s="104">
        <v>20</v>
      </c>
      <c r="K23" s="87"/>
    </row>
    <row r="24" spans="1:11" ht="15.75" customHeight="1" x14ac:dyDescent="0.3">
      <c r="A24" s="99">
        <v>2</v>
      </c>
      <c r="B24" s="100" t="s">
        <v>331</v>
      </c>
      <c r="C24" s="100" t="s">
        <v>17</v>
      </c>
      <c r="D24" s="159" t="s">
        <v>27</v>
      </c>
      <c r="E24" s="159"/>
      <c r="F24" s="159">
        <f>SUM(D24:E24)</f>
        <v>0</v>
      </c>
      <c r="G24" s="96">
        <v>0</v>
      </c>
      <c r="H24" s="159">
        <v>0</v>
      </c>
      <c r="I24" s="104">
        <v>0</v>
      </c>
      <c r="K24" s="87"/>
    </row>
    <row r="25" spans="1:11" ht="15.75" customHeight="1" x14ac:dyDescent="0.3">
      <c r="A25" s="233">
        <v>6</v>
      </c>
      <c r="B25" s="234" t="s">
        <v>334</v>
      </c>
      <c r="C25" s="234" t="s">
        <v>98</v>
      </c>
      <c r="D25" s="270" t="s">
        <v>27</v>
      </c>
      <c r="E25" s="270"/>
      <c r="F25" s="270">
        <f>SUM(D25:E25)</f>
        <v>0</v>
      </c>
      <c r="G25" s="236">
        <v>0</v>
      </c>
      <c r="H25" s="161">
        <v>0</v>
      </c>
      <c r="I25" s="107">
        <v>0</v>
      </c>
      <c r="K25" s="87"/>
    </row>
    <row r="26" spans="1:11" ht="15.75" customHeight="1" x14ac:dyDescent="0.3">
      <c r="A26" s="87"/>
      <c r="K26" s="87"/>
    </row>
    <row r="27" spans="1:11" ht="15.75" customHeight="1" x14ac:dyDescent="0.3">
      <c r="A27" s="90"/>
      <c r="B27" s="91" t="s">
        <v>40</v>
      </c>
      <c r="C27" s="91"/>
      <c r="D27" s="91"/>
      <c r="E27" s="91"/>
      <c r="F27" s="91"/>
      <c r="G27" s="91"/>
      <c r="H27" s="91"/>
      <c r="I27" s="91"/>
      <c r="K27" s="87"/>
    </row>
    <row r="28" spans="1:11" ht="15.75" customHeight="1" x14ac:dyDescent="0.3">
      <c r="A28" s="155">
        <v>2</v>
      </c>
      <c r="B28" s="93" t="s">
        <v>4</v>
      </c>
      <c r="C28" s="156" t="s">
        <v>5</v>
      </c>
      <c r="D28" s="117"/>
      <c r="E28" s="157"/>
      <c r="F28" s="94" t="s">
        <v>6</v>
      </c>
      <c r="G28" s="94" t="s">
        <v>7</v>
      </c>
      <c r="H28" s="94" t="s">
        <v>8</v>
      </c>
      <c r="I28" s="95" t="s">
        <v>9</v>
      </c>
      <c r="K28" s="87"/>
    </row>
    <row r="29" spans="1:11" ht="15.75" customHeight="1" x14ac:dyDescent="0.3">
      <c r="A29" s="228">
        <v>2</v>
      </c>
      <c r="B29" s="229" t="s">
        <v>339</v>
      </c>
      <c r="C29" s="229" t="s">
        <v>46</v>
      </c>
      <c r="D29" s="269">
        <v>99</v>
      </c>
      <c r="E29" s="269">
        <v>99.001000000000005</v>
      </c>
      <c r="F29" s="269">
        <f>SUM(D29:E29)</f>
        <v>198.001</v>
      </c>
      <c r="G29" s="230">
        <v>8</v>
      </c>
      <c r="H29" s="269">
        <v>788.00900000000001</v>
      </c>
      <c r="I29" s="310">
        <v>28</v>
      </c>
      <c r="K29" s="87"/>
    </row>
    <row r="30" spans="1:11" ht="15.75" customHeight="1" x14ac:dyDescent="0.3">
      <c r="A30" s="99">
        <v>1</v>
      </c>
      <c r="B30" s="100" t="s">
        <v>337</v>
      </c>
      <c r="C30" s="100" t="s">
        <v>338</v>
      </c>
      <c r="D30" s="159">
        <v>98.001000000000005</v>
      </c>
      <c r="E30" s="159">
        <v>98.003</v>
      </c>
      <c r="F30" s="159">
        <f>SUM(D30:E30)</f>
        <v>196.00400000000002</v>
      </c>
      <c r="G30" s="96">
        <v>7</v>
      </c>
      <c r="H30" s="159">
        <v>785.01499999999999</v>
      </c>
      <c r="I30" s="103">
        <v>26</v>
      </c>
      <c r="K30" s="87"/>
    </row>
    <row r="31" spans="1:11" ht="15.75" customHeight="1" x14ac:dyDescent="0.3">
      <c r="A31" s="99">
        <v>5</v>
      </c>
      <c r="B31" s="100" t="s">
        <v>342</v>
      </c>
      <c r="C31" s="100" t="s">
        <v>338</v>
      </c>
      <c r="D31" s="159">
        <v>96.001000000000005</v>
      </c>
      <c r="E31" s="159">
        <v>97.001000000000005</v>
      </c>
      <c r="F31" s="159">
        <f>SUM(D31:E31)</f>
        <v>193.00200000000001</v>
      </c>
      <c r="G31" s="96">
        <v>5</v>
      </c>
      <c r="H31" s="159">
        <v>779.01</v>
      </c>
      <c r="I31" s="104">
        <v>24</v>
      </c>
      <c r="K31" s="87"/>
    </row>
    <row r="32" spans="1:11" ht="15.75" customHeight="1" x14ac:dyDescent="0.3">
      <c r="A32" s="99">
        <v>3</v>
      </c>
      <c r="B32" s="100" t="s">
        <v>340</v>
      </c>
      <c r="C32" s="100" t="s">
        <v>338</v>
      </c>
      <c r="D32" s="159">
        <v>93.001000000000005</v>
      </c>
      <c r="E32" s="159">
        <v>90</v>
      </c>
      <c r="F32" s="159">
        <f>SUM(D32:E32)</f>
        <v>183.001</v>
      </c>
      <c r="G32" s="96">
        <v>4</v>
      </c>
      <c r="H32" s="159">
        <v>768.005</v>
      </c>
      <c r="I32" s="104">
        <v>21</v>
      </c>
      <c r="K32" s="87"/>
    </row>
    <row r="33" spans="1:11" ht="15.75" customHeight="1" x14ac:dyDescent="0.3">
      <c r="A33" s="99">
        <v>4</v>
      </c>
      <c r="B33" s="100" t="s">
        <v>341</v>
      </c>
      <c r="C33" s="100" t="s">
        <v>191</v>
      </c>
      <c r="D33" s="159">
        <v>98</v>
      </c>
      <c r="E33" s="159">
        <v>97.001000000000005</v>
      </c>
      <c r="F33" s="159">
        <f>SUM(D33:E33)</f>
        <v>195.001</v>
      </c>
      <c r="G33" s="96">
        <v>6</v>
      </c>
      <c r="H33" s="159">
        <v>770.00699999999995</v>
      </c>
      <c r="I33" s="104">
        <v>20</v>
      </c>
      <c r="K33" s="87"/>
    </row>
    <row r="34" spans="1:11" ht="15.75" customHeight="1" x14ac:dyDescent="0.3">
      <c r="A34" s="99">
        <v>7</v>
      </c>
      <c r="B34" s="100" t="s">
        <v>344</v>
      </c>
      <c r="C34" s="100" t="s">
        <v>37</v>
      </c>
      <c r="D34" s="159">
        <v>91</v>
      </c>
      <c r="E34" s="159">
        <v>91</v>
      </c>
      <c r="F34" s="159">
        <f>SUM(D34:E34)</f>
        <v>182</v>
      </c>
      <c r="G34" s="96">
        <v>3</v>
      </c>
      <c r="H34" s="159">
        <v>754.00599999999997</v>
      </c>
      <c r="I34" s="104">
        <v>15</v>
      </c>
      <c r="K34" s="87"/>
    </row>
    <row r="35" spans="1:11" ht="15.75" customHeight="1" x14ac:dyDescent="0.3">
      <c r="A35" s="99">
        <v>6</v>
      </c>
      <c r="B35" s="100" t="s">
        <v>343</v>
      </c>
      <c r="C35" s="100" t="s">
        <v>37</v>
      </c>
      <c r="D35" s="159" t="s">
        <v>27</v>
      </c>
      <c r="E35" s="159"/>
      <c r="F35" s="159">
        <f>SUM(D35:E35)</f>
        <v>0</v>
      </c>
      <c r="G35" s="96">
        <v>0</v>
      </c>
      <c r="H35" s="159">
        <v>0</v>
      </c>
      <c r="I35" s="104">
        <v>0</v>
      </c>
      <c r="K35" s="87"/>
    </row>
    <row r="36" spans="1:11" ht="15.75" customHeight="1" x14ac:dyDescent="0.3">
      <c r="A36" s="233">
        <v>8</v>
      </c>
      <c r="B36" s="234" t="s">
        <v>345</v>
      </c>
      <c r="C36" s="234" t="s">
        <v>37</v>
      </c>
      <c r="D36" s="270" t="s">
        <v>27</v>
      </c>
      <c r="E36" s="270"/>
      <c r="F36" s="270">
        <f>SUM(D36:E36)</f>
        <v>0</v>
      </c>
      <c r="G36" s="236">
        <v>0</v>
      </c>
      <c r="H36" s="161">
        <v>0</v>
      </c>
      <c r="I36" s="107">
        <v>0</v>
      </c>
      <c r="K36" s="87"/>
    </row>
    <row r="37" spans="1:11" ht="15.75" customHeight="1" x14ac:dyDescent="0.3">
      <c r="A37" s="87"/>
      <c r="K37" s="87"/>
    </row>
    <row r="38" spans="1:11" ht="15.75" customHeight="1" x14ac:dyDescent="0.3">
      <c r="A38" s="90"/>
      <c r="B38" s="91" t="s">
        <v>41</v>
      </c>
      <c r="C38" s="91"/>
      <c r="D38" s="91"/>
      <c r="E38" s="91"/>
      <c r="F38" s="91"/>
      <c r="G38" s="91"/>
      <c r="H38" s="91"/>
      <c r="I38" s="91"/>
      <c r="K38" s="87"/>
    </row>
    <row r="39" spans="1:11" ht="15.75" customHeight="1" x14ac:dyDescent="0.3">
      <c r="A39" s="155">
        <v>2</v>
      </c>
      <c r="B39" s="93" t="s">
        <v>4</v>
      </c>
      <c r="C39" s="156" t="s">
        <v>5</v>
      </c>
      <c r="D39" s="117"/>
      <c r="E39" s="157"/>
      <c r="F39" s="94" t="s">
        <v>6</v>
      </c>
      <c r="G39" s="94" t="s">
        <v>7</v>
      </c>
      <c r="H39" s="94" t="s">
        <v>8</v>
      </c>
      <c r="I39" s="95" t="s">
        <v>9</v>
      </c>
      <c r="K39" s="87"/>
    </row>
    <row r="40" spans="1:11" ht="15.75" customHeight="1" x14ac:dyDescent="0.3">
      <c r="A40" s="228">
        <v>1</v>
      </c>
      <c r="B40" s="229" t="s">
        <v>346</v>
      </c>
      <c r="C40" s="229" t="s">
        <v>347</v>
      </c>
      <c r="D40" s="269">
        <v>97.001000000000005</v>
      </c>
      <c r="E40" s="269">
        <v>100.004</v>
      </c>
      <c r="F40" s="269">
        <f>SUM(D40:E40)</f>
        <v>197.005</v>
      </c>
      <c r="G40" s="230">
        <v>6</v>
      </c>
      <c r="H40" s="269">
        <v>785.01299999999992</v>
      </c>
      <c r="I40" s="232">
        <v>26</v>
      </c>
      <c r="K40" s="87"/>
    </row>
    <row r="41" spans="1:11" ht="15.75" customHeight="1" x14ac:dyDescent="0.3">
      <c r="A41" s="99">
        <v>3</v>
      </c>
      <c r="B41" s="100" t="s">
        <v>350</v>
      </c>
      <c r="C41" s="100" t="s">
        <v>351</v>
      </c>
      <c r="D41" s="159">
        <v>97.001000000000005</v>
      </c>
      <c r="E41" s="159">
        <v>97.004000000000005</v>
      </c>
      <c r="F41" s="159">
        <f>SUM(D41:E41)</f>
        <v>194.005</v>
      </c>
      <c r="G41" s="96">
        <v>5</v>
      </c>
      <c r="H41" s="159">
        <v>783.01300000000003</v>
      </c>
      <c r="I41" s="104">
        <v>26</v>
      </c>
      <c r="K41" s="87"/>
    </row>
    <row r="42" spans="1:11" ht="15.75" customHeight="1" x14ac:dyDescent="0.3">
      <c r="A42" s="99">
        <v>2</v>
      </c>
      <c r="B42" s="100" t="s">
        <v>348</v>
      </c>
      <c r="C42" s="100" t="s">
        <v>349</v>
      </c>
      <c r="D42" s="159">
        <v>99.001000000000005</v>
      </c>
      <c r="E42" s="159">
        <v>99</v>
      </c>
      <c r="F42" s="159">
        <f>SUM(D42:E42)</f>
        <v>198.001</v>
      </c>
      <c r="G42" s="96">
        <v>7</v>
      </c>
      <c r="H42" s="159">
        <v>782.005</v>
      </c>
      <c r="I42" s="104">
        <v>23</v>
      </c>
      <c r="K42" s="87"/>
    </row>
    <row r="43" spans="1:11" ht="15.75" customHeight="1" x14ac:dyDescent="0.3">
      <c r="A43" s="99">
        <v>6</v>
      </c>
      <c r="B43" s="100" t="s">
        <v>354</v>
      </c>
      <c r="C43" s="100" t="s">
        <v>338</v>
      </c>
      <c r="D43" s="159">
        <v>97.001000000000005</v>
      </c>
      <c r="E43" s="159">
        <v>97.001999999999995</v>
      </c>
      <c r="F43" s="159">
        <f>SUM(D43:E43)</f>
        <v>194.00299999999999</v>
      </c>
      <c r="G43" s="96">
        <v>4</v>
      </c>
      <c r="H43" s="159">
        <v>777.01099999999997</v>
      </c>
      <c r="I43" s="104">
        <v>19</v>
      </c>
      <c r="K43" s="87"/>
    </row>
    <row r="44" spans="1:11" ht="15.75" customHeight="1" x14ac:dyDescent="0.3">
      <c r="A44" s="99">
        <v>8</v>
      </c>
      <c r="B44" s="100" t="s">
        <v>356</v>
      </c>
      <c r="C44" s="100" t="s">
        <v>330</v>
      </c>
      <c r="D44" s="159" t="s">
        <v>27</v>
      </c>
      <c r="E44" s="159"/>
      <c r="F44" s="159">
        <f>SUM(D44:E44)</f>
        <v>0</v>
      </c>
      <c r="G44" s="96">
        <v>0</v>
      </c>
      <c r="H44" s="159">
        <v>588.00800000000004</v>
      </c>
      <c r="I44" s="104">
        <v>18</v>
      </c>
      <c r="K44" s="87"/>
    </row>
    <row r="45" spans="1:11" ht="15.75" customHeight="1" x14ac:dyDescent="0.3">
      <c r="A45" s="99">
        <v>7</v>
      </c>
      <c r="B45" s="100" t="s">
        <v>355</v>
      </c>
      <c r="C45" s="100" t="s">
        <v>338</v>
      </c>
      <c r="D45" s="159">
        <v>99.001099999999994</v>
      </c>
      <c r="E45" s="159">
        <v>100</v>
      </c>
      <c r="F45" s="159">
        <f>SUM(D45:E45)</f>
        <v>199.00110000000001</v>
      </c>
      <c r="G45" s="96">
        <v>8</v>
      </c>
      <c r="H45" s="159">
        <v>775.00610000000006</v>
      </c>
      <c r="I45" s="104">
        <v>14</v>
      </c>
      <c r="K45" s="87"/>
    </row>
    <row r="46" spans="1:11" ht="15.75" customHeight="1" x14ac:dyDescent="0.3">
      <c r="A46" s="99">
        <v>4</v>
      </c>
      <c r="B46" s="100" t="s">
        <v>352</v>
      </c>
      <c r="C46" s="100" t="s">
        <v>269</v>
      </c>
      <c r="D46" s="159">
        <v>98.001000000000005</v>
      </c>
      <c r="E46" s="159">
        <v>95.001000000000005</v>
      </c>
      <c r="F46" s="159">
        <f>SUM(D46:E46)</f>
        <v>193.00200000000001</v>
      </c>
      <c r="G46" s="96">
        <v>3</v>
      </c>
      <c r="H46" s="159">
        <v>769.00500000000011</v>
      </c>
      <c r="I46" s="104">
        <v>10</v>
      </c>
      <c r="K46" s="87"/>
    </row>
    <row r="47" spans="1:11" ht="15.75" customHeight="1" x14ac:dyDescent="0.3">
      <c r="A47" s="233">
        <v>5</v>
      </c>
      <c r="B47" s="234" t="s">
        <v>353</v>
      </c>
      <c r="C47" s="234" t="s">
        <v>324</v>
      </c>
      <c r="D47" s="270" t="s">
        <v>27</v>
      </c>
      <c r="E47" s="270"/>
      <c r="F47" s="270">
        <f>SUM(D47:E47)</f>
        <v>0</v>
      </c>
      <c r="G47" s="236">
        <v>0</v>
      </c>
      <c r="H47" s="161">
        <v>576.00800000000004</v>
      </c>
      <c r="I47" s="107">
        <v>9</v>
      </c>
      <c r="K47" s="87"/>
    </row>
    <row r="48" spans="1:11" ht="15.75" customHeight="1" x14ac:dyDescent="0.3">
      <c r="A48" s="87"/>
      <c r="K48" s="87"/>
    </row>
    <row r="49" spans="1:11" ht="15.75" customHeight="1" x14ac:dyDescent="0.3">
      <c r="A49" s="90"/>
      <c r="B49" s="91" t="s">
        <v>67</v>
      </c>
      <c r="C49" s="91"/>
      <c r="D49" s="91"/>
      <c r="E49" s="91"/>
      <c r="F49" s="91"/>
      <c r="G49" s="91"/>
      <c r="H49" s="91"/>
      <c r="I49" s="91"/>
      <c r="K49" s="87"/>
    </row>
    <row r="50" spans="1:11" ht="15.75" customHeight="1" x14ac:dyDescent="0.3">
      <c r="A50" s="155">
        <v>2</v>
      </c>
      <c r="B50" s="93" t="s">
        <v>4</v>
      </c>
      <c r="C50" s="156" t="s">
        <v>5</v>
      </c>
      <c r="D50" s="117"/>
      <c r="E50" s="157"/>
      <c r="F50" s="94" t="s">
        <v>6</v>
      </c>
      <c r="G50" s="94" t="s">
        <v>7</v>
      </c>
      <c r="H50" s="94" t="s">
        <v>8</v>
      </c>
      <c r="I50" s="95" t="s">
        <v>9</v>
      </c>
      <c r="K50" s="87"/>
    </row>
    <row r="51" spans="1:11" ht="15.75" customHeight="1" x14ac:dyDescent="0.3">
      <c r="A51" s="228">
        <v>1</v>
      </c>
      <c r="B51" s="229" t="s">
        <v>357</v>
      </c>
      <c r="C51" s="229" t="s">
        <v>98</v>
      </c>
      <c r="D51" s="269">
        <v>100.005</v>
      </c>
      <c r="E51" s="269">
        <v>98.004000000000005</v>
      </c>
      <c r="F51" s="269">
        <f>SUM(D51:E51)</f>
        <v>198.00900000000001</v>
      </c>
      <c r="G51" s="230">
        <v>7</v>
      </c>
      <c r="H51" s="269">
        <v>795.02300000000002</v>
      </c>
      <c r="I51" s="232">
        <v>31</v>
      </c>
      <c r="K51" s="87"/>
    </row>
    <row r="52" spans="1:11" ht="15.75" customHeight="1" x14ac:dyDescent="0.3">
      <c r="A52" s="99">
        <v>7</v>
      </c>
      <c r="B52" s="100" t="s">
        <v>363</v>
      </c>
      <c r="C52" s="100" t="s">
        <v>338</v>
      </c>
      <c r="D52" s="159">
        <v>95.001000000000005</v>
      </c>
      <c r="E52" s="159">
        <v>95</v>
      </c>
      <c r="F52" s="159">
        <f>SUM(D52:E52)</f>
        <v>190.001</v>
      </c>
      <c r="G52" s="96">
        <v>3</v>
      </c>
      <c r="H52" s="159">
        <v>778.01199999999994</v>
      </c>
      <c r="I52" s="104">
        <v>21</v>
      </c>
      <c r="K52" s="87"/>
    </row>
    <row r="53" spans="1:11" ht="15.75" customHeight="1" x14ac:dyDescent="0.3">
      <c r="A53" s="99">
        <v>6</v>
      </c>
      <c r="B53" s="100" t="s">
        <v>362</v>
      </c>
      <c r="C53" s="100" t="s">
        <v>351</v>
      </c>
      <c r="D53" s="159">
        <v>95.001000000000005</v>
      </c>
      <c r="E53" s="159">
        <v>97</v>
      </c>
      <c r="F53" s="159">
        <f>SUM(D53:E53)</f>
        <v>192.001</v>
      </c>
      <c r="G53" s="96">
        <v>4</v>
      </c>
      <c r="H53" s="159">
        <v>778.01</v>
      </c>
      <c r="I53" s="104">
        <v>18</v>
      </c>
      <c r="K53" s="87"/>
    </row>
    <row r="54" spans="1:11" ht="15.75" customHeight="1" x14ac:dyDescent="0.3">
      <c r="A54" s="99">
        <v>5</v>
      </c>
      <c r="B54" s="100" t="s">
        <v>361</v>
      </c>
      <c r="C54" s="100" t="s">
        <v>37</v>
      </c>
      <c r="D54" s="159">
        <v>99.001999999999995</v>
      </c>
      <c r="E54" s="159">
        <v>100.001</v>
      </c>
      <c r="F54" s="159">
        <f>SUM(D54:E54)</f>
        <v>199.00299999999999</v>
      </c>
      <c r="G54" s="96">
        <v>8</v>
      </c>
      <c r="H54" s="159">
        <v>776.01199999999994</v>
      </c>
      <c r="I54" s="104">
        <v>18</v>
      </c>
      <c r="K54" s="87"/>
    </row>
    <row r="55" spans="1:11" ht="15.75" customHeight="1" x14ac:dyDescent="0.3">
      <c r="A55" s="99">
        <v>3</v>
      </c>
      <c r="B55" s="100" t="s">
        <v>359</v>
      </c>
      <c r="C55" s="100" t="s">
        <v>324</v>
      </c>
      <c r="D55" s="159" t="s">
        <v>27</v>
      </c>
      <c r="E55" s="159"/>
      <c r="F55" s="159">
        <f>SUM(D55:E55)</f>
        <v>0</v>
      </c>
      <c r="G55" s="96">
        <v>0</v>
      </c>
      <c r="H55" s="159">
        <v>591.00500000000011</v>
      </c>
      <c r="I55" s="104">
        <v>18</v>
      </c>
      <c r="K55" s="87"/>
    </row>
    <row r="56" spans="1:11" ht="15.75" customHeight="1" x14ac:dyDescent="0.3">
      <c r="A56" s="99">
        <v>8</v>
      </c>
      <c r="B56" s="100" t="s">
        <v>364</v>
      </c>
      <c r="C56" s="100" t="s">
        <v>349</v>
      </c>
      <c r="D56" s="159">
        <v>98.001999999999995</v>
      </c>
      <c r="E56" s="159">
        <v>99</v>
      </c>
      <c r="F56" s="159">
        <f>SUM(D56:E56)</f>
        <v>197.00200000000001</v>
      </c>
      <c r="G56" s="96">
        <v>6</v>
      </c>
      <c r="H56" s="159">
        <v>781.01299999999992</v>
      </c>
      <c r="I56" s="104">
        <v>17</v>
      </c>
      <c r="K56" s="87"/>
    </row>
    <row r="57" spans="1:11" ht="15.75" customHeight="1" x14ac:dyDescent="0.3">
      <c r="A57" s="99">
        <v>4</v>
      </c>
      <c r="B57" s="100" t="s">
        <v>360</v>
      </c>
      <c r="C57" s="100" t="s">
        <v>338</v>
      </c>
      <c r="D57" s="159">
        <v>96.001000000000005</v>
      </c>
      <c r="E57" s="159">
        <v>98.001000000000005</v>
      </c>
      <c r="F57" s="159">
        <f>SUM(D57:E57)</f>
        <v>194.00200000000001</v>
      </c>
      <c r="G57" s="96">
        <v>5</v>
      </c>
      <c r="H57" s="159">
        <v>774.00700000000006</v>
      </c>
      <c r="I57" s="104">
        <v>16</v>
      </c>
      <c r="K57" s="87"/>
    </row>
    <row r="58" spans="1:11" ht="15.75" customHeight="1" x14ac:dyDescent="0.3">
      <c r="A58" s="233">
        <v>2</v>
      </c>
      <c r="B58" s="234" t="s">
        <v>358</v>
      </c>
      <c r="C58" s="234" t="s">
        <v>324</v>
      </c>
      <c r="D58" s="270" t="s">
        <v>27</v>
      </c>
      <c r="E58" s="270"/>
      <c r="F58" s="270">
        <f>SUM(D58:E58)</f>
        <v>0</v>
      </c>
      <c r="G58" s="236">
        <v>0</v>
      </c>
      <c r="H58" s="161">
        <v>556.00400000000002</v>
      </c>
      <c r="I58" s="107">
        <v>3</v>
      </c>
      <c r="K58" s="87"/>
    </row>
    <row r="59" spans="1:11" ht="15.75" customHeight="1" x14ac:dyDescent="0.3">
      <c r="A59" s="87"/>
      <c r="K59" s="87"/>
    </row>
    <row r="60" spans="1:11" ht="15.75" customHeight="1" x14ac:dyDescent="0.3">
      <c r="A60" s="87"/>
      <c r="B60" s="87" t="s">
        <v>365</v>
      </c>
      <c r="E60" s="108" t="s">
        <v>659</v>
      </c>
      <c r="K60" s="87"/>
    </row>
    <row r="61" spans="1:11" ht="15.75" customHeight="1" x14ac:dyDescent="0.3">
      <c r="A61" s="87"/>
      <c r="B61" s="87" t="s">
        <v>125</v>
      </c>
      <c r="K61" s="87"/>
    </row>
    <row r="62" spans="1:11" ht="15.75" customHeight="1" x14ac:dyDescent="0.3">
      <c r="A62" s="87"/>
      <c r="K62" s="87"/>
    </row>
    <row r="63" spans="1:11" ht="15.75" customHeight="1" x14ac:dyDescent="0.3">
      <c r="A63" s="87"/>
      <c r="K63" s="87"/>
    </row>
    <row r="64" spans="1:11" ht="15.75" customHeight="1" x14ac:dyDescent="0.3">
      <c r="A64" s="87"/>
      <c r="K64" s="87"/>
    </row>
    <row r="65" spans="1:20" ht="15.75" customHeight="1" x14ac:dyDescent="0.3">
      <c r="A65" s="87"/>
      <c r="K65" s="87"/>
    </row>
    <row r="66" spans="1:20" ht="15.75" customHeight="1" x14ac:dyDescent="0.3">
      <c r="A66" s="87"/>
      <c r="K66" s="87"/>
    </row>
    <row r="67" spans="1:20" ht="15.75" customHeight="1" x14ac:dyDescent="0.3">
      <c r="A67" s="87"/>
      <c r="K67" s="87"/>
    </row>
    <row r="68" spans="1:20" ht="15.75" customHeight="1" x14ac:dyDescent="0.3">
      <c r="A68" s="87"/>
      <c r="K68" s="87"/>
    </row>
    <row r="69" spans="1:20" ht="15.75" customHeight="1" x14ac:dyDescent="0.3">
      <c r="A69" s="87"/>
      <c r="K69" s="87"/>
    </row>
    <row r="70" spans="1:20" ht="15.75" customHeight="1" x14ac:dyDescent="0.3">
      <c r="A70" s="87"/>
      <c r="K70" s="87"/>
    </row>
    <row r="71" spans="1:20" ht="15.75" customHeight="1" x14ac:dyDescent="0.3">
      <c r="A71" s="87"/>
      <c r="K71" s="163"/>
      <c r="R71" s="164"/>
      <c r="S71" s="164"/>
      <c r="T71" s="164"/>
    </row>
    <row r="72" spans="1:20" ht="15.75" customHeight="1" x14ac:dyDescent="0.3">
      <c r="A72" s="87"/>
      <c r="S72" s="165"/>
      <c r="T72" s="140"/>
    </row>
    <row r="73" spans="1:20" ht="15.75" customHeight="1" x14ac:dyDescent="0.3">
      <c r="A73" s="87"/>
      <c r="K73" s="163"/>
      <c r="R73" s="109"/>
      <c r="S73" s="166"/>
      <c r="T73" s="109"/>
    </row>
    <row r="74" spans="1:20" ht="15.75" customHeight="1" x14ac:dyDescent="0.3">
      <c r="A74" s="87"/>
      <c r="R74" s="109"/>
      <c r="S74" s="166"/>
      <c r="T74" s="109"/>
    </row>
    <row r="75" spans="1:20" ht="15.75" customHeight="1" x14ac:dyDescent="0.3">
      <c r="A75" s="87"/>
      <c r="K75" s="163"/>
      <c r="R75" s="109"/>
      <c r="S75" s="166"/>
      <c r="T75" s="109"/>
    </row>
    <row r="76" spans="1:20" ht="15.75" customHeight="1" x14ac:dyDescent="0.3">
      <c r="A76" s="87"/>
      <c r="R76" s="109"/>
      <c r="S76" s="166"/>
      <c r="T76" s="109"/>
    </row>
    <row r="77" spans="1:20" ht="15.75" customHeight="1" x14ac:dyDescent="0.3">
      <c r="A77" s="87"/>
      <c r="K77" s="163"/>
      <c r="R77" s="109"/>
      <c r="S77" s="166"/>
      <c r="T77" s="109"/>
    </row>
    <row r="78" spans="1:20" ht="15.75" customHeight="1" x14ac:dyDescent="0.3">
      <c r="A78" s="87"/>
      <c r="R78" s="109"/>
      <c r="S78" s="166"/>
      <c r="T78" s="109"/>
    </row>
    <row r="79" spans="1:20" ht="15.75" customHeight="1" x14ac:dyDescent="0.3">
      <c r="A79" s="87"/>
      <c r="K79" s="163"/>
      <c r="R79" s="109"/>
      <c r="S79" s="166"/>
      <c r="T79" s="109"/>
    </row>
    <row r="80" spans="1:20" x14ac:dyDescent="0.3">
      <c r="A80" s="87"/>
      <c r="R80" s="109"/>
      <c r="S80" s="109"/>
      <c r="T80" s="109"/>
    </row>
    <row r="81" spans="11:20" s="87" customFormat="1" x14ac:dyDescent="0.3">
      <c r="K81" s="163"/>
      <c r="R81" s="91"/>
      <c r="S81" s="91"/>
      <c r="T81" s="91"/>
    </row>
    <row r="82" spans="11:20" s="87" customFormat="1" x14ac:dyDescent="0.3">
      <c r="K82" s="88"/>
      <c r="R82" s="164"/>
      <c r="S82" s="164"/>
      <c r="T82" s="164"/>
    </row>
    <row r="83" spans="11:20" s="87" customFormat="1" x14ac:dyDescent="0.3">
      <c r="K83" s="163"/>
      <c r="S83" s="165"/>
      <c r="T83" s="140"/>
    </row>
    <row r="84" spans="11:20" s="87" customFormat="1" x14ac:dyDescent="0.3">
      <c r="K84" s="88"/>
      <c r="R84" s="109"/>
      <c r="S84" s="166"/>
      <c r="T84" s="109"/>
    </row>
    <row r="85" spans="11:20" s="87" customFormat="1" x14ac:dyDescent="0.3">
      <c r="K85" s="163"/>
      <c r="R85" s="109"/>
      <c r="S85" s="166"/>
      <c r="T85" s="109"/>
    </row>
    <row r="86" spans="11:20" s="87" customFormat="1" x14ac:dyDescent="0.3">
      <c r="K86" s="88"/>
      <c r="R86" s="109"/>
      <c r="S86" s="166"/>
      <c r="T86" s="109"/>
    </row>
    <row r="87" spans="11:20" s="87" customFormat="1" x14ac:dyDescent="0.3">
      <c r="K87" s="163"/>
      <c r="R87" s="109"/>
      <c r="S87" s="166"/>
      <c r="T87" s="109"/>
    </row>
    <row r="88" spans="11:20" s="87" customFormat="1" x14ac:dyDescent="0.3">
      <c r="K88" s="88"/>
      <c r="R88" s="109"/>
      <c r="S88" s="166"/>
      <c r="T88" s="109"/>
    </row>
    <row r="89" spans="11:20" s="87" customFormat="1" x14ac:dyDescent="0.3">
      <c r="K89" s="163"/>
      <c r="R89" s="109"/>
      <c r="S89" s="166"/>
      <c r="T89" s="109"/>
    </row>
    <row r="90" spans="11:20" s="87" customFormat="1" x14ac:dyDescent="0.3">
      <c r="K90" s="88"/>
      <c r="R90" s="109"/>
      <c r="S90" s="166"/>
      <c r="T90" s="109"/>
    </row>
    <row r="91" spans="11:20" s="87" customFormat="1" x14ac:dyDescent="0.3">
      <c r="K91" s="163"/>
      <c r="R91" s="109"/>
      <c r="S91" s="109"/>
      <c r="T91" s="109"/>
    </row>
    <row r="92" spans="11:20" s="87" customFormat="1" x14ac:dyDescent="0.3">
      <c r="K92" s="88"/>
      <c r="R92" s="91"/>
      <c r="S92" s="91"/>
      <c r="T92" s="91"/>
    </row>
    <row r="93" spans="11:20" s="87" customFormat="1" x14ac:dyDescent="0.3">
      <c r="K93" s="163"/>
      <c r="R93" s="164"/>
      <c r="S93" s="164"/>
      <c r="T93" s="164"/>
    </row>
    <row r="94" spans="11:20" s="87" customFormat="1" x14ac:dyDescent="0.3">
      <c r="K94" s="88"/>
      <c r="S94" s="165"/>
      <c r="T94" s="140"/>
    </row>
    <row r="95" spans="11:20" s="87" customFormat="1" x14ac:dyDescent="0.3">
      <c r="K95" s="163"/>
      <c r="R95" s="109"/>
      <c r="S95" s="166"/>
      <c r="T95" s="109"/>
    </row>
    <row r="96" spans="11:20" s="87" customFormat="1" x14ac:dyDescent="0.3">
      <c r="K96" s="88"/>
      <c r="R96" s="109"/>
      <c r="S96" s="166"/>
      <c r="T96" s="109"/>
    </row>
    <row r="97" spans="11:20" s="87" customFormat="1" x14ac:dyDescent="0.3">
      <c r="K97" s="163"/>
      <c r="R97" s="109"/>
      <c r="S97" s="166"/>
      <c r="T97" s="109"/>
    </row>
    <row r="98" spans="11:20" s="87" customFormat="1" x14ac:dyDescent="0.3">
      <c r="K98" s="88"/>
      <c r="R98" s="109"/>
      <c r="S98" s="166"/>
      <c r="T98" s="109"/>
    </row>
    <row r="99" spans="11:20" s="87" customFormat="1" x14ac:dyDescent="0.3">
      <c r="K99" s="163"/>
      <c r="R99" s="109"/>
      <c r="S99" s="166"/>
      <c r="T99" s="109"/>
    </row>
    <row r="100" spans="11:20" s="87" customFormat="1" x14ac:dyDescent="0.3">
      <c r="K100" s="88"/>
      <c r="R100" s="109"/>
      <c r="S100" s="166"/>
      <c r="T100" s="109"/>
    </row>
    <row r="101" spans="11:20" s="87" customFormat="1" x14ac:dyDescent="0.3">
      <c r="K101" s="163"/>
      <c r="R101" s="109"/>
      <c r="S101" s="166"/>
      <c r="T101" s="109"/>
    </row>
    <row r="102" spans="11:20" s="87" customFormat="1" x14ac:dyDescent="0.3">
      <c r="K102" s="88"/>
    </row>
    <row r="103" spans="11:20" s="87" customFormat="1" x14ac:dyDescent="0.3">
      <c r="K103" s="88"/>
    </row>
    <row r="104" spans="11:20" s="87" customFormat="1" x14ac:dyDescent="0.3">
      <c r="K104" s="88"/>
    </row>
    <row r="105" spans="11:20" s="87" customFormat="1" x14ac:dyDescent="0.3">
      <c r="K105" s="88"/>
    </row>
    <row r="106" spans="11:20" s="87" customFormat="1" x14ac:dyDescent="0.3">
      <c r="K106" s="88"/>
    </row>
    <row r="107" spans="11:20" s="87" customFormat="1" x14ac:dyDescent="0.3">
      <c r="K107" s="88"/>
    </row>
    <row r="108" spans="11:20" s="87" customFormat="1" x14ac:dyDescent="0.3">
      <c r="K108" s="88"/>
    </row>
    <row r="109" spans="11:20" s="87" customFormat="1" x14ac:dyDescent="0.3">
      <c r="K109" s="88"/>
    </row>
    <row r="110" spans="11:20" s="87" customFormat="1" x14ac:dyDescent="0.3">
      <c r="K110" s="88"/>
    </row>
    <row r="111" spans="11:20" s="87" customFormat="1" x14ac:dyDescent="0.3">
      <c r="K111" s="88"/>
    </row>
    <row r="112" spans="11:20" s="87" customFormat="1" x14ac:dyDescent="0.3">
      <c r="K112" s="88"/>
    </row>
    <row r="113" spans="11:11" s="87" customFormat="1" x14ac:dyDescent="0.3">
      <c r="K113" s="88"/>
    </row>
    <row r="114" spans="11:11" s="87" customFormat="1" x14ac:dyDescent="0.3">
      <c r="K114" s="88"/>
    </row>
    <row r="115" spans="11:11" s="87" customFormat="1" x14ac:dyDescent="0.3">
      <c r="K115" s="88"/>
    </row>
    <row r="116" spans="11:11" s="87" customFormat="1" x14ac:dyDescent="0.3">
      <c r="K116" s="88"/>
    </row>
    <row r="117" spans="11:11" s="87" customFormat="1" x14ac:dyDescent="0.3">
      <c r="K117" s="88"/>
    </row>
    <row r="118" spans="11:11" s="87" customFormat="1" x14ac:dyDescent="0.3">
      <c r="K118" s="88"/>
    </row>
    <row r="119" spans="11:11" s="87" customFormat="1" x14ac:dyDescent="0.3">
      <c r="K119" s="88"/>
    </row>
    <row r="120" spans="11:11" s="87" customFormat="1" x14ac:dyDescent="0.3">
      <c r="K120" s="88"/>
    </row>
    <row r="121" spans="11:11" s="87" customFormat="1" x14ac:dyDescent="0.3">
      <c r="K121" s="88"/>
    </row>
    <row r="122" spans="11:11" s="87" customFormat="1" x14ac:dyDescent="0.3">
      <c r="K122" s="88"/>
    </row>
    <row r="123" spans="11:11" s="87" customFormat="1" x14ac:dyDescent="0.3">
      <c r="K123" s="88"/>
    </row>
    <row r="124" spans="11:11" s="87" customFormat="1" x14ac:dyDescent="0.3">
      <c r="K124" s="88"/>
    </row>
    <row r="125" spans="11:11" s="87" customFormat="1" x14ac:dyDescent="0.3">
      <c r="K125" s="88"/>
    </row>
    <row r="126" spans="11:11" s="87" customFormat="1" x14ac:dyDescent="0.3">
      <c r="K126" s="88"/>
    </row>
    <row r="127" spans="11:11" s="87" customFormat="1" x14ac:dyDescent="0.3">
      <c r="K127" s="88"/>
    </row>
    <row r="128" spans="11:11" s="87" customFormat="1" x14ac:dyDescent="0.3">
      <c r="K128" s="88"/>
    </row>
    <row r="129" spans="11:11" s="87" customFormat="1" x14ac:dyDescent="0.3">
      <c r="K129" s="88"/>
    </row>
    <row r="130" spans="11:11" s="87" customFormat="1" x14ac:dyDescent="0.3">
      <c r="K130" s="88"/>
    </row>
    <row r="131" spans="11:11" s="87" customFormat="1" x14ac:dyDescent="0.3">
      <c r="K131" s="88"/>
    </row>
    <row r="132" spans="11:11" s="87" customFormat="1" x14ac:dyDescent="0.3">
      <c r="K132" s="88"/>
    </row>
    <row r="133" spans="11:11" s="87" customFormat="1" x14ac:dyDescent="0.3">
      <c r="K133" s="88"/>
    </row>
    <row r="134" spans="11:11" s="87" customFormat="1" x14ac:dyDescent="0.3">
      <c r="K134" s="88"/>
    </row>
    <row r="135" spans="11:11" s="87" customFormat="1" x14ac:dyDescent="0.3">
      <c r="K135" s="88"/>
    </row>
    <row r="136" spans="11:11" s="87" customFormat="1" x14ac:dyDescent="0.3">
      <c r="K136" s="88"/>
    </row>
    <row r="137" spans="11:11" s="87" customFormat="1" x14ac:dyDescent="0.3">
      <c r="K137" s="88"/>
    </row>
    <row r="138" spans="11:11" s="87" customFormat="1" x14ac:dyDescent="0.3">
      <c r="K138" s="88"/>
    </row>
    <row r="139" spans="11:11" s="87" customFormat="1" x14ac:dyDescent="0.3">
      <c r="K139" s="88"/>
    </row>
    <row r="140" spans="11:11" s="87" customFormat="1" x14ac:dyDescent="0.3">
      <c r="K140" s="88"/>
    </row>
    <row r="141" spans="11:11" s="87" customFormat="1" x14ac:dyDescent="0.3">
      <c r="K141" s="88"/>
    </row>
    <row r="142" spans="11:11" s="87" customFormat="1" x14ac:dyDescent="0.3">
      <c r="K142" s="88"/>
    </row>
    <row r="143" spans="11:11" s="87" customFormat="1" x14ac:dyDescent="0.3">
      <c r="K143" s="88"/>
    </row>
    <row r="144" spans="11:11" s="87" customFormat="1" x14ac:dyDescent="0.3">
      <c r="K144" s="88"/>
    </row>
    <row r="145" spans="11:11" s="87" customFormat="1" x14ac:dyDescent="0.3">
      <c r="K145" s="88"/>
    </row>
    <row r="146" spans="11:11" s="87" customFormat="1" x14ac:dyDescent="0.3">
      <c r="K146" s="88"/>
    </row>
    <row r="147" spans="11:11" s="87" customFormat="1" x14ac:dyDescent="0.3">
      <c r="K147" s="88"/>
    </row>
    <row r="148" spans="11:11" s="87" customFormat="1" x14ac:dyDescent="0.3">
      <c r="K148" s="88"/>
    </row>
    <row r="149" spans="11:11" s="87" customFormat="1" x14ac:dyDescent="0.3">
      <c r="K149" s="88"/>
    </row>
    <row r="150" spans="11:11" s="87" customFormat="1" x14ac:dyDescent="0.3">
      <c r="K150" s="88"/>
    </row>
    <row r="151" spans="11:11" s="87" customFormat="1" x14ac:dyDescent="0.3">
      <c r="K151" s="88"/>
    </row>
    <row r="152" spans="11:11" s="87" customFormat="1" x14ac:dyDescent="0.3">
      <c r="K152" s="88"/>
    </row>
    <row r="153" spans="11:11" s="87" customFormat="1" x14ac:dyDescent="0.3">
      <c r="K153" s="88"/>
    </row>
    <row r="154" spans="11:11" s="87" customFormat="1" x14ac:dyDescent="0.3">
      <c r="K154" s="88"/>
    </row>
    <row r="155" spans="11:11" s="87" customFormat="1" x14ac:dyDescent="0.3">
      <c r="K155" s="88"/>
    </row>
    <row r="156" spans="11:11" s="87" customFormat="1" x14ac:dyDescent="0.3">
      <c r="K156" s="88"/>
    </row>
    <row r="157" spans="11:11" s="87" customFormat="1" x14ac:dyDescent="0.3">
      <c r="K157" s="88"/>
    </row>
    <row r="158" spans="11:11" s="87" customFormat="1" x14ac:dyDescent="0.3">
      <c r="K158" s="88"/>
    </row>
    <row r="159" spans="11:11" s="87" customFormat="1" x14ac:dyDescent="0.3">
      <c r="K159" s="88"/>
    </row>
    <row r="160" spans="11:11" s="87" customFormat="1" x14ac:dyDescent="0.3">
      <c r="K160" s="88"/>
    </row>
    <row r="161" spans="11:11" s="87" customFormat="1" x14ac:dyDescent="0.3">
      <c r="K161" s="88"/>
    </row>
    <row r="162" spans="11:11" s="87" customFormat="1" x14ac:dyDescent="0.3">
      <c r="K162" s="88"/>
    </row>
    <row r="163" spans="11:11" s="87" customFormat="1" x14ac:dyDescent="0.3">
      <c r="K163" s="88"/>
    </row>
    <row r="164" spans="11:11" s="87" customFormat="1" x14ac:dyDescent="0.3">
      <c r="K164" s="88"/>
    </row>
    <row r="165" spans="11:11" s="87" customFormat="1" x14ac:dyDescent="0.3">
      <c r="K165" s="88"/>
    </row>
    <row r="166" spans="11:11" s="87" customFormat="1" x14ac:dyDescent="0.3">
      <c r="K166" s="88"/>
    </row>
    <row r="167" spans="11:11" s="87" customFormat="1" x14ac:dyDescent="0.3">
      <c r="K167" s="88"/>
    </row>
    <row r="168" spans="11:11" s="87" customFormat="1" x14ac:dyDescent="0.3">
      <c r="K168" s="88"/>
    </row>
    <row r="169" spans="11:11" s="87" customFormat="1" x14ac:dyDescent="0.3">
      <c r="K169" s="88"/>
    </row>
    <row r="170" spans="11:11" s="87" customFormat="1" x14ac:dyDescent="0.3">
      <c r="K170" s="88"/>
    </row>
    <row r="171" spans="11:11" s="87" customFormat="1" x14ac:dyDescent="0.3">
      <c r="K171" s="88"/>
    </row>
    <row r="172" spans="11:11" s="87" customFormat="1" x14ac:dyDescent="0.3">
      <c r="K172" s="88"/>
    </row>
    <row r="173" spans="11:11" s="87" customFormat="1" x14ac:dyDescent="0.3">
      <c r="K173" s="88"/>
    </row>
    <row r="174" spans="11:11" s="87" customFormat="1" x14ac:dyDescent="0.3">
      <c r="K174" s="88"/>
    </row>
    <row r="175" spans="11:11" s="87" customFormat="1" x14ac:dyDescent="0.3">
      <c r="K175" s="88"/>
    </row>
    <row r="176" spans="11:11" s="87" customFormat="1" x14ac:dyDescent="0.3">
      <c r="K176" s="88"/>
    </row>
    <row r="177" spans="11:11" s="87" customFormat="1" x14ac:dyDescent="0.3">
      <c r="K177" s="88"/>
    </row>
    <row r="178" spans="11:11" s="87" customFormat="1" x14ac:dyDescent="0.3">
      <c r="K178" s="88"/>
    </row>
    <row r="179" spans="11:11" s="87" customFormat="1" x14ac:dyDescent="0.3">
      <c r="K179" s="88"/>
    </row>
    <row r="180" spans="11:11" s="87" customFormat="1" x14ac:dyDescent="0.3">
      <c r="K180" s="88"/>
    </row>
    <row r="181" spans="11:11" s="87" customFormat="1" x14ac:dyDescent="0.3">
      <c r="K181" s="88"/>
    </row>
    <row r="182" spans="11:11" s="87" customFormat="1" x14ac:dyDescent="0.3">
      <c r="K182" s="88"/>
    </row>
    <row r="183" spans="11:11" s="87" customFormat="1" x14ac:dyDescent="0.3">
      <c r="K183" s="88"/>
    </row>
    <row r="184" spans="11:11" s="87" customFormat="1" x14ac:dyDescent="0.3">
      <c r="K184" s="88"/>
    </row>
    <row r="185" spans="11:11" s="87" customFormat="1" x14ac:dyDescent="0.3">
      <c r="K185" s="88"/>
    </row>
    <row r="186" spans="11:11" s="87" customFormat="1" x14ac:dyDescent="0.3">
      <c r="K186" s="88"/>
    </row>
    <row r="187" spans="11:11" s="87" customFormat="1" x14ac:dyDescent="0.3">
      <c r="K187" s="88"/>
    </row>
    <row r="188" spans="11:11" s="87" customFormat="1" x14ac:dyDescent="0.3">
      <c r="K188" s="88"/>
    </row>
    <row r="189" spans="11:11" s="87" customFormat="1" x14ac:dyDescent="0.3">
      <c r="K189" s="88"/>
    </row>
    <row r="190" spans="11:11" s="87" customFormat="1" x14ac:dyDescent="0.3">
      <c r="K190" s="88"/>
    </row>
    <row r="191" spans="11:11" s="87" customFormat="1" x14ac:dyDescent="0.3">
      <c r="K191" s="88"/>
    </row>
    <row r="192" spans="11:11" s="87" customFormat="1" x14ac:dyDescent="0.3">
      <c r="K192" s="88"/>
    </row>
    <row r="193" spans="11:11" s="87" customFormat="1" x14ac:dyDescent="0.3">
      <c r="K193" s="88"/>
    </row>
    <row r="194" spans="11:11" s="87" customFormat="1" x14ac:dyDescent="0.3">
      <c r="K194" s="88"/>
    </row>
    <row r="195" spans="11:11" s="87" customFormat="1" x14ac:dyDescent="0.3">
      <c r="K195" s="88"/>
    </row>
    <row r="196" spans="11:11" s="87" customFormat="1" x14ac:dyDescent="0.3">
      <c r="K196" s="88"/>
    </row>
    <row r="197" spans="11:11" s="87" customFormat="1" x14ac:dyDescent="0.3">
      <c r="K197" s="88"/>
    </row>
    <row r="198" spans="11:11" s="87" customFormat="1" x14ac:dyDescent="0.3">
      <c r="K198" s="88"/>
    </row>
    <row r="199" spans="11:11" s="87" customFormat="1" x14ac:dyDescent="0.3">
      <c r="K199" s="88"/>
    </row>
    <row r="200" spans="11:11" s="87" customFormat="1" x14ac:dyDescent="0.3">
      <c r="K200" s="88"/>
    </row>
    <row r="201" spans="11:11" s="87" customFormat="1" x14ac:dyDescent="0.3">
      <c r="K201" s="88"/>
    </row>
    <row r="202" spans="11:11" s="87" customFormat="1" x14ac:dyDescent="0.3">
      <c r="K202" s="88"/>
    </row>
    <row r="203" spans="11:11" s="87" customFormat="1" x14ac:dyDescent="0.3">
      <c r="K203" s="88"/>
    </row>
    <row r="204" spans="11:11" s="87" customFormat="1" x14ac:dyDescent="0.3">
      <c r="K204" s="88"/>
    </row>
    <row r="205" spans="11:11" s="87" customFormat="1" x14ac:dyDescent="0.3">
      <c r="K205" s="88"/>
    </row>
    <row r="206" spans="11:11" s="87" customFormat="1" x14ac:dyDescent="0.3">
      <c r="K206" s="88"/>
    </row>
    <row r="207" spans="11:11" s="87" customFormat="1" x14ac:dyDescent="0.3">
      <c r="K207" s="88"/>
    </row>
    <row r="208" spans="11:11" s="87" customFormat="1" x14ac:dyDescent="0.3">
      <c r="K208" s="88"/>
    </row>
    <row r="209" spans="11:11" s="87" customFormat="1" x14ac:dyDescent="0.3">
      <c r="K209" s="88"/>
    </row>
    <row r="210" spans="11:11" s="87" customFormat="1" x14ac:dyDescent="0.3">
      <c r="K210" s="88"/>
    </row>
    <row r="211" spans="11:11" s="87" customFormat="1" x14ac:dyDescent="0.3">
      <c r="K211" s="88"/>
    </row>
    <row r="212" spans="11:11" s="87" customFormat="1" x14ac:dyDescent="0.3">
      <c r="K212" s="88"/>
    </row>
    <row r="213" spans="11:11" s="87" customFormat="1" x14ac:dyDescent="0.3">
      <c r="K213" s="88"/>
    </row>
    <row r="214" spans="11:11" s="87" customFormat="1" x14ac:dyDescent="0.3">
      <c r="K214" s="88"/>
    </row>
    <row r="215" spans="11:11" s="87" customFormat="1" x14ac:dyDescent="0.3">
      <c r="K215" s="88"/>
    </row>
    <row r="216" spans="11:11" s="87" customFormat="1" x14ac:dyDescent="0.3">
      <c r="K216" s="88"/>
    </row>
    <row r="217" spans="11:11" s="87" customFormat="1" x14ac:dyDescent="0.3">
      <c r="K217" s="88"/>
    </row>
    <row r="218" spans="11:11" s="87" customFormat="1" x14ac:dyDescent="0.3">
      <c r="K218" s="88"/>
    </row>
    <row r="219" spans="11:11" s="87" customFormat="1" x14ac:dyDescent="0.3">
      <c r="K219" s="88"/>
    </row>
    <row r="220" spans="11:11" s="87" customFormat="1" x14ac:dyDescent="0.3">
      <c r="K220" s="88"/>
    </row>
    <row r="221" spans="11:11" s="87" customFormat="1" x14ac:dyDescent="0.3">
      <c r="K221" s="88"/>
    </row>
    <row r="222" spans="11:11" s="87" customFormat="1" x14ac:dyDescent="0.3">
      <c r="K222" s="88"/>
    </row>
    <row r="223" spans="11:11" s="87" customFormat="1" x14ac:dyDescent="0.3">
      <c r="K223" s="88"/>
    </row>
    <row r="224" spans="11:11" s="87" customFormat="1" x14ac:dyDescent="0.3">
      <c r="K224" s="88"/>
    </row>
    <row r="225" spans="11:11" s="87" customFormat="1" x14ac:dyDescent="0.3">
      <c r="K225" s="88"/>
    </row>
    <row r="226" spans="11:11" s="87" customFormat="1" x14ac:dyDescent="0.3">
      <c r="K226" s="88"/>
    </row>
    <row r="227" spans="11:11" s="87" customFormat="1" x14ac:dyDescent="0.3">
      <c r="K227" s="88"/>
    </row>
    <row r="228" spans="11:11" s="87" customFormat="1" x14ac:dyDescent="0.3">
      <c r="K228" s="88"/>
    </row>
    <row r="229" spans="11:11" s="87" customFormat="1" x14ac:dyDescent="0.3">
      <c r="K229" s="88"/>
    </row>
    <row r="230" spans="11:11" s="87" customFormat="1" x14ac:dyDescent="0.3">
      <c r="K230" s="88"/>
    </row>
    <row r="231" spans="11:11" s="87" customFormat="1" x14ac:dyDescent="0.3">
      <c r="K231" s="88"/>
    </row>
    <row r="232" spans="11:11" s="87" customFormat="1" x14ac:dyDescent="0.3">
      <c r="K232" s="88"/>
    </row>
    <row r="233" spans="11:11" s="87" customFormat="1" x14ac:dyDescent="0.3">
      <c r="K233" s="88"/>
    </row>
    <row r="234" spans="11:11" s="87" customFormat="1" x14ac:dyDescent="0.3">
      <c r="K234" s="88"/>
    </row>
    <row r="235" spans="11:11" s="87" customFormat="1" x14ac:dyDescent="0.3">
      <c r="K235" s="88"/>
    </row>
    <row r="236" spans="11:11" s="87" customFormat="1" x14ac:dyDescent="0.3">
      <c r="K236" s="88"/>
    </row>
    <row r="237" spans="11:11" s="87" customFormat="1" x14ac:dyDescent="0.3">
      <c r="K237" s="88"/>
    </row>
    <row r="238" spans="11:11" s="87" customFormat="1" x14ac:dyDescent="0.3">
      <c r="K238" s="88"/>
    </row>
    <row r="239" spans="11:11" s="87" customFormat="1" x14ac:dyDescent="0.3">
      <c r="K239" s="88"/>
    </row>
    <row r="240" spans="11:11" s="87" customFormat="1" x14ac:dyDescent="0.3">
      <c r="K240" s="88"/>
    </row>
    <row r="241" spans="11:11" s="87" customFormat="1" x14ac:dyDescent="0.3">
      <c r="K241" s="88"/>
    </row>
    <row r="242" spans="11:11" s="87" customFormat="1" x14ac:dyDescent="0.3">
      <c r="K242" s="88"/>
    </row>
    <row r="243" spans="11:11" s="87" customFormat="1" x14ac:dyDescent="0.3">
      <c r="K243" s="88"/>
    </row>
    <row r="244" spans="11:11" s="87" customFormat="1" x14ac:dyDescent="0.3">
      <c r="K244" s="88"/>
    </row>
    <row r="245" spans="11:11" s="87" customFormat="1" x14ac:dyDescent="0.3">
      <c r="K245" s="88"/>
    </row>
    <row r="246" spans="11:11" s="87" customFormat="1" x14ac:dyDescent="0.3">
      <c r="K246" s="88"/>
    </row>
    <row r="247" spans="11:11" s="87" customFormat="1" x14ac:dyDescent="0.3">
      <c r="K247" s="88"/>
    </row>
    <row r="248" spans="11:11" s="87" customFormat="1" x14ac:dyDescent="0.3">
      <c r="K248" s="88"/>
    </row>
    <row r="249" spans="11:11" s="87" customFormat="1" x14ac:dyDescent="0.3">
      <c r="K249" s="88"/>
    </row>
    <row r="250" spans="11:11" s="87" customFormat="1" x14ac:dyDescent="0.3">
      <c r="K250" s="88"/>
    </row>
    <row r="251" spans="11:11" s="87" customFormat="1" x14ac:dyDescent="0.3">
      <c r="K251" s="88"/>
    </row>
    <row r="252" spans="11:11" s="87" customFormat="1" x14ac:dyDescent="0.3">
      <c r="K252" s="88"/>
    </row>
    <row r="253" spans="11:11" s="87" customFormat="1" x14ac:dyDescent="0.3">
      <c r="K253" s="88"/>
    </row>
    <row r="254" spans="11:11" s="87" customFormat="1" x14ac:dyDescent="0.3">
      <c r="K254" s="88"/>
    </row>
    <row r="255" spans="11:11" s="87" customFormat="1" x14ac:dyDescent="0.3">
      <c r="K255" s="88"/>
    </row>
    <row r="256" spans="11:11" s="87" customFormat="1" x14ac:dyDescent="0.3">
      <c r="K256" s="88"/>
    </row>
    <row r="257" spans="11:11" s="87" customFormat="1" x14ac:dyDescent="0.3">
      <c r="K257" s="88"/>
    </row>
    <row r="258" spans="11:11" s="87" customFormat="1" x14ac:dyDescent="0.3">
      <c r="K258" s="88"/>
    </row>
    <row r="259" spans="11:11" s="87" customFormat="1" x14ac:dyDescent="0.3">
      <c r="K259" s="88"/>
    </row>
    <row r="260" spans="11:11" s="87" customFormat="1" x14ac:dyDescent="0.3">
      <c r="K260" s="88"/>
    </row>
    <row r="261" spans="11:11" s="87" customFormat="1" x14ac:dyDescent="0.3">
      <c r="K261" s="88"/>
    </row>
    <row r="262" spans="11:11" s="87" customFormat="1" x14ac:dyDescent="0.3">
      <c r="K262" s="88"/>
    </row>
    <row r="263" spans="11:11" s="87" customFormat="1" x14ac:dyDescent="0.3">
      <c r="K263" s="88"/>
    </row>
    <row r="264" spans="11:11" s="87" customFormat="1" x14ac:dyDescent="0.3">
      <c r="K264" s="88"/>
    </row>
    <row r="265" spans="11:11" s="87" customFormat="1" x14ac:dyDescent="0.3">
      <c r="K265" s="88"/>
    </row>
    <row r="266" spans="11:11" s="87" customFormat="1" x14ac:dyDescent="0.3">
      <c r="K266" s="88"/>
    </row>
    <row r="267" spans="11:11" s="87" customFormat="1" x14ac:dyDescent="0.3">
      <c r="K267" s="88"/>
    </row>
    <row r="268" spans="11:11" s="87" customFormat="1" x14ac:dyDescent="0.3">
      <c r="K268" s="88"/>
    </row>
    <row r="269" spans="11:11" s="87" customFormat="1" x14ac:dyDescent="0.3">
      <c r="K269" s="88"/>
    </row>
    <row r="270" spans="11:11" s="87" customFormat="1" x14ac:dyDescent="0.3">
      <c r="K270" s="88"/>
    </row>
    <row r="271" spans="11:11" s="87" customFormat="1" x14ac:dyDescent="0.3">
      <c r="K271" s="88"/>
    </row>
    <row r="272" spans="11:11" s="87" customFormat="1" x14ac:dyDescent="0.3">
      <c r="K272" s="88"/>
    </row>
    <row r="273" spans="11:11" s="87" customFormat="1" x14ac:dyDescent="0.3">
      <c r="K273" s="88"/>
    </row>
    <row r="274" spans="11:11" s="87" customFormat="1" x14ac:dyDescent="0.3">
      <c r="K274" s="88"/>
    </row>
    <row r="275" spans="11:11" s="87" customFormat="1" x14ac:dyDescent="0.3">
      <c r="K275" s="88"/>
    </row>
    <row r="276" spans="11:11" s="87" customFormat="1" x14ac:dyDescent="0.3">
      <c r="K276" s="88"/>
    </row>
    <row r="277" spans="11:11" s="87" customFormat="1" x14ac:dyDescent="0.3">
      <c r="K277" s="88"/>
    </row>
    <row r="278" spans="11:11" s="87" customFormat="1" x14ac:dyDescent="0.3">
      <c r="K278" s="88"/>
    </row>
    <row r="279" spans="11:11" s="87" customFormat="1" x14ac:dyDescent="0.3">
      <c r="K279" s="88"/>
    </row>
    <row r="280" spans="11:11" s="87" customFormat="1" x14ac:dyDescent="0.3">
      <c r="K280" s="88"/>
    </row>
    <row r="281" spans="11:11" s="87" customFormat="1" x14ac:dyDescent="0.3">
      <c r="K281" s="88"/>
    </row>
    <row r="282" spans="11:11" s="87" customFormat="1" x14ac:dyDescent="0.3">
      <c r="K282" s="88"/>
    </row>
    <row r="283" spans="11:11" s="87" customFormat="1" x14ac:dyDescent="0.3">
      <c r="K283" s="88"/>
    </row>
    <row r="284" spans="11:11" s="87" customFormat="1" x14ac:dyDescent="0.3">
      <c r="K284" s="88"/>
    </row>
    <row r="285" spans="11:11" s="87" customFormat="1" x14ac:dyDescent="0.3">
      <c r="K285" s="88"/>
    </row>
    <row r="286" spans="11:11" s="87" customFormat="1" x14ac:dyDescent="0.3">
      <c r="K286" s="88"/>
    </row>
    <row r="287" spans="11:11" s="87" customFormat="1" x14ac:dyDescent="0.3">
      <c r="K287" s="88"/>
    </row>
    <row r="288" spans="11:11" s="87" customFormat="1" x14ac:dyDescent="0.3">
      <c r="K288" s="88"/>
    </row>
    <row r="289" spans="11:11" s="87" customFormat="1" x14ac:dyDescent="0.3">
      <c r="K289" s="88"/>
    </row>
    <row r="290" spans="11:11" s="87" customFormat="1" x14ac:dyDescent="0.3">
      <c r="K290" s="88"/>
    </row>
    <row r="291" spans="11:11" s="87" customFormat="1" x14ac:dyDescent="0.3">
      <c r="K291" s="88"/>
    </row>
    <row r="292" spans="11:11" s="87" customFormat="1" x14ac:dyDescent="0.3">
      <c r="K292" s="88"/>
    </row>
    <row r="293" spans="11:11" s="87" customFormat="1" x14ac:dyDescent="0.3">
      <c r="K293" s="88"/>
    </row>
    <row r="294" spans="11:11" s="87" customFormat="1" x14ac:dyDescent="0.3">
      <c r="K294" s="88"/>
    </row>
    <row r="295" spans="11:11" s="87" customFormat="1" x14ac:dyDescent="0.3">
      <c r="K295" s="88"/>
    </row>
    <row r="296" spans="11:11" s="87" customFormat="1" x14ac:dyDescent="0.3">
      <c r="K296" s="88"/>
    </row>
    <row r="297" spans="11:11" s="87" customFormat="1" x14ac:dyDescent="0.3">
      <c r="K297" s="88"/>
    </row>
    <row r="298" spans="11:11" s="87" customFormat="1" x14ac:dyDescent="0.3">
      <c r="K298" s="88"/>
    </row>
    <row r="299" spans="11:11" s="87" customFormat="1" x14ac:dyDescent="0.3">
      <c r="K299" s="88"/>
    </row>
    <row r="300" spans="11:11" s="87" customFormat="1" x14ac:dyDescent="0.3">
      <c r="K300" s="88"/>
    </row>
    <row r="301" spans="11:11" s="87" customFormat="1" x14ac:dyDescent="0.3">
      <c r="K301" s="88"/>
    </row>
    <row r="302" spans="11:11" s="87" customFormat="1" x14ac:dyDescent="0.3">
      <c r="K302" s="88"/>
    </row>
    <row r="303" spans="11:11" s="87" customFormat="1" x14ac:dyDescent="0.3">
      <c r="K303" s="88"/>
    </row>
    <row r="304" spans="11:11" s="87" customFormat="1" x14ac:dyDescent="0.3">
      <c r="K304" s="88"/>
    </row>
    <row r="305" spans="11:11" s="87" customFormat="1" x14ac:dyDescent="0.3">
      <c r="K305" s="88"/>
    </row>
    <row r="306" spans="11:11" s="87" customFormat="1" x14ac:dyDescent="0.3">
      <c r="K306" s="88"/>
    </row>
    <row r="307" spans="11:11" s="87" customFormat="1" x14ac:dyDescent="0.3">
      <c r="K307" s="88"/>
    </row>
    <row r="308" spans="11:11" s="87" customFormat="1" x14ac:dyDescent="0.3">
      <c r="K308" s="88"/>
    </row>
    <row r="309" spans="11:11" s="87" customFormat="1" x14ac:dyDescent="0.3">
      <c r="K309" s="88"/>
    </row>
    <row r="310" spans="11:11" s="87" customFormat="1" x14ac:dyDescent="0.3">
      <c r="K310" s="88"/>
    </row>
    <row r="311" spans="11:11" s="87" customFormat="1" x14ac:dyDescent="0.3">
      <c r="K311" s="88"/>
    </row>
    <row r="312" spans="11:11" s="87" customFormat="1" x14ac:dyDescent="0.3">
      <c r="K312" s="88"/>
    </row>
    <row r="313" spans="11:11" s="87" customFormat="1" x14ac:dyDescent="0.3">
      <c r="K313" s="88"/>
    </row>
    <row r="314" spans="11:11" s="87" customFormat="1" x14ac:dyDescent="0.3">
      <c r="K314" s="88"/>
    </row>
    <row r="315" spans="11:11" s="87" customFormat="1" x14ac:dyDescent="0.3">
      <c r="K315" s="88"/>
    </row>
    <row r="316" spans="11:11" s="87" customFormat="1" x14ac:dyDescent="0.3">
      <c r="K316" s="88"/>
    </row>
    <row r="317" spans="11:11" s="87" customFormat="1" x14ac:dyDescent="0.3">
      <c r="K317" s="88"/>
    </row>
    <row r="318" spans="11:11" s="87" customFormat="1" x14ac:dyDescent="0.3">
      <c r="K318" s="88"/>
    </row>
    <row r="319" spans="11:11" s="87" customFormat="1" x14ac:dyDescent="0.3">
      <c r="K319" s="88"/>
    </row>
    <row r="320" spans="11:11" s="87" customFormat="1" x14ac:dyDescent="0.3">
      <c r="K320" s="88"/>
    </row>
    <row r="321" spans="11:11" s="87" customFormat="1" x14ac:dyDescent="0.3">
      <c r="K321" s="88"/>
    </row>
    <row r="322" spans="11:11" s="87" customFormat="1" x14ac:dyDescent="0.3">
      <c r="K322" s="88"/>
    </row>
    <row r="323" spans="11:11" s="87" customFormat="1" x14ac:dyDescent="0.3">
      <c r="K323" s="88"/>
    </row>
    <row r="324" spans="11:11" s="87" customFormat="1" x14ac:dyDescent="0.3">
      <c r="K324" s="88"/>
    </row>
    <row r="325" spans="11:11" s="87" customFormat="1" x14ac:dyDescent="0.3">
      <c r="K325" s="88"/>
    </row>
    <row r="326" spans="11:11" s="87" customFormat="1" x14ac:dyDescent="0.3">
      <c r="K326" s="88"/>
    </row>
    <row r="327" spans="11:11" s="87" customFormat="1" x14ac:dyDescent="0.3">
      <c r="K327" s="88"/>
    </row>
    <row r="328" spans="11:11" s="87" customFormat="1" x14ac:dyDescent="0.3">
      <c r="K328" s="88"/>
    </row>
    <row r="329" spans="11:11" s="87" customFormat="1" x14ac:dyDescent="0.3">
      <c r="K329" s="88"/>
    </row>
    <row r="330" spans="11:11" s="87" customFormat="1" x14ac:dyDescent="0.3">
      <c r="K330" s="88"/>
    </row>
    <row r="331" spans="11:11" s="87" customFormat="1" x14ac:dyDescent="0.3">
      <c r="K331" s="88"/>
    </row>
    <row r="332" spans="11:11" s="87" customFormat="1" x14ac:dyDescent="0.3">
      <c r="K332" s="88"/>
    </row>
    <row r="333" spans="11:11" s="87" customFormat="1" x14ac:dyDescent="0.3">
      <c r="K333" s="88"/>
    </row>
    <row r="334" spans="11:11" s="87" customFormat="1" x14ac:dyDescent="0.3">
      <c r="K334" s="88"/>
    </row>
    <row r="335" spans="11:11" s="87" customFormat="1" x14ac:dyDescent="0.3">
      <c r="K335" s="88"/>
    </row>
    <row r="336" spans="11:11" s="87" customFormat="1" x14ac:dyDescent="0.3">
      <c r="K336" s="88"/>
    </row>
    <row r="337" spans="11:11" s="87" customFormat="1" x14ac:dyDescent="0.3">
      <c r="K337" s="88"/>
    </row>
    <row r="338" spans="11:11" s="87" customFormat="1" x14ac:dyDescent="0.3">
      <c r="K338" s="88"/>
    </row>
    <row r="339" spans="11:11" s="87" customFormat="1" x14ac:dyDescent="0.3">
      <c r="K339" s="88"/>
    </row>
    <row r="340" spans="11:11" s="87" customFormat="1" x14ac:dyDescent="0.3">
      <c r="K340" s="88"/>
    </row>
    <row r="341" spans="11:11" s="87" customFormat="1" x14ac:dyDescent="0.3">
      <c r="K341" s="88"/>
    </row>
    <row r="342" spans="11:11" s="87" customFormat="1" x14ac:dyDescent="0.3">
      <c r="K342" s="88"/>
    </row>
    <row r="343" spans="11:11" s="87" customFormat="1" x14ac:dyDescent="0.3">
      <c r="K343" s="88"/>
    </row>
    <row r="344" spans="11:11" s="87" customFormat="1" x14ac:dyDescent="0.3">
      <c r="K344" s="88"/>
    </row>
    <row r="345" spans="11:11" s="87" customFormat="1" x14ac:dyDescent="0.3">
      <c r="K345" s="88"/>
    </row>
    <row r="346" spans="11:11" s="87" customFormat="1" x14ac:dyDescent="0.3">
      <c r="K346" s="88"/>
    </row>
    <row r="347" spans="11:11" s="87" customFormat="1" x14ac:dyDescent="0.3">
      <c r="K347" s="88"/>
    </row>
    <row r="348" spans="11:11" s="87" customFormat="1" x14ac:dyDescent="0.3">
      <c r="K348" s="88"/>
    </row>
    <row r="349" spans="11:11" s="87" customFormat="1" x14ac:dyDescent="0.3">
      <c r="K349" s="88"/>
    </row>
    <row r="350" spans="11:11" s="87" customFormat="1" x14ac:dyDescent="0.3">
      <c r="K350" s="88"/>
    </row>
    <row r="351" spans="11:11" s="87" customFormat="1" x14ac:dyDescent="0.3">
      <c r="K351" s="88"/>
    </row>
    <row r="352" spans="11:11" s="87" customFormat="1" x14ac:dyDescent="0.3">
      <c r="K352" s="88"/>
    </row>
    <row r="353" spans="11:11" s="87" customFormat="1" x14ac:dyDescent="0.3">
      <c r="K353" s="88"/>
    </row>
    <row r="354" spans="11:11" s="87" customFormat="1" x14ac:dyDescent="0.3">
      <c r="K354" s="88"/>
    </row>
    <row r="355" spans="11:11" s="87" customFormat="1" x14ac:dyDescent="0.3">
      <c r="K355" s="88"/>
    </row>
    <row r="356" spans="11:11" s="87" customFormat="1" x14ac:dyDescent="0.3">
      <c r="K356" s="88"/>
    </row>
    <row r="357" spans="11:11" s="87" customFormat="1" x14ac:dyDescent="0.3">
      <c r="K357" s="88"/>
    </row>
    <row r="358" spans="11:11" s="87" customFormat="1" x14ac:dyDescent="0.3">
      <c r="K358" s="88"/>
    </row>
    <row r="359" spans="11:11" s="87" customFormat="1" x14ac:dyDescent="0.3">
      <c r="K359" s="88"/>
    </row>
    <row r="360" spans="11:11" s="87" customFormat="1" x14ac:dyDescent="0.3">
      <c r="K360" s="88"/>
    </row>
    <row r="361" spans="11:11" s="87" customFormat="1" x14ac:dyDescent="0.3">
      <c r="K361" s="88"/>
    </row>
    <row r="362" spans="11:11" s="87" customFormat="1" x14ac:dyDescent="0.3">
      <c r="K362" s="88"/>
    </row>
    <row r="363" spans="11:11" s="87" customFormat="1" x14ac:dyDescent="0.3">
      <c r="K363" s="88"/>
    </row>
    <row r="364" spans="11:11" s="87" customFormat="1" x14ac:dyDescent="0.3">
      <c r="K364" s="88"/>
    </row>
    <row r="365" spans="11:11" s="87" customFormat="1" x14ac:dyDescent="0.3">
      <c r="K365" s="88"/>
    </row>
    <row r="366" spans="11:11" s="87" customFormat="1" x14ac:dyDescent="0.3">
      <c r="K366" s="88"/>
    </row>
    <row r="367" spans="11:11" s="87" customFormat="1" x14ac:dyDescent="0.3">
      <c r="K367" s="88"/>
    </row>
    <row r="368" spans="11:11" s="87" customFormat="1" x14ac:dyDescent="0.3">
      <c r="K368" s="88"/>
    </row>
    <row r="369" spans="11:11" s="87" customFormat="1" x14ac:dyDescent="0.3">
      <c r="K369" s="88"/>
    </row>
    <row r="370" spans="11:11" s="87" customFormat="1" x14ac:dyDescent="0.3">
      <c r="K370" s="88"/>
    </row>
    <row r="371" spans="11:11" s="87" customFormat="1" x14ac:dyDescent="0.3">
      <c r="K371" s="88"/>
    </row>
    <row r="372" spans="11:11" s="87" customFormat="1" x14ac:dyDescent="0.3">
      <c r="K372" s="88"/>
    </row>
    <row r="373" spans="11:11" s="87" customFormat="1" x14ac:dyDescent="0.3">
      <c r="K373" s="88"/>
    </row>
    <row r="374" spans="11:11" s="87" customFormat="1" x14ac:dyDescent="0.3">
      <c r="K374" s="88"/>
    </row>
    <row r="375" spans="11:11" s="87" customFormat="1" x14ac:dyDescent="0.3">
      <c r="K375" s="88"/>
    </row>
    <row r="376" spans="11:11" s="87" customFormat="1" x14ac:dyDescent="0.3">
      <c r="K376" s="88"/>
    </row>
    <row r="377" spans="11:11" s="87" customFormat="1" x14ac:dyDescent="0.3">
      <c r="K377" s="88"/>
    </row>
    <row r="378" spans="11:11" s="87" customFormat="1" x14ac:dyDescent="0.3">
      <c r="K378" s="88"/>
    </row>
    <row r="379" spans="11:11" s="87" customFormat="1" x14ac:dyDescent="0.3">
      <c r="K379" s="88"/>
    </row>
    <row r="380" spans="11:11" s="87" customFormat="1" x14ac:dyDescent="0.3">
      <c r="K380" s="88"/>
    </row>
    <row r="381" spans="11:11" s="87" customFormat="1" x14ac:dyDescent="0.3">
      <c r="K381" s="88"/>
    </row>
    <row r="382" spans="11:11" s="87" customFormat="1" x14ac:dyDescent="0.3">
      <c r="K382" s="88"/>
    </row>
  </sheetData>
  <sortState xmlns:xlrd2="http://schemas.microsoft.com/office/spreadsheetml/2017/richdata2" ref="A51:I58">
    <sortCondition descending="1" ref="I51"/>
    <sortCondition descending="1" ref="H51"/>
  </sortState>
  <hyperlinks>
    <hyperlink ref="B2" location="'Index'!A3" tooltip="Go to the Index sheet" display="`" xr:uid="{E29C8429-CA4A-4A97-90AE-7804BFD1A13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55A67-A7C2-44F5-B859-820A495BF049}">
  <sheetPr>
    <tabColor rgb="FFC00000"/>
    <pageSetUpPr fitToPage="1"/>
  </sheetPr>
  <dimension ref="A1:AH38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8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321</v>
      </c>
      <c r="D1" s="86"/>
      <c r="E1" s="86"/>
      <c r="F1" s="86"/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  <c r="K2" s="154">
        <v>1</v>
      </c>
    </row>
    <row r="3" spans="1:34" s="91" customFormat="1" ht="15.75" customHeight="1" x14ac:dyDescent="0.3">
      <c r="A3" s="90"/>
      <c r="B3" s="91" t="s">
        <v>68</v>
      </c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87"/>
      <c r="AB3" s="87"/>
      <c r="AC3" s="87"/>
      <c r="AD3" s="87"/>
      <c r="AE3" s="87"/>
      <c r="AF3" s="87"/>
    </row>
    <row r="4" spans="1:34" ht="15.75" customHeight="1" x14ac:dyDescent="0.3">
      <c r="A4" s="155">
        <v>2</v>
      </c>
      <c r="B4" s="93" t="s">
        <v>4</v>
      </c>
      <c r="C4" s="156" t="s">
        <v>5</v>
      </c>
      <c r="D4" s="117"/>
      <c r="E4" s="157"/>
      <c r="F4" s="94" t="s">
        <v>6</v>
      </c>
      <c r="G4" s="94" t="s">
        <v>7</v>
      </c>
      <c r="H4" s="94" t="s">
        <v>8</v>
      </c>
      <c r="I4" s="95" t="s">
        <v>9</v>
      </c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34" ht="15.75" customHeight="1" x14ac:dyDescent="0.3">
      <c r="A5" s="228">
        <v>1</v>
      </c>
      <c r="B5" s="229" t="s">
        <v>366</v>
      </c>
      <c r="C5" s="229" t="s">
        <v>349</v>
      </c>
      <c r="D5" s="269">
        <v>99.001999999999995</v>
      </c>
      <c r="E5" s="269">
        <v>100.003</v>
      </c>
      <c r="F5" s="269">
        <f>SUM(D5:E5)</f>
        <v>199.005</v>
      </c>
      <c r="G5" s="230">
        <v>7</v>
      </c>
      <c r="H5" s="269">
        <v>794.01800000000003</v>
      </c>
      <c r="I5" s="232">
        <v>31</v>
      </c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34" ht="15.75" customHeight="1" x14ac:dyDescent="0.3">
      <c r="A6" s="99">
        <v>5</v>
      </c>
      <c r="B6" s="100" t="s">
        <v>370</v>
      </c>
      <c r="C6" s="100" t="s">
        <v>98</v>
      </c>
      <c r="D6" s="167">
        <v>97.001999999999995</v>
      </c>
      <c r="E6" s="167">
        <v>97.001000000000005</v>
      </c>
      <c r="F6" s="159">
        <f>SUM(D6:E6)</f>
        <v>194.00299999999999</v>
      </c>
      <c r="G6" s="96">
        <v>5</v>
      </c>
      <c r="H6" s="167">
        <v>783.01099999999997</v>
      </c>
      <c r="I6" s="112">
        <v>25</v>
      </c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34" ht="15.75" customHeight="1" x14ac:dyDescent="0.3">
      <c r="A7" s="110">
        <v>6</v>
      </c>
      <c r="B7" s="100" t="s">
        <v>371</v>
      </c>
      <c r="C7" s="100" t="s">
        <v>98</v>
      </c>
      <c r="D7" s="167">
        <v>98.004000000000005</v>
      </c>
      <c r="E7" s="167">
        <v>95</v>
      </c>
      <c r="F7" s="159">
        <f>SUM(D7:E7)</f>
        <v>193.00400000000002</v>
      </c>
      <c r="G7" s="96">
        <v>4</v>
      </c>
      <c r="H7" s="167">
        <v>782.01800000000003</v>
      </c>
      <c r="I7" s="112">
        <v>22</v>
      </c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34" ht="15.75" customHeight="1" x14ac:dyDescent="0.3">
      <c r="A8" s="99">
        <v>7</v>
      </c>
      <c r="B8" s="100" t="s">
        <v>102</v>
      </c>
      <c r="C8" s="100" t="s">
        <v>77</v>
      </c>
      <c r="D8" s="167">
        <v>98.004000000000005</v>
      </c>
      <c r="E8" s="167">
        <v>96.001000000000005</v>
      </c>
      <c r="F8" s="159">
        <f>SUM(D8:E8)</f>
        <v>194.005</v>
      </c>
      <c r="G8" s="96">
        <v>6</v>
      </c>
      <c r="H8" s="167">
        <v>775.01099999999997</v>
      </c>
      <c r="I8" s="112">
        <v>21</v>
      </c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34" ht="15.75" customHeight="1" x14ac:dyDescent="0.3">
      <c r="A9" s="110">
        <v>2</v>
      </c>
      <c r="B9" s="100" t="s">
        <v>367</v>
      </c>
      <c r="C9" s="100" t="s">
        <v>269</v>
      </c>
      <c r="D9" s="167">
        <v>100.001</v>
      </c>
      <c r="E9" s="167">
        <v>100.003</v>
      </c>
      <c r="F9" s="159">
        <f>SUM(D9:E9)</f>
        <v>200.00400000000002</v>
      </c>
      <c r="G9" s="96">
        <v>8</v>
      </c>
      <c r="H9" s="167">
        <v>773.00699999999995</v>
      </c>
      <c r="I9" s="112">
        <v>20</v>
      </c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34" ht="15.75" customHeight="1" x14ac:dyDescent="0.3">
      <c r="A10" s="110">
        <v>4</v>
      </c>
      <c r="B10" s="100" t="s">
        <v>369</v>
      </c>
      <c r="C10" s="100" t="s">
        <v>269</v>
      </c>
      <c r="D10" s="167">
        <v>91.001000000000005</v>
      </c>
      <c r="E10" s="167">
        <v>97</v>
      </c>
      <c r="F10" s="159">
        <f>SUM(D10:E10)</f>
        <v>188.001</v>
      </c>
      <c r="G10" s="96">
        <v>3</v>
      </c>
      <c r="H10" s="167">
        <v>750.00399999999991</v>
      </c>
      <c r="I10" s="112">
        <v>13</v>
      </c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34" ht="15.75" customHeight="1" x14ac:dyDescent="0.3">
      <c r="A11" s="99">
        <v>3</v>
      </c>
      <c r="B11" s="100" t="s">
        <v>368</v>
      </c>
      <c r="C11" s="100" t="s">
        <v>269</v>
      </c>
      <c r="D11" s="167">
        <v>91</v>
      </c>
      <c r="E11" s="167">
        <v>95.001000000000005</v>
      </c>
      <c r="F11" s="159">
        <f>SUM(D11:E11)</f>
        <v>186.001</v>
      </c>
      <c r="G11" s="96">
        <v>2</v>
      </c>
      <c r="H11" s="167">
        <v>739.00199999999995</v>
      </c>
      <c r="I11" s="112">
        <v>9</v>
      </c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34" ht="15.75" customHeight="1" x14ac:dyDescent="0.3">
      <c r="A12" s="237">
        <v>8</v>
      </c>
      <c r="B12" s="234" t="s">
        <v>372</v>
      </c>
      <c r="C12" s="234" t="s">
        <v>324</v>
      </c>
      <c r="D12" s="271" t="s">
        <v>27</v>
      </c>
      <c r="E12" s="271"/>
      <c r="F12" s="270">
        <f>SUM(D12:E12)</f>
        <v>0</v>
      </c>
      <c r="G12" s="236">
        <v>0</v>
      </c>
      <c r="H12" s="168">
        <v>0</v>
      </c>
      <c r="I12" s="114">
        <v>0</v>
      </c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34" ht="15.75" customHeight="1" x14ac:dyDescent="0.3">
      <c r="A13" s="109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34" ht="15.75" customHeight="1" x14ac:dyDescent="0.3">
      <c r="A14" s="90"/>
      <c r="B14" s="91" t="s">
        <v>91</v>
      </c>
      <c r="C14" s="91"/>
      <c r="D14" s="91"/>
      <c r="E14" s="91"/>
      <c r="F14" s="91"/>
      <c r="G14" s="91"/>
      <c r="H14" s="91"/>
      <c r="I14" s="91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34" ht="15.75" customHeight="1" x14ac:dyDescent="0.3">
      <c r="A15" s="155">
        <v>2</v>
      </c>
      <c r="B15" s="93" t="s">
        <v>4</v>
      </c>
      <c r="C15" s="156" t="s">
        <v>5</v>
      </c>
      <c r="D15" s="117"/>
      <c r="E15" s="157"/>
      <c r="F15" s="94" t="s">
        <v>6</v>
      </c>
      <c r="G15" s="94" t="s">
        <v>7</v>
      </c>
      <c r="H15" s="94" t="s">
        <v>8</v>
      </c>
      <c r="I15" s="95" t="s">
        <v>9</v>
      </c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34" ht="15.75" customHeight="1" x14ac:dyDescent="0.3">
      <c r="A16" s="228">
        <v>1</v>
      </c>
      <c r="B16" s="229" t="s">
        <v>373</v>
      </c>
      <c r="C16" s="229" t="s">
        <v>338</v>
      </c>
      <c r="D16" s="269">
        <v>100.002</v>
      </c>
      <c r="E16" s="269">
        <v>97</v>
      </c>
      <c r="F16" s="269">
        <f>SUM(D16:E16)</f>
        <v>197.00200000000001</v>
      </c>
      <c r="G16" s="230">
        <v>8</v>
      </c>
      <c r="H16" s="269">
        <v>779.00600000000009</v>
      </c>
      <c r="I16" s="232">
        <v>29</v>
      </c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5.75" customHeight="1" x14ac:dyDescent="0.3">
      <c r="A17" s="110">
        <v>6</v>
      </c>
      <c r="B17" s="100" t="s">
        <v>378</v>
      </c>
      <c r="C17" s="100" t="s">
        <v>191</v>
      </c>
      <c r="D17" s="167">
        <v>97.001999999999995</v>
      </c>
      <c r="E17" s="167">
        <v>97</v>
      </c>
      <c r="F17" s="159">
        <f>SUM(D17:E17)</f>
        <v>194.00200000000001</v>
      </c>
      <c r="G17" s="96">
        <v>7</v>
      </c>
      <c r="H17" s="167">
        <v>776.01299999999992</v>
      </c>
      <c r="I17" s="112">
        <v>28</v>
      </c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5.75" customHeight="1" x14ac:dyDescent="0.3">
      <c r="A18" s="99">
        <v>5</v>
      </c>
      <c r="B18" s="100" t="s">
        <v>377</v>
      </c>
      <c r="C18" s="100" t="s">
        <v>269</v>
      </c>
      <c r="D18" s="167">
        <v>94</v>
      </c>
      <c r="E18" s="167">
        <v>97</v>
      </c>
      <c r="F18" s="159">
        <f>SUM(D18:E18)</f>
        <v>191</v>
      </c>
      <c r="G18" s="96">
        <v>5</v>
      </c>
      <c r="H18" s="167">
        <v>770.00700000000006</v>
      </c>
      <c r="I18" s="112">
        <v>24</v>
      </c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5.75" customHeight="1" x14ac:dyDescent="0.3">
      <c r="A19" s="99">
        <v>7</v>
      </c>
      <c r="B19" s="100" t="s">
        <v>379</v>
      </c>
      <c r="C19" s="100" t="s">
        <v>17</v>
      </c>
      <c r="D19" s="167">
        <v>99.001999999999995</v>
      </c>
      <c r="E19" s="167">
        <v>94.001000000000005</v>
      </c>
      <c r="F19" s="159">
        <f>SUM(D19:E19)</f>
        <v>193.00299999999999</v>
      </c>
      <c r="G19" s="96">
        <v>6</v>
      </c>
      <c r="H19" s="167">
        <v>769.01499999999987</v>
      </c>
      <c r="I19" s="112">
        <v>23</v>
      </c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5.75" customHeight="1" x14ac:dyDescent="0.3">
      <c r="A20" s="110">
        <v>4</v>
      </c>
      <c r="B20" s="100" t="s">
        <v>376</v>
      </c>
      <c r="C20" s="100" t="s">
        <v>324</v>
      </c>
      <c r="D20" s="167">
        <v>93.001999999999995</v>
      </c>
      <c r="E20" s="167">
        <v>94</v>
      </c>
      <c r="F20" s="159">
        <f>SUM(D20:E20)</f>
        <v>187.00200000000001</v>
      </c>
      <c r="G20" s="96">
        <v>3</v>
      </c>
      <c r="H20" s="167">
        <v>757.00299999999993</v>
      </c>
      <c r="I20" s="112">
        <v>14</v>
      </c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5.75" customHeight="1" x14ac:dyDescent="0.3">
      <c r="A21" s="110">
        <v>2</v>
      </c>
      <c r="B21" s="100" t="s">
        <v>374</v>
      </c>
      <c r="C21" s="100" t="s">
        <v>349</v>
      </c>
      <c r="D21" s="167">
        <v>92</v>
      </c>
      <c r="E21" s="167">
        <v>94</v>
      </c>
      <c r="F21" s="159">
        <f>SUM(D21:E21)</f>
        <v>186</v>
      </c>
      <c r="G21" s="96">
        <v>2</v>
      </c>
      <c r="H21" s="167">
        <v>745.00199999999995</v>
      </c>
      <c r="I21" s="112">
        <v>12</v>
      </c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5.75" customHeight="1" x14ac:dyDescent="0.3">
      <c r="A22" s="99">
        <v>3</v>
      </c>
      <c r="B22" s="100" t="s">
        <v>375</v>
      </c>
      <c r="C22" s="100" t="s">
        <v>338</v>
      </c>
      <c r="D22" s="167">
        <v>88</v>
      </c>
      <c r="E22" s="167">
        <v>89</v>
      </c>
      <c r="F22" s="159">
        <f>SUM(D22:E22)</f>
        <v>177</v>
      </c>
      <c r="G22" s="96">
        <v>1</v>
      </c>
      <c r="H22" s="167">
        <v>718.005</v>
      </c>
      <c r="I22" s="112">
        <v>8</v>
      </c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5.75" customHeight="1" x14ac:dyDescent="0.3">
      <c r="A23" s="237">
        <v>8</v>
      </c>
      <c r="B23" s="234" t="s">
        <v>380</v>
      </c>
      <c r="C23" s="234" t="s">
        <v>269</v>
      </c>
      <c r="D23" s="271">
        <v>96</v>
      </c>
      <c r="E23" s="271">
        <v>92.001999999999995</v>
      </c>
      <c r="F23" s="270">
        <f>SUM(D23:E23)</f>
        <v>188.00200000000001</v>
      </c>
      <c r="G23" s="236">
        <v>4</v>
      </c>
      <c r="H23" s="168">
        <v>705.00500000000011</v>
      </c>
      <c r="I23" s="114">
        <v>7</v>
      </c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5.75" customHeight="1" x14ac:dyDescent="0.3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5.75" customHeight="1" x14ac:dyDescent="0.3">
      <c r="A25" s="90"/>
      <c r="B25" s="91" t="s">
        <v>92</v>
      </c>
      <c r="C25" s="91"/>
      <c r="D25" s="91"/>
      <c r="E25" s="91"/>
      <c r="F25" s="91"/>
      <c r="G25" s="91"/>
      <c r="H25" s="91"/>
      <c r="I25" s="91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5.75" customHeight="1" x14ac:dyDescent="0.3">
      <c r="A26" s="155">
        <v>2</v>
      </c>
      <c r="B26" s="93" t="s">
        <v>4</v>
      </c>
      <c r="C26" s="156" t="s">
        <v>5</v>
      </c>
      <c r="D26" s="117"/>
      <c r="E26" s="157"/>
      <c r="F26" s="94" t="s">
        <v>6</v>
      </c>
      <c r="G26" s="94" t="s">
        <v>7</v>
      </c>
      <c r="H26" s="94" t="s">
        <v>8</v>
      </c>
      <c r="I26" s="95" t="s">
        <v>9</v>
      </c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5.75" customHeight="1" x14ac:dyDescent="0.3">
      <c r="A27" s="322">
        <v>8</v>
      </c>
      <c r="B27" s="229" t="s">
        <v>90</v>
      </c>
      <c r="C27" s="229" t="s">
        <v>17</v>
      </c>
      <c r="D27" s="323">
        <v>100</v>
      </c>
      <c r="E27" s="323">
        <v>100</v>
      </c>
      <c r="F27" s="269">
        <f>SUM(D27:E27)</f>
        <v>200</v>
      </c>
      <c r="G27" s="230">
        <v>8</v>
      </c>
      <c r="H27" s="323">
        <v>788.00900000000001</v>
      </c>
      <c r="I27" s="314">
        <v>32</v>
      </c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5.75" customHeight="1" x14ac:dyDescent="0.3">
      <c r="A28" s="99">
        <v>5</v>
      </c>
      <c r="B28" s="100" t="s">
        <v>385</v>
      </c>
      <c r="C28" s="100" t="s">
        <v>338</v>
      </c>
      <c r="D28" s="167">
        <v>95.001000000000005</v>
      </c>
      <c r="E28" s="167">
        <v>94.001999999999995</v>
      </c>
      <c r="F28" s="159">
        <f>SUM(D28:E28)</f>
        <v>189.00299999999999</v>
      </c>
      <c r="G28" s="96">
        <v>5</v>
      </c>
      <c r="H28" s="167">
        <v>773.00900000000001</v>
      </c>
      <c r="I28" s="112">
        <v>26</v>
      </c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5.75" customHeight="1" x14ac:dyDescent="0.3">
      <c r="A29" s="110">
        <v>6</v>
      </c>
      <c r="B29" s="100" t="s">
        <v>386</v>
      </c>
      <c r="C29" s="100" t="s">
        <v>269</v>
      </c>
      <c r="D29" s="167">
        <v>95</v>
      </c>
      <c r="E29" s="167">
        <v>97</v>
      </c>
      <c r="F29" s="159">
        <f>SUM(D29:E29)</f>
        <v>192</v>
      </c>
      <c r="G29" s="96">
        <v>6</v>
      </c>
      <c r="H29" s="167">
        <v>764.00400000000002</v>
      </c>
      <c r="I29" s="112">
        <v>21</v>
      </c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5.75" customHeight="1" x14ac:dyDescent="0.3">
      <c r="A30" s="110">
        <v>2</v>
      </c>
      <c r="B30" s="100" t="s">
        <v>382</v>
      </c>
      <c r="C30" s="100" t="s">
        <v>269</v>
      </c>
      <c r="D30" s="167">
        <v>97</v>
      </c>
      <c r="E30" s="167">
        <v>96.001000000000005</v>
      </c>
      <c r="F30" s="159">
        <f>SUM(D30:E30)</f>
        <v>193.001</v>
      </c>
      <c r="G30" s="96">
        <v>7</v>
      </c>
      <c r="H30" s="167">
        <v>759.00400000000002</v>
      </c>
      <c r="I30" s="112">
        <v>19</v>
      </c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5.75" customHeight="1" x14ac:dyDescent="0.3">
      <c r="A31" s="110">
        <v>4</v>
      </c>
      <c r="B31" s="100" t="s">
        <v>384</v>
      </c>
      <c r="C31" s="100" t="s">
        <v>269</v>
      </c>
      <c r="D31" s="167">
        <v>96</v>
      </c>
      <c r="E31" s="167">
        <v>91.001000000000005</v>
      </c>
      <c r="F31" s="159">
        <f>SUM(D31:E31)</f>
        <v>187.001</v>
      </c>
      <c r="G31" s="96">
        <v>4</v>
      </c>
      <c r="H31" s="167">
        <v>746.00399999999991</v>
      </c>
      <c r="I31" s="112">
        <v>13</v>
      </c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26" ht="15.75" customHeight="1" x14ac:dyDescent="0.3">
      <c r="A32" s="99">
        <v>7</v>
      </c>
      <c r="B32" s="100" t="s">
        <v>387</v>
      </c>
      <c r="C32" s="100" t="s">
        <v>338</v>
      </c>
      <c r="D32" s="167">
        <v>94</v>
      </c>
      <c r="E32" s="167">
        <v>89</v>
      </c>
      <c r="F32" s="159">
        <f>SUM(D32:E32)</f>
        <v>183</v>
      </c>
      <c r="G32" s="96">
        <v>3</v>
      </c>
      <c r="H32" s="167">
        <v>743.00199999999995</v>
      </c>
      <c r="I32" s="112">
        <v>12</v>
      </c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spans="1:26" ht="15.75" customHeight="1" x14ac:dyDescent="0.3">
      <c r="A33" s="99">
        <v>1</v>
      </c>
      <c r="B33" s="100" t="s">
        <v>381</v>
      </c>
      <c r="C33" s="100" t="s">
        <v>46</v>
      </c>
      <c r="D33" s="159">
        <v>83</v>
      </c>
      <c r="E33" s="159">
        <v>92.001999999999995</v>
      </c>
      <c r="F33" s="159">
        <f>SUM(D33:E33)</f>
        <v>175.00200000000001</v>
      </c>
      <c r="G33" s="96">
        <v>2</v>
      </c>
      <c r="H33" s="159">
        <v>735.00500000000011</v>
      </c>
      <c r="I33" s="103">
        <v>12</v>
      </c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spans="1:26" ht="15.75" customHeight="1" x14ac:dyDescent="0.3">
      <c r="A34" s="233">
        <v>3</v>
      </c>
      <c r="B34" s="234" t="s">
        <v>383</v>
      </c>
      <c r="C34" s="234" t="s">
        <v>98</v>
      </c>
      <c r="D34" s="271">
        <v>0</v>
      </c>
      <c r="E34" s="271">
        <v>0</v>
      </c>
      <c r="F34" s="270">
        <f>SUM(D34:E34)</f>
        <v>0</v>
      </c>
      <c r="G34" s="236">
        <v>0</v>
      </c>
      <c r="H34" s="168">
        <v>560.00199999999995</v>
      </c>
      <c r="I34" s="114">
        <v>9</v>
      </c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spans="1:26" ht="15.75" customHeight="1" x14ac:dyDescent="0.3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spans="1:26" ht="15.75" customHeight="1" x14ac:dyDescent="0.3">
      <c r="A36" s="90"/>
      <c r="B36" s="91" t="s">
        <v>114</v>
      </c>
      <c r="C36" s="91"/>
      <c r="D36" s="91"/>
      <c r="E36" s="91"/>
      <c r="F36" s="91"/>
      <c r="G36" s="91"/>
      <c r="H36" s="91"/>
      <c r="I36" s="91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spans="1:26" ht="15.75" customHeight="1" x14ac:dyDescent="0.3">
      <c r="A37" s="155">
        <v>2</v>
      </c>
      <c r="B37" s="93" t="s">
        <v>4</v>
      </c>
      <c r="C37" s="156" t="s">
        <v>5</v>
      </c>
      <c r="D37" s="117"/>
      <c r="E37" s="157"/>
      <c r="F37" s="94" t="s">
        <v>6</v>
      </c>
      <c r="G37" s="94" t="s">
        <v>7</v>
      </c>
      <c r="H37" s="94" t="s">
        <v>8</v>
      </c>
      <c r="I37" s="95" t="s">
        <v>9</v>
      </c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8" spans="1:26" ht="15.75" customHeight="1" x14ac:dyDescent="0.3">
      <c r="A38" s="228">
        <v>1</v>
      </c>
      <c r="B38" s="229" t="s">
        <v>388</v>
      </c>
      <c r="C38" s="229" t="s">
        <v>347</v>
      </c>
      <c r="D38" s="269">
        <v>98.001999999999995</v>
      </c>
      <c r="E38" s="269">
        <v>99.004000000000005</v>
      </c>
      <c r="F38" s="269">
        <f>SUM(D38:E38)</f>
        <v>197.006</v>
      </c>
      <c r="G38" s="230">
        <v>8</v>
      </c>
      <c r="H38" s="269">
        <v>785.01699999999994</v>
      </c>
      <c r="I38" s="232">
        <v>31</v>
      </c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</row>
    <row r="39" spans="1:26" ht="15.75" customHeight="1" x14ac:dyDescent="0.3">
      <c r="A39" s="110">
        <v>8</v>
      </c>
      <c r="B39" s="100" t="s">
        <v>395</v>
      </c>
      <c r="C39" s="100" t="s">
        <v>46</v>
      </c>
      <c r="D39" s="167">
        <v>100.002</v>
      </c>
      <c r="E39" s="167">
        <v>97.001999999999995</v>
      </c>
      <c r="F39" s="159">
        <f>SUM(D39:E39)</f>
        <v>197.00399999999999</v>
      </c>
      <c r="G39" s="96">
        <v>7</v>
      </c>
      <c r="H39" s="167">
        <v>778.01499999999999</v>
      </c>
      <c r="I39" s="112">
        <v>28</v>
      </c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spans="1:26" ht="15.75" customHeight="1" x14ac:dyDescent="0.3">
      <c r="A40" s="110">
        <v>2</v>
      </c>
      <c r="B40" s="100" t="s">
        <v>389</v>
      </c>
      <c r="C40" s="100" t="s">
        <v>338</v>
      </c>
      <c r="D40" s="167">
        <v>94</v>
      </c>
      <c r="E40" s="167">
        <v>96</v>
      </c>
      <c r="F40" s="159">
        <f>SUM(D40:E40)</f>
        <v>190</v>
      </c>
      <c r="G40" s="96">
        <v>6</v>
      </c>
      <c r="H40" s="167">
        <v>758.00199999999995</v>
      </c>
      <c r="I40" s="112">
        <v>25</v>
      </c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</row>
    <row r="41" spans="1:26" ht="15.75" customHeight="1" x14ac:dyDescent="0.3">
      <c r="A41" s="99">
        <v>7</v>
      </c>
      <c r="B41" s="100" t="s">
        <v>394</v>
      </c>
      <c r="C41" s="100" t="s">
        <v>54</v>
      </c>
      <c r="D41" s="167" t="s">
        <v>27</v>
      </c>
      <c r="E41" s="167"/>
      <c r="F41" s="159">
        <f>SUM(D41:E41)</f>
        <v>0</v>
      </c>
      <c r="G41" s="96">
        <v>0</v>
      </c>
      <c r="H41" s="167">
        <v>375.00099999999998</v>
      </c>
      <c r="I41" s="112">
        <v>10</v>
      </c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</row>
    <row r="42" spans="1:26" ht="15.75" customHeight="1" x14ac:dyDescent="0.3">
      <c r="A42" s="110">
        <v>6</v>
      </c>
      <c r="B42" s="100" t="s">
        <v>393</v>
      </c>
      <c r="C42" s="100" t="s">
        <v>54</v>
      </c>
      <c r="D42" s="167" t="s">
        <v>27</v>
      </c>
      <c r="E42" s="167"/>
      <c r="F42" s="159">
        <f>SUM(D42:E42)</f>
        <v>0</v>
      </c>
      <c r="G42" s="96">
        <v>0</v>
      </c>
      <c r="H42" s="167">
        <v>183.001</v>
      </c>
      <c r="I42" s="112">
        <v>4</v>
      </c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</row>
    <row r="43" spans="1:26" ht="15.75" customHeight="1" x14ac:dyDescent="0.3">
      <c r="A43" s="99">
        <v>3</v>
      </c>
      <c r="B43" s="100" t="s">
        <v>390</v>
      </c>
      <c r="C43" s="100" t="s">
        <v>54</v>
      </c>
      <c r="D43" s="167" t="s">
        <v>27</v>
      </c>
      <c r="E43" s="167"/>
      <c r="F43" s="159">
        <f>SUM(D43:E43)</f>
        <v>0</v>
      </c>
      <c r="G43" s="96">
        <v>0</v>
      </c>
      <c r="H43" s="167">
        <v>0</v>
      </c>
      <c r="I43" s="112">
        <v>0</v>
      </c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</row>
    <row r="44" spans="1:26" ht="15.75" customHeight="1" x14ac:dyDescent="0.3">
      <c r="A44" s="110">
        <v>4</v>
      </c>
      <c r="B44" s="100" t="s">
        <v>391</v>
      </c>
      <c r="C44" s="100" t="s">
        <v>330</v>
      </c>
      <c r="D44" s="167" t="s">
        <v>27</v>
      </c>
      <c r="E44" s="167"/>
      <c r="F44" s="159">
        <f>SUM(D44:E44)</f>
        <v>0</v>
      </c>
      <c r="G44" s="96">
        <v>0</v>
      </c>
      <c r="H44" s="167">
        <v>0</v>
      </c>
      <c r="I44" s="112">
        <v>0</v>
      </c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</row>
    <row r="45" spans="1:26" ht="15.75" customHeight="1" x14ac:dyDescent="0.3">
      <c r="A45" s="233">
        <v>5</v>
      </c>
      <c r="B45" s="234" t="s">
        <v>392</v>
      </c>
      <c r="C45" s="234" t="s">
        <v>324</v>
      </c>
      <c r="D45" s="271" t="s">
        <v>27</v>
      </c>
      <c r="E45" s="271"/>
      <c r="F45" s="270">
        <f>SUM(D45:E45)</f>
        <v>0</v>
      </c>
      <c r="G45" s="236">
        <v>0</v>
      </c>
      <c r="H45" s="168">
        <v>0</v>
      </c>
      <c r="I45" s="114">
        <v>0</v>
      </c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</row>
    <row r="46" spans="1:26" ht="15.75" customHeight="1" x14ac:dyDescent="0.3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</row>
    <row r="47" spans="1:26" ht="15.75" customHeight="1" x14ac:dyDescent="0.3">
      <c r="A47" s="109"/>
      <c r="B47" s="87" t="s">
        <v>365</v>
      </c>
      <c r="E47" s="108" t="s">
        <v>659</v>
      </c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</row>
    <row r="48" spans="1:26" ht="15.75" customHeight="1" x14ac:dyDescent="0.3">
      <c r="A48" s="109"/>
      <c r="B48" s="87" t="s">
        <v>660</v>
      </c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</row>
    <row r="49" spans="1:26" ht="15.75" customHeight="1" x14ac:dyDescent="0.3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</row>
    <row r="50" spans="1:26" ht="15.75" customHeight="1" x14ac:dyDescent="0.3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</row>
    <row r="51" spans="1:26" ht="15.75" customHeight="1" x14ac:dyDescent="0.3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</row>
    <row r="52" spans="1:26" ht="15.75" customHeight="1" x14ac:dyDescent="0.3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</row>
    <row r="53" spans="1:26" ht="15.75" customHeight="1" x14ac:dyDescent="0.3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</row>
    <row r="54" spans="1:26" ht="15.75" customHeight="1" x14ac:dyDescent="0.3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</row>
    <row r="55" spans="1:26" ht="15.75" customHeight="1" x14ac:dyDescent="0.3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</row>
    <row r="56" spans="1:26" ht="15.75" customHeight="1" x14ac:dyDescent="0.3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</row>
    <row r="57" spans="1:26" ht="15.75" customHeight="1" x14ac:dyDescent="0.3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</row>
    <row r="58" spans="1:26" ht="15.75" customHeight="1" x14ac:dyDescent="0.3">
      <c r="A58" s="109"/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</row>
    <row r="59" spans="1:26" ht="15.75" customHeight="1" x14ac:dyDescent="0.3">
      <c r="A59" s="109"/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</row>
    <row r="60" spans="1:26" ht="15.75" customHeight="1" x14ac:dyDescent="0.3">
      <c r="A60" s="109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</row>
    <row r="61" spans="1:26" ht="15.75" customHeight="1" x14ac:dyDescent="0.3">
      <c r="A61" s="109"/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</row>
    <row r="62" spans="1:26" ht="15.75" customHeight="1" x14ac:dyDescent="0.3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</row>
    <row r="63" spans="1:26" ht="15.75" customHeight="1" x14ac:dyDescent="0.3">
      <c r="A63" s="109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</row>
    <row r="64" spans="1:26" ht="15.75" customHeight="1" x14ac:dyDescent="0.3">
      <c r="A64" s="109"/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</row>
    <row r="65" spans="1:26" ht="15.75" customHeight="1" x14ac:dyDescent="0.3">
      <c r="A65" s="109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</row>
    <row r="66" spans="1:26" ht="15.75" customHeight="1" x14ac:dyDescent="0.3">
      <c r="A66" s="109"/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</row>
    <row r="67" spans="1:26" ht="15.75" customHeight="1" x14ac:dyDescent="0.3">
      <c r="A67" s="109"/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</row>
    <row r="68" spans="1:26" ht="15.75" customHeight="1" x14ac:dyDescent="0.3">
      <c r="A68" s="109"/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</row>
    <row r="69" spans="1:26" ht="15.75" customHeight="1" x14ac:dyDescent="0.3">
      <c r="A69" s="87"/>
      <c r="K69" s="87"/>
    </row>
    <row r="70" spans="1:26" ht="15.75" customHeight="1" x14ac:dyDescent="0.3">
      <c r="A70" s="87"/>
      <c r="K70" s="87"/>
    </row>
    <row r="71" spans="1:26" ht="15.75" customHeight="1" x14ac:dyDescent="0.3">
      <c r="A71" s="87"/>
      <c r="K71" s="87"/>
    </row>
    <row r="72" spans="1:26" ht="15.75" customHeight="1" x14ac:dyDescent="0.3">
      <c r="A72" s="87"/>
      <c r="K72" s="87"/>
    </row>
    <row r="73" spans="1:26" ht="15.75" customHeight="1" x14ac:dyDescent="0.3">
      <c r="A73" s="87"/>
      <c r="K73" s="87"/>
    </row>
    <row r="74" spans="1:26" ht="15.75" customHeight="1" x14ac:dyDescent="0.3">
      <c r="A74" s="87"/>
      <c r="K74" s="87"/>
    </row>
    <row r="75" spans="1:26" ht="15.75" customHeight="1" x14ac:dyDescent="0.3">
      <c r="A75" s="87"/>
      <c r="K75" s="87"/>
    </row>
    <row r="76" spans="1:26" ht="15.75" customHeight="1" x14ac:dyDescent="0.3">
      <c r="A76" s="87"/>
      <c r="K76" s="87"/>
    </row>
    <row r="77" spans="1:26" ht="15.75" customHeight="1" x14ac:dyDescent="0.3">
      <c r="A77" s="87"/>
      <c r="K77" s="87"/>
    </row>
    <row r="78" spans="1:26" ht="15.75" customHeight="1" x14ac:dyDescent="0.3">
      <c r="A78" s="87"/>
      <c r="K78" s="87"/>
    </row>
    <row r="79" spans="1:26" ht="15.75" customHeight="1" x14ac:dyDescent="0.3">
      <c r="A79" s="87"/>
      <c r="K79" s="87"/>
    </row>
    <row r="80" spans="1:26" x14ac:dyDescent="0.3">
      <c r="A80" s="87"/>
      <c r="K80" s="87"/>
    </row>
    <row r="81" s="87" customFormat="1" x14ac:dyDescent="0.3"/>
    <row r="82" s="87" customFormat="1" x14ac:dyDescent="0.3"/>
    <row r="83" s="87" customFormat="1" x14ac:dyDescent="0.3"/>
    <row r="84" s="87" customFormat="1" x14ac:dyDescent="0.3"/>
    <row r="85" s="87" customFormat="1" x14ac:dyDescent="0.3"/>
    <row r="86" s="87" customFormat="1" x14ac:dyDescent="0.3"/>
    <row r="87" s="87" customFormat="1" x14ac:dyDescent="0.3"/>
    <row r="88" s="87" customFormat="1" x14ac:dyDescent="0.3"/>
    <row r="89" s="87" customFormat="1" x14ac:dyDescent="0.3"/>
    <row r="90" s="87" customFormat="1" x14ac:dyDescent="0.3"/>
    <row r="91" s="87" customFormat="1" x14ac:dyDescent="0.3"/>
    <row r="92" s="87" customFormat="1" x14ac:dyDescent="0.3"/>
    <row r="93" s="87" customFormat="1" x14ac:dyDescent="0.3"/>
    <row r="94" s="87" customFormat="1" x14ac:dyDescent="0.3"/>
    <row r="95" s="87" customFormat="1" x14ac:dyDescent="0.3"/>
    <row r="96" s="87" customFormat="1" x14ac:dyDescent="0.3"/>
    <row r="97" s="87" customFormat="1" x14ac:dyDescent="0.3"/>
    <row r="98" s="87" customFormat="1" x14ac:dyDescent="0.3"/>
    <row r="99" s="87" customFormat="1" x14ac:dyDescent="0.3"/>
    <row r="100" s="87" customFormat="1" x14ac:dyDescent="0.3"/>
    <row r="101" s="87" customFormat="1" x14ac:dyDescent="0.3"/>
    <row r="102" s="87" customFormat="1" x14ac:dyDescent="0.3"/>
    <row r="103" s="87" customFormat="1" x14ac:dyDescent="0.3"/>
    <row r="104" s="87" customFormat="1" x14ac:dyDescent="0.3"/>
    <row r="105" s="87" customFormat="1" x14ac:dyDescent="0.3"/>
    <row r="106" s="87" customFormat="1" x14ac:dyDescent="0.3"/>
    <row r="107" s="87" customFormat="1" x14ac:dyDescent="0.3"/>
    <row r="108" s="87" customFormat="1" x14ac:dyDescent="0.3"/>
    <row r="109" s="87" customFormat="1" x14ac:dyDescent="0.3"/>
    <row r="110" s="87" customFormat="1" x14ac:dyDescent="0.3"/>
    <row r="111" s="87" customFormat="1" x14ac:dyDescent="0.3"/>
    <row r="112" s="87" customFormat="1" x14ac:dyDescent="0.3"/>
    <row r="113" s="87" customFormat="1" x14ac:dyDescent="0.3"/>
    <row r="114" s="87" customFormat="1" x14ac:dyDescent="0.3"/>
    <row r="115" s="87" customFormat="1" x14ac:dyDescent="0.3"/>
    <row r="116" s="87" customFormat="1" x14ac:dyDescent="0.3"/>
    <row r="117" s="87" customFormat="1" x14ac:dyDescent="0.3"/>
    <row r="118" s="87" customFormat="1" x14ac:dyDescent="0.3"/>
    <row r="119" s="87" customFormat="1" x14ac:dyDescent="0.3"/>
    <row r="120" s="87" customFormat="1" x14ac:dyDescent="0.3"/>
    <row r="121" s="87" customFormat="1" x14ac:dyDescent="0.3"/>
    <row r="122" s="87" customFormat="1" x14ac:dyDescent="0.3"/>
    <row r="123" s="87" customFormat="1" x14ac:dyDescent="0.3"/>
    <row r="124" s="87" customFormat="1" x14ac:dyDescent="0.3"/>
    <row r="125" s="87" customFormat="1" x14ac:dyDescent="0.3"/>
    <row r="126" s="87" customFormat="1" x14ac:dyDescent="0.3"/>
    <row r="127" s="87" customFormat="1" x14ac:dyDescent="0.3"/>
    <row r="128" s="87" customFormat="1" x14ac:dyDescent="0.3"/>
    <row r="129" s="87" customFormat="1" x14ac:dyDescent="0.3"/>
    <row r="130" s="87" customFormat="1" x14ac:dyDescent="0.3"/>
    <row r="131" s="87" customFormat="1" x14ac:dyDescent="0.3"/>
    <row r="132" s="87" customFormat="1" x14ac:dyDescent="0.3"/>
    <row r="133" s="87" customFormat="1" x14ac:dyDescent="0.3"/>
    <row r="134" s="87" customFormat="1" x14ac:dyDescent="0.3"/>
    <row r="135" s="87" customFormat="1" x14ac:dyDescent="0.3"/>
    <row r="136" s="87" customFormat="1" x14ac:dyDescent="0.3"/>
    <row r="137" s="87" customFormat="1" x14ac:dyDescent="0.3"/>
    <row r="138" s="87" customFormat="1" x14ac:dyDescent="0.3"/>
    <row r="139" s="87" customFormat="1" x14ac:dyDescent="0.3"/>
    <row r="140" s="87" customFormat="1" x14ac:dyDescent="0.3"/>
    <row r="141" s="87" customFormat="1" x14ac:dyDescent="0.3"/>
    <row r="142" s="87" customFormat="1" x14ac:dyDescent="0.3"/>
    <row r="143" s="87" customFormat="1" x14ac:dyDescent="0.3"/>
    <row r="144" s="87" customFormat="1" x14ac:dyDescent="0.3"/>
    <row r="145" s="87" customFormat="1" x14ac:dyDescent="0.3"/>
    <row r="146" s="87" customFormat="1" x14ac:dyDescent="0.3"/>
    <row r="147" s="87" customFormat="1" x14ac:dyDescent="0.3"/>
    <row r="148" s="87" customFormat="1" x14ac:dyDescent="0.3"/>
    <row r="149" s="87" customFormat="1" x14ac:dyDescent="0.3"/>
    <row r="150" s="87" customFormat="1" x14ac:dyDescent="0.3"/>
    <row r="151" s="87" customFormat="1" x14ac:dyDescent="0.3"/>
    <row r="152" s="87" customFormat="1" x14ac:dyDescent="0.3"/>
    <row r="153" s="87" customFormat="1" x14ac:dyDescent="0.3"/>
    <row r="154" s="87" customFormat="1" x14ac:dyDescent="0.3"/>
    <row r="155" s="87" customFormat="1" x14ac:dyDescent="0.3"/>
    <row r="156" s="87" customFormat="1" x14ac:dyDescent="0.3"/>
    <row r="157" s="87" customFormat="1" x14ac:dyDescent="0.3"/>
    <row r="158" s="87" customFormat="1" x14ac:dyDescent="0.3"/>
    <row r="159" s="87" customFormat="1" x14ac:dyDescent="0.3"/>
    <row r="160" s="87" customFormat="1" x14ac:dyDescent="0.3"/>
    <row r="161" s="87" customFormat="1" x14ac:dyDescent="0.3"/>
    <row r="162" s="87" customFormat="1" x14ac:dyDescent="0.3"/>
    <row r="163" s="87" customFormat="1" x14ac:dyDescent="0.3"/>
    <row r="164" s="87" customFormat="1" x14ac:dyDescent="0.3"/>
    <row r="165" s="87" customFormat="1" x14ac:dyDescent="0.3"/>
    <row r="166" s="87" customFormat="1" x14ac:dyDescent="0.3"/>
    <row r="167" s="87" customFormat="1" x14ac:dyDescent="0.3"/>
    <row r="168" s="87" customFormat="1" x14ac:dyDescent="0.3"/>
    <row r="169" s="87" customFormat="1" x14ac:dyDescent="0.3"/>
    <row r="170" s="87" customFormat="1" x14ac:dyDescent="0.3"/>
    <row r="171" s="87" customFormat="1" x14ac:dyDescent="0.3"/>
    <row r="172" s="87" customFormat="1" x14ac:dyDescent="0.3"/>
    <row r="173" s="87" customFormat="1" x14ac:dyDescent="0.3"/>
    <row r="174" s="87" customFormat="1" x14ac:dyDescent="0.3"/>
    <row r="175" s="87" customFormat="1" x14ac:dyDescent="0.3"/>
    <row r="176" s="87" customFormat="1" x14ac:dyDescent="0.3"/>
    <row r="177" s="87" customFormat="1" x14ac:dyDescent="0.3"/>
    <row r="178" s="87" customFormat="1" x14ac:dyDescent="0.3"/>
    <row r="179" s="87" customFormat="1" x14ac:dyDescent="0.3"/>
    <row r="180" s="87" customFormat="1" x14ac:dyDescent="0.3"/>
    <row r="181" s="87" customFormat="1" x14ac:dyDescent="0.3"/>
    <row r="182" s="87" customFormat="1" x14ac:dyDescent="0.3"/>
    <row r="183" s="87" customFormat="1" x14ac:dyDescent="0.3"/>
    <row r="184" s="87" customFormat="1" x14ac:dyDescent="0.3"/>
    <row r="185" s="87" customFormat="1" x14ac:dyDescent="0.3"/>
    <row r="186" s="87" customFormat="1" x14ac:dyDescent="0.3"/>
    <row r="187" s="87" customFormat="1" x14ac:dyDescent="0.3"/>
    <row r="188" s="87" customFormat="1" x14ac:dyDescent="0.3"/>
    <row r="189" s="87" customFormat="1" x14ac:dyDescent="0.3"/>
    <row r="190" s="87" customFormat="1" x14ac:dyDescent="0.3"/>
    <row r="191" s="87" customFormat="1" x14ac:dyDescent="0.3"/>
    <row r="192" s="87" customFormat="1" x14ac:dyDescent="0.3"/>
    <row r="193" s="87" customFormat="1" x14ac:dyDescent="0.3"/>
    <row r="194" s="87" customFormat="1" x14ac:dyDescent="0.3"/>
    <row r="195" s="87" customFormat="1" x14ac:dyDescent="0.3"/>
    <row r="196" s="87" customFormat="1" x14ac:dyDescent="0.3"/>
    <row r="197" s="87" customFormat="1" x14ac:dyDescent="0.3"/>
    <row r="198" s="87" customFormat="1" x14ac:dyDescent="0.3"/>
    <row r="199" s="87" customFormat="1" x14ac:dyDescent="0.3"/>
    <row r="200" s="87" customFormat="1" x14ac:dyDescent="0.3"/>
    <row r="201" s="87" customFormat="1" x14ac:dyDescent="0.3"/>
    <row r="202" s="87" customFormat="1" x14ac:dyDescent="0.3"/>
    <row r="203" s="87" customFormat="1" x14ac:dyDescent="0.3"/>
    <row r="204" s="87" customFormat="1" x14ac:dyDescent="0.3"/>
    <row r="205" s="87" customFormat="1" x14ac:dyDescent="0.3"/>
    <row r="206" s="87" customFormat="1" x14ac:dyDescent="0.3"/>
    <row r="207" s="87" customFormat="1" x14ac:dyDescent="0.3"/>
    <row r="208" s="87" customFormat="1" x14ac:dyDescent="0.3"/>
    <row r="209" s="87" customFormat="1" x14ac:dyDescent="0.3"/>
    <row r="210" s="87" customFormat="1" x14ac:dyDescent="0.3"/>
    <row r="211" s="87" customFormat="1" x14ac:dyDescent="0.3"/>
    <row r="212" s="87" customFormat="1" x14ac:dyDescent="0.3"/>
    <row r="213" s="87" customFormat="1" x14ac:dyDescent="0.3"/>
    <row r="214" s="87" customFormat="1" x14ac:dyDescent="0.3"/>
    <row r="215" s="87" customFormat="1" x14ac:dyDescent="0.3"/>
    <row r="216" s="87" customFormat="1" x14ac:dyDescent="0.3"/>
    <row r="217" s="87" customFormat="1" x14ac:dyDescent="0.3"/>
    <row r="218" s="87" customFormat="1" x14ac:dyDescent="0.3"/>
    <row r="219" s="87" customFormat="1" x14ac:dyDescent="0.3"/>
    <row r="220" s="87" customFormat="1" x14ac:dyDescent="0.3"/>
    <row r="221" s="87" customFormat="1" x14ac:dyDescent="0.3"/>
    <row r="222" s="87" customFormat="1" x14ac:dyDescent="0.3"/>
    <row r="223" s="87" customFormat="1" x14ac:dyDescent="0.3"/>
    <row r="224" s="87" customFormat="1" x14ac:dyDescent="0.3"/>
    <row r="225" s="87" customFormat="1" x14ac:dyDescent="0.3"/>
    <row r="226" s="87" customFormat="1" x14ac:dyDescent="0.3"/>
    <row r="227" s="87" customFormat="1" x14ac:dyDescent="0.3"/>
    <row r="228" s="87" customFormat="1" x14ac:dyDescent="0.3"/>
    <row r="229" s="87" customFormat="1" x14ac:dyDescent="0.3"/>
    <row r="230" s="87" customFormat="1" x14ac:dyDescent="0.3"/>
    <row r="231" s="87" customFormat="1" x14ac:dyDescent="0.3"/>
    <row r="232" s="87" customFormat="1" x14ac:dyDescent="0.3"/>
    <row r="233" s="87" customFormat="1" x14ac:dyDescent="0.3"/>
    <row r="234" s="87" customFormat="1" x14ac:dyDescent="0.3"/>
    <row r="235" s="87" customFormat="1" x14ac:dyDescent="0.3"/>
    <row r="236" s="87" customFormat="1" x14ac:dyDescent="0.3"/>
    <row r="237" s="87" customFormat="1" x14ac:dyDescent="0.3"/>
    <row r="238" s="87" customFormat="1" x14ac:dyDescent="0.3"/>
    <row r="239" s="87" customFormat="1" x14ac:dyDescent="0.3"/>
    <row r="240" s="87" customFormat="1" x14ac:dyDescent="0.3"/>
    <row r="241" s="87" customFormat="1" x14ac:dyDescent="0.3"/>
    <row r="242" s="87" customFormat="1" x14ac:dyDescent="0.3"/>
    <row r="243" s="87" customFormat="1" x14ac:dyDescent="0.3"/>
    <row r="244" s="87" customFormat="1" x14ac:dyDescent="0.3"/>
    <row r="245" s="87" customFormat="1" x14ac:dyDescent="0.3"/>
    <row r="246" s="87" customFormat="1" x14ac:dyDescent="0.3"/>
    <row r="247" s="87" customFormat="1" x14ac:dyDescent="0.3"/>
    <row r="248" s="87" customFormat="1" x14ac:dyDescent="0.3"/>
    <row r="249" s="87" customFormat="1" x14ac:dyDescent="0.3"/>
    <row r="250" s="87" customFormat="1" x14ac:dyDescent="0.3"/>
    <row r="251" s="87" customFormat="1" x14ac:dyDescent="0.3"/>
    <row r="252" s="87" customFormat="1" x14ac:dyDescent="0.3"/>
    <row r="253" s="87" customFormat="1" x14ac:dyDescent="0.3"/>
    <row r="254" s="87" customFormat="1" x14ac:dyDescent="0.3"/>
    <row r="255" s="87" customFormat="1" x14ac:dyDescent="0.3"/>
    <row r="256" s="87" customFormat="1" x14ac:dyDescent="0.3"/>
    <row r="257" s="87" customFormat="1" x14ac:dyDescent="0.3"/>
    <row r="258" s="87" customFormat="1" x14ac:dyDescent="0.3"/>
    <row r="259" s="87" customFormat="1" x14ac:dyDescent="0.3"/>
    <row r="260" s="87" customFormat="1" x14ac:dyDescent="0.3"/>
    <row r="261" s="87" customFormat="1" x14ac:dyDescent="0.3"/>
    <row r="262" s="87" customFormat="1" x14ac:dyDescent="0.3"/>
    <row r="263" s="87" customFormat="1" x14ac:dyDescent="0.3"/>
    <row r="264" s="87" customFormat="1" x14ac:dyDescent="0.3"/>
    <row r="265" s="87" customFormat="1" x14ac:dyDescent="0.3"/>
    <row r="266" s="87" customFormat="1" x14ac:dyDescent="0.3"/>
    <row r="267" s="87" customFormat="1" x14ac:dyDescent="0.3"/>
    <row r="268" s="87" customFormat="1" x14ac:dyDescent="0.3"/>
    <row r="269" s="87" customFormat="1" x14ac:dyDescent="0.3"/>
    <row r="270" s="87" customFormat="1" x14ac:dyDescent="0.3"/>
    <row r="271" s="87" customFormat="1" x14ac:dyDescent="0.3"/>
    <row r="272" s="87" customFormat="1" x14ac:dyDescent="0.3"/>
    <row r="273" s="87" customFormat="1" x14ac:dyDescent="0.3"/>
    <row r="274" s="87" customFormat="1" x14ac:dyDescent="0.3"/>
    <row r="275" s="87" customFormat="1" x14ac:dyDescent="0.3"/>
    <row r="276" s="87" customFormat="1" x14ac:dyDescent="0.3"/>
    <row r="277" s="87" customFormat="1" x14ac:dyDescent="0.3"/>
    <row r="278" s="87" customFormat="1" x14ac:dyDescent="0.3"/>
    <row r="279" s="87" customFormat="1" x14ac:dyDescent="0.3"/>
    <row r="280" s="87" customFormat="1" x14ac:dyDescent="0.3"/>
    <row r="281" s="87" customFormat="1" x14ac:dyDescent="0.3"/>
    <row r="282" s="87" customFormat="1" x14ac:dyDescent="0.3"/>
    <row r="283" s="87" customFormat="1" x14ac:dyDescent="0.3"/>
    <row r="284" s="87" customFormat="1" x14ac:dyDescent="0.3"/>
    <row r="285" s="87" customFormat="1" x14ac:dyDescent="0.3"/>
    <row r="286" s="87" customFormat="1" x14ac:dyDescent="0.3"/>
    <row r="287" s="87" customFormat="1" x14ac:dyDescent="0.3"/>
    <row r="288" s="87" customFormat="1" x14ac:dyDescent="0.3"/>
    <row r="289" s="87" customFormat="1" x14ac:dyDescent="0.3"/>
    <row r="290" s="87" customFormat="1" x14ac:dyDescent="0.3"/>
    <row r="291" s="87" customFormat="1" x14ac:dyDescent="0.3"/>
    <row r="292" s="87" customFormat="1" x14ac:dyDescent="0.3"/>
    <row r="293" s="87" customFormat="1" x14ac:dyDescent="0.3"/>
    <row r="294" s="87" customFormat="1" x14ac:dyDescent="0.3"/>
    <row r="295" s="87" customFormat="1" x14ac:dyDescent="0.3"/>
    <row r="296" s="87" customFormat="1" x14ac:dyDescent="0.3"/>
    <row r="297" s="87" customFormat="1" x14ac:dyDescent="0.3"/>
    <row r="298" s="87" customFormat="1" x14ac:dyDescent="0.3"/>
    <row r="299" s="87" customFormat="1" x14ac:dyDescent="0.3"/>
    <row r="300" s="87" customFormat="1" x14ac:dyDescent="0.3"/>
    <row r="301" s="87" customFormat="1" x14ac:dyDescent="0.3"/>
    <row r="302" s="87" customFormat="1" x14ac:dyDescent="0.3"/>
    <row r="303" s="87" customFormat="1" x14ac:dyDescent="0.3"/>
    <row r="304" s="87" customFormat="1" x14ac:dyDescent="0.3"/>
    <row r="305" s="87" customFormat="1" x14ac:dyDescent="0.3"/>
    <row r="306" s="87" customFormat="1" x14ac:dyDescent="0.3"/>
    <row r="307" s="87" customFormat="1" x14ac:dyDescent="0.3"/>
    <row r="308" s="87" customFormat="1" x14ac:dyDescent="0.3"/>
    <row r="309" s="87" customFormat="1" x14ac:dyDescent="0.3"/>
    <row r="310" s="87" customFormat="1" x14ac:dyDescent="0.3"/>
    <row r="311" s="87" customFormat="1" x14ac:dyDescent="0.3"/>
    <row r="312" s="87" customFormat="1" x14ac:dyDescent="0.3"/>
    <row r="313" s="87" customFormat="1" x14ac:dyDescent="0.3"/>
    <row r="314" s="87" customFormat="1" x14ac:dyDescent="0.3"/>
    <row r="315" s="87" customFormat="1" x14ac:dyDescent="0.3"/>
    <row r="316" s="87" customFormat="1" x14ac:dyDescent="0.3"/>
    <row r="317" s="87" customFormat="1" x14ac:dyDescent="0.3"/>
    <row r="318" s="87" customFormat="1" x14ac:dyDescent="0.3"/>
    <row r="319" s="87" customFormat="1" x14ac:dyDescent="0.3"/>
    <row r="320" s="87" customFormat="1" x14ac:dyDescent="0.3"/>
    <row r="321" s="87" customFormat="1" x14ac:dyDescent="0.3"/>
    <row r="322" s="87" customFormat="1" x14ac:dyDescent="0.3"/>
    <row r="323" s="87" customFormat="1" x14ac:dyDescent="0.3"/>
    <row r="324" s="87" customFormat="1" x14ac:dyDescent="0.3"/>
    <row r="325" s="87" customFormat="1" x14ac:dyDescent="0.3"/>
    <row r="326" s="87" customFormat="1" x14ac:dyDescent="0.3"/>
    <row r="327" s="87" customFormat="1" x14ac:dyDescent="0.3"/>
    <row r="328" s="87" customFormat="1" x14ac:dyDescent="0.3"/>
    <row r="329" s="87" customFormat="1" x14ac:dyDescent="0.3"/>
    <row r="330" s="87" customFormat="1" x14ac:dyDescent="0.3"/>
    <row r="331" s="87" customFormat="1" x14ac:dyDescent="0.3"/>
    <row r="332" s="87" customFormat="1" x14ac:dyDescent="0.3"/>
    <row r="333" s="87" customFormat="1" x14ac:dyDescent="0.3"/>
    <row r="334" s="87" customFormat="1" x14ac:dyDescent="0.3"/>
    <row r="335" s="87" customFormat="1" x14ac:dyDescent="0.3"/>
    <row r="336" s="87" customFormat="1" x14ac:dyDescent="0.3"/>
    <row r="337" s="87" customFormat="1" x14ac:dyDescent="0.3"/>
    <row r="338" s="87" customFormat="1" x14ac:dyDescent="0.3"/>
    <row r="339" s="87" customFormat="1" x14ac:dyDescent="0.3"/>
    <row r="340" s="87" customFormat="1" x14ac:dyDescent="0.3"/>
    <row r="341" s="87" customFormat="1" x14ac:dyDescent="0.3"/>
    <row r="342" s="87" customFormat="1" x14ac:dyDescent="0.3"/>
    <row r="343" s="87" customFormat="1" x14ac:dyDescent="0.3"/>
    <row r="344" s="87" customFormat="1" x14ac:dyDescent="0.3"/>
    <row r="345" s="87" customFormat="1" x14ac:dyDescent="0.3"/>
    <row r="346" s="87" customFormat="1" x14ac:dyDescent="0.3"/>
    <row r="347" s="87" customFormat="1" x14ac:dyDescent="0.3"/>
    <row r="348" s="87" customFormat="1" x14ac:dyDescent="0.3"/>
    <row r="349" s="87" customFormat="1" x14ac:dyDescent="0.3"/>
    <row r="350" s="87" customFormat="1" x14ac:dyDescent="0.3"/>
    <row r="351" s="87" customFormat="1" x14ac:dyDescent="0.3"/>
    <row r="352" s="87" customFormat="1" x14ac:dyDescent="0.3"/>
    <row r="353" s="87" customFormat="1" x14ac:dyDescent="0.3"/>
    <row r="354" s="87" customFormat="1" x14ac:dyDescent="0.3"/>
    <row r="355" s="87" customFormat="1" x14ac:dyDescent="0.3"/>
    <row r="356" s="87" customFormat="1" x14ac:dyDescent="0.3"/>
    <row r="357" s="87" customFormat="1" x14ac:dyDescent="0.3"/>
    <row r="358" s="87" customFormat="1" x14ac:dyDescent="0.3"/>
    <row r="359" s="87" customFormat="1" x14ac:dyDescent="0.3"/>
    <row r="360" s="87" customFormat="1" x14ac:dyDescent="0.3"/>
    <row r="361" s="87" customFormat="1" x14ac:dyDescent="0.3"/>
    <row r="362" s="87" customFormat="1" x14ac:dyDescent="0.3"/>
    <row r="363" s="87" customFormat="1" x14ac:dyDescent="0.3"/>
    <row r="364" s="87" customFormat="1" x14ac:dyDescent="0.3"/>
    <row r="365" s="87" customFormat="1" x14ac:dyDescent="0.3"/>
    <row r="366" s="87" customFormat="1" x14ac:dyDescent="0.3"/>
    <row r="367" s="87" customFormat="1" x14ac:dyDescent="0.3"/>
    <row r="368" s="87" customFormat="1" x14ac:dyDescent="0.3"/>
    <row r="369" s="87" customFormat="1" x14ac:dyDescent="0.3"/>
    <row r="370" s="87" customFormat="1" x14ac:dyDescent="0.3"/>
    <row r="371" s="87" customFormat="1" x14ac:dyDescent="0.3"/>
    <row r="372" s="87" customFormat="1" x14ac:dyDescent="0.3"/>
    <row r="373" s="87" customFormat="1" x14ac:dyDescent="0.3"/>
    <row r="374" s="87" customFormat="1" x14ac:dyDescent="0.3"/>
    <row r="375" s="87" customFormat="1" x14ac:dyDescent="0.3"/>
    <row r="376" s="87" customFormat="1" x14ac:dyDescent="0.3"/>
    <row r="377" s="87" customFormat="1" x14ac:dyDescent="0.3"/>
    <row r="378" s="87" customFormat="1" x14ac:dyDescent="0.3"/>
    <row r="379" s="87" customFormat="1" x14ac:dyDescent="0.3"/>
    <row r="380" s="87" customFormat="1" x14ac:dyDescent="0.3"/>
    <row r="381" s="87" customFormat="1" x14ac:dyDescent="0.3"/>
    <row r="382" s="87" customFormat="1" x14ac:dyDescent="0.3"/>
  </sheetData>
  <sortState xmlns:xlrd2="http://schemas.microsoft.com/office/spreadsheetml/2017/richdata2" ref="A38:I45">
    <sortCondition descending="1" ref="I38"/>
    <sortCondition descending="1" ref="H38"/>
  </sortState>
  <hyperlinks>
    <hyperlink ref="B2" location="'Index'!A3" tooltip="Go to the Index sheet" display="`" xr:uid="{B15417D5-1E24-419F-9CC8-27F0ADEC21B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A61AF-47CB-4BFB-BCEF-BE1D18AB9AE2}">
  <sheetPr>
    <tabColor rgb="FFC00000"/>
    <pageSetUpPr fitToPage="1"/>
  </sheetPr>
  <dimension ref="A1:AH38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8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321</v>
      </c>
      <c r="D1" s="86"/>
      <c r="E1" s="86"/>
      <c r="F1" s="86" t="s">
        <v>126</v>
      </c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109"/>
      <c r="AH1" s="109"/>
    </row>
    <row r="2" spans="1:34" ht="15.75" customHeight="1" x14ac:dyDescent="0.3">
      <c r="B2" s="89" t="s">
        <v>1</v>
      </c>
      <c r="AG2" s="109"/>
      <c r="AH2" s="109"/>
    </row>
    <row r="3" spans="1:34" s="91" customFormat="1" ht="15.75" customHeight="1" x14ac:dyDescent="0.3">
      <c r="A3" s="90"/>
      <c r="B3" s="91" t="s">
        <v>2</v>
      </c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87"/>
      <c r="AB3" s="87"/>
      <c r="AC3" s="87"/>
      <c r="AD3" s="87"/>
      <c r="AE3" s="87"/>
      <c r="AF3" s="87"/>
    </row>
    <row r="4" spans="1:34" ht="15.75" customHeight="1" x14ac:dyDescent="0.3">
      <c r="A4" s="155">
        <v>2</v>
      </c>
      <c r="B4" s="93" t="s">
        <v>4</v>
      </c>
      <c r="C4" s="156" t="s">
        <v>5</v>
      </c>
      <c r="D4" s="117" t="s">
        <v>396</v>
      </c>
      <c r="E4" s="157" t="s">
        <v>396</v>
      </c>
      <c r="F4" s="94" t="s">
        <v>6</v>
      </c>
      <c r="G4" s="94" t="s">
        <v>7</v>
      </c>
      <c r="H4" s="94" t="s">
        <v>8</v>
      </c>
      <c r="I4" s="95" t="s">
        <v>9</v>
      </c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34" ht="15.75" customHeight="1" x14ac:dyDescent="0.3">
      <c r="A5" s="315">
        <v>6</v>
      </c>
      <c r="B5" s="239" t="s">
        <v>248</v>
      </c>
      <c r="C5" s="239" t="s">
        <v>249</v>
      </c>
      <c r="D5" s="324">
        <v>99.003</v>
      </c>
      <c r="E5" s="324">
        <v>99.003</v>
      </c>
      <c r="F5" s="272">
        <v>198.006</v>
      </c>
      <c r="G5" s="240">
        <v>6</v>
      </c>
      <c r="H5" s="323">
        <v>794.01899999999989</v>
      </c>
      <c r="I5" s="314">
        <v>21</v>
      </c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34" ht="15.75" customHeight="1" x14ac:dyDescent="0.3">
      <c r="A6" s="241">
        <v>4</v>
      </c>
      <c r="B6" s="242" t="s">
        <v>335</v>
      </c>
      <c r="C6" s="242" t="s">
        <v>26</v>
      </c>
      <c r="D6" s="273">
        <v>99.003</v>
      </c>
      <c r="E6" s="273">
        <v>99</v>
      </c>
      <c r="F6" s="274">
        <v>198.00299999999999</v>
      </c>
      <c r="G6" s="244">
        <v>5</v>
      </c>
      <c r="H6" s="167">
        <v>795.01600000000008</v>
      </c>
      <c r="I6" s="112">
        <v>20</v>
      </c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34" ht="15.75" customHeight="1" x14ac:dyDescent="0.3">
      <c r="A7" s="245">
        <v>1</v>
      </c>
      <c r="B7" s="242" t="s">
        <v>339</v>
      </c>
      <c r="C7" s="242" t="s">
        <v>46</v>
      </c>
      <c r="D7" s="274">
        <v>99</v>
      </c>
      <c r="E7" s="274">
        <v>99.001000000000005</v>
      </c>
      <c r="F7" s="274">
        <v>198.001</v>
      </c>
      <c r="G7" s="244">
        <v>4</v>
      </c>
      <c r="H7" s="159">
        <v>788.00900000000001</v>
      </c>
      <c r="I7" s="103">
        <v>19</v>
      </c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34" ht="15.75" customHeight="1" x14ac:dyDescent="0.3">
      <c r="A8" s="241">
        <v>2</v>
      </c>
      <c r="B8" s="242" t="s">
        <v>325</v>
      </c>
      <c r="C8" s="242" t="s">
        <v>98</v>
      </c>
      <c r="D8" s="273" t="s">
        <v>27</v>
      </c>
      <c r="E8" s="273" t="s">
        <v>396</v>
      </c>
      <c r="F8" s="274">
        <v>0</v>
      </c>
      <c r="G8" s="244">
        <v>0</v>
      </c>
      <c r="H8" s="167">
        <v>0</v>
      </c>
      <c r="I8" s="112">
        <v>0</v>
      </c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34" ht="15.75" customHeight="1" x14ac:dyDescent="0.3">
      <c r="A9" s="245">
        <v>3</v>
      </c>
      <c r="B9" s="242" t="s">
        <v>334</v>
      </c>
      <c r="C9" s="242" t="s">
        <v>98</v>
      </c>
      <c r="D9" s="273" t="s">
        <v>27</v>
      </c>
      <c r="E9" s="273" t="s">
        <v>396</v>
      </c>
      <c r="F9" s="274">
        <v>0</v>
      </c>
      <c r="G9" s="244">
        <v>0</v>
      </c>
      <c r="H9" s="167">
        <v>0</v>
      </c>
      <c r="I9" s="112">
        <v>0</v>
      </c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34" ht="15.75" customHeight="1" x14ac:dyDescent="0.3">
      <c r="A10" s="250">
        <v>5</v>
      </c>
      <c r="B10" s="247" t="s">
        <v>326</v>
      </c>
      <c r="C10" s="247" t="s">
        <v>26</v>
      </c>
      <c r="D10" s="275" t="s">
        <v>27</v>
      </c>
      <c r="E10" s="275" t="s">
        <v>396</v>
      </c>
      <c r="F10" s="276">
        <v>0</v>
      </c>
      <c r="G10" s="249">
        <v>0</v>
      </c>
      <c r="H10" s="168">
        <v>0</v>
      </c>
      <c r="I10" s="114">
        <v>0</v>
      </c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34" ht="15.75" customHeight="1" x14ac:dyDescent="0.3">
      <c r="A11" s="109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34" ht="15.75" customHeight="1" x14ac:dyDescent="0.3">
      <c r="A12" s="90"/>
      <c r="B12" s="91" t="s">
        <v>3</v>
      </c>
      <c r="C12" s="91"/>
      <c r="D12" s="91"/>
      <c r="E12" s="91"/>
      <c r="F12" s="91"/>
      <c r="G12" s="91"/>
      <c r="H12" s="91"/>
      <c r="I12" s="91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34" ht="15.75" customHeight="1" x14ac:dyDescent="0.3">
      <c r="A13" s="155">
        <v>2</v>
      </c>
      <c r="B13" s="93" t="s">
        <v>4</v>
      </c>
      <c r="C13" s="156" t="s">
        <v>5</v>
      </c>
      <c r="D13" s="117" t="s">
        <v>396</v>
      </c>
      <c r="E13" s="157" t="s">
        <v>396</v>
      </c>
      <c r="F13" s="94" t="s">
        <v>6</v>
      </c>
      <c r="G13" s="94" t="s">
        <v>7</v>
      </c>
      <c r="H13" s="94" t="s">
        <v>8</v>
      </c>
      <c r="I13" s="95" t="s">
        <v>9</v>
      </c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34" ht="15.75" customHeight="1" x14ac:dyDescent="0.3">
      <c r="A14" s="238">
        <v>1</v>
      </c>
      <c r="B14" s="239" t="s">
        <v>357</v>
      </c>
      <c r="C14" s="239" t="s">
        <v>98</v>
      </c>
      <c r="D14" s="272">
        <v>100.005</v>
      </c>
      <c r="E14" s="272">
        <v>98.004000000000005</v>
      </c>
      <c r="F14" s="272">
        <v>198.00900000000001</v>
      </c>
      <c r="G14" s="240">
        <v>6</v>
      </c>
      <c r="H14" s="269">
        <v>795.02300000000002</v>
      </c>
      <c r="I14" s="232">
        <v>24</v>
      </c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34" ht="15.75" customHeight="1" x14ac:dyDescent="0.3">
      <c r="A15" s="245">
        <v>3</v>
      </c>
      <c r="B15" s="242" t="s">
        <v>370</v>
      </c>
      <c r="C15" s="242" t="s">
        <v>98</v>
      </c>
      <c r="D15" s="273">
        <v>97.001999999999995</v>
      </c>
      <c r="E15" s="273">
        <v>97.001000000000005</v>
      </c>
      <c r="F15" s="274">
        <v>194.00299999999999</v>
      </c>
      <c r="G15" s="244">
        <v>3</v>
      </c>
      <c r="H15" s="167">
        <v>783.01099999999997</v>
      </c>
      <c r="I15" s="112">
        <v>16</v>
      </c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34" ht="15.75" customHeight="1" x14ac:dyDescent="0.3">
      <c r="A16" s="245">
        <v>5</v>
      </c>
      <c r="B16" s="242" t="s">
        <v>102</v>
      </c>
      <c r="C16" s="242" t="s">
        <v>77</v>
      </c>
      <c r="D16" s="273">
        <v>98.004000000000005</v>
      </c>
      <c r="E16" s="273">
        <v>96.001000000000005</v>
      </c>
      <c r="F16" s="274">
        <v>194.005</v>
      </c>
      <c r="G16" s="244">
        <v>4</v>
      </c>
      <c r="H16" s="167">
        <v>775.01099999999997</v>
      </c>
      <c r="I16" s="112">
        <v>15</v>
      </c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5.75" customHeight="1" x14ac:dyDescent="0.3">
      <c r="A17" s="241">
        <v>4</v>
      </c>
      <c r="B17" s="242" t="s">
        <v>371</v>
      </c>
      <c r="C17" s="242" t="s">
        <v>98</v>
      </c>
      <c r="D17" s="273">
        <v>98.004000000000005</v>
      </c>
      <c r="E17" s="273">
        <v>95</v>
      </c>
      <c r="F17" s="274">
        <v>193.00400000000002</v>
      </c>
      <c r="G17" s="244">
        <v>2</v>
      </c>
      <c r="H17" s="167">
        <v>782.01800000000003</v>
      </c>
      <c r="I17" s="112">
        <v>13</v>
      </c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5.75" customHeight="1" x14ac:dyDescent="0.3">
      <c r="A18" s="241">
        <v>6</v>
      </c>
      <c r="B18" s="242" t="s">
        <v>341</v>
      </c>
      <c r="C18" s="242" t="s">
        <v>191</v>
      </c>
      <c r="D18" s="273">
        <v>98</v>
      </c>
      <c r="E18" s="273">
        <v>97.001000000000005</v>
      </c>
      <c r="F18" s="274">
        <v>195.001</v>
      </c>
      <c r="G18" s="244">
        <v>5</v>
      </c>
      <c r="H18" s="167">
        <v>770.00699999999995</v>
      </c>
      <c r="I18" s="112">
        <v>13</v>
      </c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5.75" customHeight="1" x14ac:dyDescent="0.3">
      <c r="A19" s="246">
        <v>2</v>
      </c>
      <c r="B19" s="247" t="s">
        <v>383</v>
      </c>
      <c r="C19" s="247" t="s">
        <v>98</v>
      </c>
      <c r="D19" s="275">
        <v>0</v>
      </c>
      <c r="E19" s="275">
        <v>0</v>
      </c>
      <c r="F19" s="276">
        <v>0</v>
      </c>
      <c r="G19" s="249">
        <v>0</v>
      </c>
      <c r="H19" s="168">
        <v>560.00199999999995</v>
      </c>
      <c r="I19" s="114">
        <v>3</v>
      </c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5.75" customHeight="1" x14ac:dyDescent="0.3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5.75" customHeight="1" x14ac:dyDescent="0.3">
      <c r="A21" s="109"/>
      <c r="B21" s="87" t="s">
        <v>127</v>
      </c>
      <c r="E21" s="108" t="s">
        <v>659</v>
      </c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5.75" customHeight="1" x14ac:dyDescent="0.3">
      <c r="A22" s="109"/>
      <c r="B22" s="87" t="s">
        <v>660</v>
      </c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5.75" customHeight="1" x14ac:dyDescent="0.3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5.75" customHeight="1" x14ac:dyDescent="0.3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5.75" customHeight="1" x14ac:dyDescent="0.3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5.75" customHeight="1" x14ac:dyDescent="0.3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5.75" customHeight="1" x14ac:dyDescent="0.3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5.75" customHeight="1" x14ac:dyDescent="0.3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5.75" customHeight="1" x14ac:dyDescent="0.3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5.75" customHeight="1" x14ac:dyDescent="0.3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5.75" customHeight="1" x14ac:dyDescent="0.3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26" ht="15.75" customHeight="1" x14ac:dyDescent="0.3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spans="1:26" ht="15.75" customHeight="1" x14ac:dyDescent="0.3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spans="1:26" ht="15.75" customHeight="1" x14ac:dyDescent="0.3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spans="1:26" ht="15.75" customHeight="1" x14ac:dyDescent="0.3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spans="1:26" ht="15.75" customHeight="1" x14ac:dyDescent="0.3">
      <c r="A36" s="109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spans="1:26" ht="15.75" customHeight="1" x14ac:dyDescent="0.3">
      <c r="A37" s="109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8" spans="1:26" ht="15.75" customHeight="1" x14ac:dyDescent="0.3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</row>
    <row r="39" spans="1:26" ht="15.75" customHeight="1" x14ac:dyDescent="0.3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spans="1:26" ht="15.75" customHeight="1" x14ac:dyDescent="0.3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</row>
    <row r="41" spans="1:26" ht="15.75" customHeight="1" x14ac:dyDescent="0.3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</row>
    <row r="42" spans="1:26" ht="15.75" customHeight="1" x14ac:dyDescent="0.3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</row>
    <row r="43" spans="1:26" ht="15.75" customHeight="1" x14ac:dyDescent="0.3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</row>
    <row r="44" spans="1:26" ht="15.75" customHeight="1" x14ac:dyDescent="0.3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</row>
    <row r="45" spans="1:26" ht="15.75" customHeight="1" x14ac:dyDescent="0.3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</row>
    <row r="46" spans="1:26" ht="15.75" customHeight="1" x14ac:dyDescent="0.3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</row>
    <row r="47" spans="1:26" ht="15.75" customHeight="1" x14ac:dyDescent="0.3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</row>
    <row r="48" spans="1:26" ht="15.75" customHeight="1" x14ac:dyDescent="0.3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</row>
    <row r="49" spans="1:26" ht="15.75" customHeight="1" x14ac:dyDescent="0.3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</row>
    <row r="50" spans="1:26" ht="15.75" customHeight="1" x14ac:dyDescent="0.3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</row>
    <row r="51" spans="1:26" ht="15.75" customHeight="1" x14ac:dyDescent="0.3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</row>
    <row r="52" spans="1:26" ht="15.75" customHeight="1" x14ac:dyDescent="0.3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</row>
    <row r="53" spans="1:26" ht="15.75" customHeight="1" x14ac:dyDescent="0.3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</row>
    <row r="54" spans="1:26" ht="15.75" customHeight="1" x14ac:dyDescent="0.3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</row>
    <row r="55" spans="1:26" ht="15.75" customHeight="1" x14ac:dyDescent="0.3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</row>
    <row r="56" spans="1:26" ht="15.75" customHeight="1" x14ac:dyDescent="0.3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</row>
    <row r="57" spans="1:26" ht="15.75" customHeight="1" x14ac:dyDescent="0.3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</row>
    <row r="58" spans="1:26" ht="15.75" customHeight="1" x14ac:dyDescent="0.3">
      <c r="A58" s="109"/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</row>
    <row r="59" spans="1:26" ht="15.75" customHeight="1" x14ac:dyDescent="0.3">
      <c r="A59" s="109"/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</row>
    <row r="60" spans="1:26" ht="15.75" customHeight="1" x14ac:dyDescent="0.3">
      <c r="A60" s="109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</row>
    <row r="61" spans="1:26" ht="15.75" customHeight="1" x14ac:dyDescent="0.3">
      <c r="A61" s="109"/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</row>
    <row r="62" spans="1:26" ht="15.75" customHeight="1" x14ac:dyDescent="0.3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</row>
    <row r="63" spans="1:26" ht="15.75" customHeight="1" x14ac:dyDescent="0.3">
      <c r="A63" s="109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</row>
    <row r="64" spans="1:26" ht="15.75" customHeight="1" x14ac:dyDescent="0.3">
      <c r="A64" s="109"/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</row>
    <row r="65" spans="1:26" ht="15.75" customHeight="1" x14ac:dyDescent="0.3">
      <c r="A65" s="109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</row>
    <row r="66" spans="1:26" ht="15.75" customHeight="1" x14ac:dyDescent="0.3">
      <c r="A66" s="109"/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</row>
    <row r="67" spans="1:26" ht="15.75" customHeight="1" x14ac:dyDescent="0.3">
      <c r="A67" s="109"/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</row>
    <row r="68" spans="1:26" ht="15.75" customHeight="1" x14ac:dyDescent="0.3">
      <c r="A68" s="109"/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</row>
    <row r="69" spans="1:26" ht="15.75" customHeight="1" x14ac:dyDescent="0.3">
      <c r="A69" s="87"/>
      <c r="K69" s="87"/>
    </row>
    <row r="70" spans="1:26" ht="15.75" customHeight="1" x14ac:dyDescent="0.3">
      <c r="A70" s="87"/>
      <c r="K70" s="87"/>
    </row>
    <row r="71" spans="1:26" ht="15.75" customHeight="1" x14ac:dyDescent="0.3">
      <c r="A71" s="87"/>
      <c r="K71" s="87"/>
    </row>
    <row r="72" spans="1:26" ht="15.75" customHeight="1" x14ac:dyDescent="0.3">
      <c r="A72" s="87"/>
      <c r="K72" s="87"/>
    </row>
    <row r="73" spans="1:26" ht="15.75" customHeight="1" x14ac:dyDescent="0.3">
      <c r="A73" s="87"/>
      <c r="K73" s="87"/>
    </row>
    <row r="74" spans="1:26" ht="15.75" customHeight="1" x14ac:dyDescent="0.3">
      <c r="A74" s="87"/>
      <c r="K74" s="87"/>
    </row>
    <row r="75" spans="1:26" ht="15.75" customHeight="1" x14ac:dyDescent="0.3">
      <c r="A75" s="87"/>
      <c r="K75" s="87"/>
    </row>
    <row r="76" spans="1:26" ht="15.75" customHeight="1" x14ac:dyDescent="0.3">
      <c r="A76" s="87"/>
      <c r="K76" s="87"/>
    </row>
    <row r="77" spans="1:26" ht="15.75" customHeight="1" x14ac:dyDescent="0.3">
      <c r="A77" s="87"/>
      <c r="K77" s="87"/>
    </row>
    <row r="78" spans="1:26" ht="15.75" customHeight="1" x14ac:dyDescent="0.3">
      <c r="A78" s="87"/>
      <c r="K78" s="87"/>
    </row>
    <row r="79" spans="1:26" ht="15.75" customHeight="1" x14ac:dyDescent="0.3">
      <c r="A79" s="87"/>
      <c r="K79" s="87"/>
    </row>
    <row r="80" spans="1:26" x14ac:dyDescent="0.3">
      <c r="A80" s="87"/>
      <c r="K80" s="87"/>
    </row>
    <row r="81" s="87" customFormat="1" x14ac:dyDescent="0.3"/>
    <row r="82" s="87" customFormat="1" x14ac:dyDescent="0.3"/>
    <row r="83" s="87" customFormat="1" x14ac:dyDescent="0.3"/>
    <row r="84" s="87" customFormat="1" x14ac:dyDescent="0.3"/>
    <row r="85" s="87" customFormat="1" x14ac:dyDescent="0.3"/>
    <row r="86" s="87" customFormat="1" x14ac:dyDescent="0.3"/>
    <row r="87" s="87" customFormat="1" x14ac:dyDescent="0.3"/>
    <row r="88" s="87" customFormat="1" x14ac:dyDescent="0.3"/>
    <row r="89" s="87" customFormat="1" x14ac:dyDescent="0.3"/>
    <row r="90" s="87" customFormat="1" x14ac:dyDescent="0.3"/>
    <row r="91" s="87" customFormat="1" x14ac:dyDescent="0.3"/>
    <row r="92" s="87" customFormat="1" x14ac:dyDescent="0.3"/>
    <row r="93" s="87" customFormat="1" x14ac:dyDescent="0.3"/>
    <row r="94" s="87" customFormat="1" x14ac:dyDescent="0.3"/>
    <row r="95" s="87" customFormat="1" x14ac:dyDescent="0.3"/>
    <row r="96" s="87" customFormat="1" x14ac:dyDescent="0.3"/>
    <row r="97" s="87" customFormat="1" x14ac:dyDescent="0.3"/>
    <row r="98" s="87" customFormat="1" x14ac:dyDescent="0.3"/>
    <row r="99" s="87" customFormat="1" x14ac:dyDescent="0.3"/>
    <row r="100" s="87" customFormat="1" x14ac:dyDescent="0.3"/>
    <row r="101" s="87" customFormat="1" x14ac:dyDescent="0.3"/>
    <row r="102" s="87" customFormat="1" x14ac:dyDescent="0.3"/>
    <row r="103" s="87" customFormat="1" x14ac:dyDescent="0.3"/>
    <row r="104" s="87" customFormat="1" x14ac:dyDescent="0.3"/>
    <row r="105" s="87" customFormat="1" x14ac:dyDescent="0.3"/>
    <row r="106" s="87" customFormat="1" x14ac:dyDescent="0.3"/>
    <row r="107" s="87" customFormat="1" x14ac:dyDescent="0.3"/>
    <row r="108" s="87" customFormat="1" x14ac:dyDescent="0.3"/>
    <row r="109" s="87" customFormat="1" x14ac:dyDescent="0.3"/>
    <row r="110" s="87" customFormat="1" x14ac:dyDescent="0.3"/>
    <row r="111" s="87" customFormat="1" x14ac:dyDescent="0.3"/>
    <row r="112" s="87" customFormat="1" x14ac:dyDescent="0.3"/>
    <row r="113" s="87" customFormat="1" x14ac:dyDescent="0.3"/>
    <row r="114" s="87" customFormat="1" x14ac:dyDescent="0.3"/>
    <row r="115" s="87" customFormat="1" x14ac:dyDescent="0.3"/>
    <row r="116" s="87" customFormat="1" x14ac:dyDescent="0.3"/>
    <row r="117" s="87" customFormat="1" x14ac:dyDescent="0.3"/>
    <row r="118" s="87" customFormat="1" x14ac:dyDescent="0.3"/>
    <row r="119" s="87" customFormat="1" x14ac:dyDescent="0.3"/>
    <row r="120" s="87" customFormat="1" x14ac:dyDescent="0.3"/>
    <row r="121" s="87" customFormat="1" x14ac:dyDescent="0.3"/>
    <row r="122" s="87" customFormat="1" x14ac:dyDescent="0.3"/>
    <row r="123" s="87" customFormat="1" x14ac:dyDescent="0.3"/>
    <row r="124" s="87" customFormat="1" x14ac:dyDescent="0.3"/>
    <row r="125" s="87" customFormat="1" x14ac:dyDescent="0.3"/>
    <row r="126" s="87" customFormat="1" x14ac:dyDescent="0.3"/>
    <row r="127" s="87" customFormat="1" x14ac:dyDescent="0.3"/>
    <row r="128" s="87" customFormat="1" x14ac:dyDescent="0.3"/>
    <row r="129" s="87" customFormat="1" x14ac:dyDescent="0.3"/>
    <row r="130" s="87" customFormat="1" x14ac:dyDescent="0.3"/>
    <row r="131" s="87" customFormat="1" x14ac:dyDescent="0.3"/>
    <row r="132" s="87" customFormat="1" x14ac:dyDescent="0.3"/>
    <row r="133" s="87" customFormat="1" x14ac:dyDescent="0.3"/>
    <row r="134" s="87" customFormat="1" x14ac:dyDescent="0.3"/>
    <row r="135" s="87" customFormat="1" x14ac:dyDescent="0.3"/>
    <row r="136" s="87" customFormat="1" x14ac:dyDescent="0.3"/>
    <row r="137" s="87" customFormat="1" x14ac:dyDescent="0.3"/>
    <row r="138" s="87" customFormat="1" x14ac:dyDescent="0.3"/>
    <row r="139" s="87" customFormat="1" x14ac:dyDescent="0.3"/>
    <row r="140" s="87" customFormat="1" x14ac:dyDescent="0.3"/>
    <row r="141" s="87" customFormat="1" x14ac:dyDescent="0.3"/>
    <row r="142" s="87" customFormat="1" x14ac:dyDescent="0.3"/>
    <row r="143" s="87" customFormat="1" x14ac:dyDescent="0.3"/>
    <row r="144" s="87" customFormat="1" x14ac:dyDescent="0.3"/>
    <row r="145" s="87" customFormat="1" x14ac:dyDescent="0.3"/>
    <row r="146" s="87" customFormat="1" x14ac:dyDescent="0.3"/>
    <row r="147" s="87" customFormat="1" x14ac:dyDescent="0.3"/>
    <row r="148" s="87" customFormat="1" x14ac:dyDescent="0.3"/>
    <row r="149" s="87" customFormat="1" x14ac:dyDescent="0.3"/>
    <row r="150" s="87" customFormat="1" x14ac:dyDescent="0.3"/>
    <row r="151" s="87" customFormat="1" x14ac:dyDescent="0.3"/>
    <row r="152" s="87" customFormat="1" x14ac:dyDescent="0.3"/>
    <row r="153" s="87" customFormat="1" x14ac:dyDescent="0.3"/>
    <row r="154" s="87" customFormat="1" x14ac:dyDescent="0.3"/>
    <row r="155" s="87" customFormat="1" x14ac:dyDescent="0.3"/>
    <row r="156" s="87" customFormat="1" x14ac:dyDescent="0.3"/>
    <row r="157" s="87" customFormat="1" x14ac:dyDescent="0.3"/>
    <row r="158" s="87" customFormat="1" x14ac:dyDescent="0.3"/>
    <row r="159" s="87" customFormat="1" x14ac:dyDescent="0.3"/>
    <row r="160" s="87" customFormat="1" x14ac:dyDescent="0.3"/>
    <row r="161" s="87" customFormat="1" x14ac:dyDescent="0.3"/>
    <row r="162" s="87" customFormat="1" x14ac:dyDescent="0.3"/>
    <row r="163" s="87" customFormat="1" x14ac:dyDescent="0.3"/>
    <row r="164" s="87" customFormat="1" x14ac:dyDescent="0.3"/>
    <row r="165" s="87" customFormat="1" x14ac:dyDescent="0.3"/>
    <row r="166" s="87" customFormat="1" x14ac:dyDescent="0.3"/>
    <row r="167" s="87" customFormat="1" x14ac:dyDescent="0.3"/>
    <row r="168" s="87" customFormat="1" x14ac:dyDescent="0.3"/>
    <row r="169" s="87" customFormat="1" x14ac:dyDescent="0.3"/>
    <row r="170" s="87" customFormat="1" x14ac:dyDescent="0.3"/>
    <row r="171" s="87" customFormat="1" x14ac:dyDescent="0.3"/>
    <row r="172" s="87" customFormat="1" x14ac:dyDescent="0.3"/>
    <row r="173" s="87" customFormat="1" x14ac:dyDescent="0.3"/>
    <row r="174" s="87" customFormat="1" x14ac:dyDescent="0.3"/>
    <row r="175" s="87" customFormat="1" x14ac:dyDescent="0.3"/>
    <row r="176" s="87" customFormat="1" x14ac:dyDescent="0.3"/>
    <row r="177" s="87" customFormat="1" x14ac:dyDescent="0.3"/>
    <row r="178" s="87" customFormat="1" x14ac:dyDescent="0.3"/>
    <row r="179" s="87" customFormat="1" x14ac:dyDescent="0.3"/>
    <row r="180" s="87" customFormat="1" x14ac:dyDescent="0.3"/>
    <row r="181" s="87" customFormat="1" x14ac:dyDescent="0.3"/>
    <row r="182" s="87" customFormat="1" x14ac:dyDescent="0.3"/>
    <row r="183" s="87" customFormat="1" x14ac:dyDescent="0.3"/>
    <row r="184" s="87" customFormat="1" x14ac:dyDescent="0.3"/>
    <row r="185" s="87" customFormat="1" x14ac:dyDescent="0.3"/>
    <row r="186" s="87" customFormat="1" x14ac:dyDescent="0.3"/>
    <row r="187" s="87" customFormat="1" x14ac:dyDescent="0.3"/>
    <row r="188" s="87" customFormat="1" x14ac:dyDescent="0.3"/>
    <row r="189" s="87" customFormat="1" x14ac:dyDescent="0.3"/>
    <row r="190" s="87" customFormat="1" x14ac:dyDescent="0.3"/>
    <row r="191" s="87" customFormat="1" x14ac:dyDescent="0.3"/>
    <row r="192" s="87" customFormat="1" x14ac:dyDescent="0.3"/>
    <row r="193" s="87" customFormat="1" x14ac:dyDescent="0.3"/>
    <row r="194" s="87" customFormat="1" x14ac:dyDescent="0.3"/>
    <row r="195" s="87" customFormat="1" x14ac:dyDescent="0.3"/>
    <row r="196" s="87" customFormat="1" x14ac:dyDescent="0.3"/>
    <row r="197" s="87" customFormat="1" x14ac:dyDescent="0.3"/>
    <row r="198" s="87" customFormat="1" x14ac:dyDescent="0.3"/>
    <row r="199" s="87" customFormat="1" x14ac:dyDescent="0.3"/>
    <row r="200" s="87" customFormat="1" x14ac:dyDescent="0.3"/>
    <row r="201" s="87" customFormat="1" x14ac:dyDescent="0.3"/>
    <row r="202" s="87" customFormat="1" x14ac:dyDescent="0.3"/>
    <row r="203" s="87" customFormat="1" x14ac:dyDescent="0.3"/>
    <row r="204" s="87" customFormat="1" x14ac:dyDescent="0.3"/>
    <row r="205" s="87" customFormat="1" x14ac:dyDescent="0.3"/>
    <row r="206" s="87" customFormat="1" x14ac:dyDescent="0.3"/>
    <row r="207" s="87" customFormat="1" x14ac:dyDescent="0.3"/>
    <row r="208" s="87" customFormat="1" x14ac:dyDescent="0.3"/>
    <row r="209" s="87" customFormat="1" x14ac:dyDescent="0.3"/>
    <row r="210" s="87" customFormat="1" x14ac:dyDescent="0.3"/>
    <row r="211" s="87" customFormat="1" x14ac:dyDescent="0.3"/>
    <row r="212" s="87" customFormat="1" x14ac:dyDescent="0.3"/>
    <row r="213" s="87" customFormat="1" x14ac:dyDescent="0.3"/>
    <row r="214" s="87" customFormat="1" x14ac:dyDescent="0.3"/>
    <row r="215" s="87" customFormat="1" x14ac:dyDescent="0.3"/>
    <row r="216" s="87" customFormat="1" x14ac:dyDescent="0.3"/>
    <row r="217" s="87" customFormat="1" x14ac:dyDescent="0.3"/>
    <row r="218" s="87" customFormat="1" x14ac:dyDescent="0.3"/>
    <row r="219" s="87" customFormat="1" x14ac:dyDescent="0.3"/>
    <row r="220" s="87" customFormat="1" x14ac:dyDescent="0.3"/>
    <row r="221" s="87" customFormat="1" x14ac:dyDescent="0.3"/>
    <row r="222" s="87" customFormat="1" x14ac:dyDescent="0.3"/>
    <row r="223" s="87" customFormat="1" x14ac:dyDescent="0.3"/>
    <row r="224" s="87" customFormat="1" x14ac:dyDescent="0.3"/>
    <row r="225" s="87" customFormat="1" x14ac:dyDescent="0.3"/>
    <row r="226" s="87" customFormat="1" x14ac:dyDescent="0.3"/>
    <row r="227" s="87" customFormat="1" x14ac:dyDescent="0.3"/>
    <row r="228" s="87" customFormat="1" x14ac:dyDescent="0.3"/>
    <row r="229" s="87" customFormat="1" x14ac:dyDescent="0.3"/>
    <row r="230" s="87" customFormat="1" x14ac:dyDescent="0.3"/>
    <row r="231" s="87" customFormat="1" x14ac:dyDescent="0.3"/>
    <row r="232" s="87" customFormat="1" x14ac:dyDescent="0.3"/>
    <row r="233" s="87" customFormat="1" x14ac:dyDescent="0.3"/>
    <row r="234" s="87" customFormat="1" x14ac:dyDescent="0.3"/>
    <row r="235" s="87" customFormat="1" x14ac:dyDescent="0.3"/>
    <row r="236" s="87" customFormat="1" x14ac:dyDescent="0.3"/>
    <row r="237" s="87" customFormat="1" x14ac:dyDescent="0.3"/>
    <row r="238" s="87" customFormat="1" x14ac:dyDescent="0.3"/>
    <row r="239" s="87" customFormat="1" x14ac:dyDescent="0.3"/>
    <row r="240" s="87" customFormat="1" x14ac:dyDescent="0.3"/>
    <row r="241" s="87" customFormat="1" x14ac:dyDescent="0.3"/>
    <row r="242" s="87" customFormat="1" x14ac:dyDescent="0.3"/>
    <row r="243" s="87" customFormat="1" x14ac:dyDescent="0.3"/>
    <row r="244" s="87" customFormat="1" x14ac:dyDescent="0.3"/>
    <row r="245" s="87" customFormat="1" x14ac:dyDescent="0.3"/>
    <row r="246" s="87" customFormat="1" x14ac:dyDescent="0.3"/>
    <row r="247" s="87" customFormat="1" x14ac:dyDescent="0.3"/>
    <row r="248" s="87" customFormat="1" x14ac:dyDescent="0.3"/>
    <row r="249" s="87" customFormat="1" x14ac:dyDescent="0.3"/>
    <row r="250" s="87" customFormat="1" x14ac:dyDescent="0.3"/>
    <row r="251" s="87" customFormat="1" x14ac:dyDescent="0.3"/>
    <row r="252" s="87" customFormat="1" x14ac:dyDescent="0.3"/>
    <row r="253" s="87" customFormat="1" x14ac:dyDescent="0.3"/>
    <row r="254" s="87" customFormat="1" x14ac:dyDescent="0.3"/>
    <row r="255" s="87" customFormat="1" x14ac:dyDescent="0.3"/>
    <row r="256" s="87" customFormat="1" x14ac:dyDescent="0.3"/>
    <row r="257" s="87" customFormat="1" x14ac:dyDescent="0.3"/>
    <row r="258" s="87" customFormat="1" x14ac:dyDescent="0.3"/>
    <row r="259" s="87" customFormat="1" x14ac:dyDescent="0.3"/>
    <row r="260" s="87" customFormat="1" x14ac:dyDescent="0.3"/>
    <row r="261" s="87" customFormat="1" x14ac:dyDescent="0.3"/>
    <row r="262" s="87" customFormat="1" x14ac:dyDescent="0.3"/>
    <row r="263" s="87" customFormat="1" x14ac:dyDescent="0.3"/>
    <row r="264" s="87" customFormat="1" x14ac:dyDescent="0.3"/>
    <row r="265" s="87" customFormat="1" x14ac:dyDescent="0.3"/>
    <row r="266" s="87" customFormat="1" x14ac:dyDescent="0.3"/>
    <row r="267" s="87" customFormat="1" x14ac:dyDescent="0.3"/>
    <row r="268" s="87" customFormat="1" x14ac:dyDescent="0.3"/>
    <row r="269" s="87" customFormat="1" x14ac:dyDescent="0.3"/>
    <row r="270" s="87" customFormat="1" x14ac:dyDescent="0.3"/>
    <row r="271" s="87" customFormat="1" x14ac:dyDescent="0.3"/>
    <row r="272" s="87" customFormat="1" x14ac:dyDescent="0.3"/>
    <row r="273" s="87" customFormat="1" x14ac:dyDescent="0.3"/>
    <row r="274" s="87" customFormat="1" x14ac:dyDescent="0.3"/>
    <row r="275" s="87" customFormat="1" x14ac:dyDescent="0.3"/>
    <row r="276" s="87" customFormat="1" x14ac:dyDescent="0.3"/>
    <row r="277" s="87" customFormat="1" x14ac:dyDescent="0.3"/>
    <row r="278" s="87" customFormat="1" x14ac:dyDescent="0.3"/>
    <row r="279" s="87" customFormat="1" x14ac:dyDescent="0.3"/>
    <row r="280" s="87" customFormat="1" x14ac:dyDescent="0.3"/>
    <row r="281" s="87" customFormat="1" x14ac:dyDescent="0.3"/>
    <row r="282" s="87" customFormat="1" x14ac:dyDescent="0.3"/>
    <row r="283" s="87" customFormat="1" x14ac:dyDescent="0.3"/>
    <row r="284" s="87" customFormat="1" x14ac:dyDescent="0.3"/>
    <row r="285" s="87" customFormat="1" x14ac:dyDescent="0.3"/>
    <row r="286" s="87" customFormat="1" x14ac:dyDescent="0.3"/>
    <row r="287" s="87" customFormat="1" x14ac:dyDescent="0.3"/>
    <row r="288" s="87" customFormat="1" x14ac:dyDescent="0.3"/>
    <row r="289" s="87" customFormat="1" x14ac:dyDescent="0.3"/>
    <row r="290" s="87" customFormat="1" x14ac:dyDescent="0.3"/>
    <row r="291" s="87" customFormat="1" x14ac:dyDescent="0.3"/>
    <row r="292" s="87" customFormat="1" x14ac:dyDescent="0.3"/>
    <row r="293" s="87" customFormat="1" x14ac:dyDescent="0.3"/>
    <row r="294" s="87" customFormat="1" x14ac:dyDescent="0.3"/>
    <row r="295" s="87" customFormat="1" x14ac:dyDescent="0.3"/>
    <row r="296" s="87" customFormat="1" x14ac:dyDescent="0.3"/>
    <row r="297" s="87" customFormat="1" x14ac:dyDescent="0.3"/>
    <row r="298" s="87" customFormat="1" x14ac:dyDescent="0.3"/>
    <row r="299" s="87" customFormat="1" x14ac:dyDescent="0.3"/>
    <row r="300" s="87" customFormat="1" x14ac:dyDescent="0.3"/>
    <row r="301" s="87" customFormat="1" x14ac:dyDescent="0.3"/>
    <row r="302" s="87" customFormat="1" x14ac:dyDescent="0.3"/>
    <row r="303" s="87" customFormat="1" x14ac:dyDescent="0.3"/>
    <row r="304" s="87" customFormat="1" x14ac:dyDescent="0.3"/>
    <row r="305" s="87" customFormat="1" x14ac:dyDescent="0.3"/>
    <row r="306" s="87" customFormat="1" x14ac:dyDescent="0.3"/>
    <row r="307" s="87" customFormat="1" x14ac:dyDescent="0.3"/>
    <row r="308" s="87" customFormat="1" x14ac:dyDescent="0.3"/>
    <row r="309" s="87" customFormat="1" x14ac:dyDescent="0.3"/>
    <row r="310" s="87" customFormat="1" x14ac:dyDescent="0.3"/>
    <row r="311" s="87" customFormat="1" x14ac:dyDescent="0.3"/>
    <row r="312" s="87" customFormat="1" x14ac:dyDescent="0.3"/>
    <row r="313" s="87" customFormat="1" x14ac:dyDescent="0.3"/>
    <row r="314" s="87" customFormat="1" x14ac:dyDescent="0.3"/>
    <row r="315" s="87" customFormat="1" x14ac:dyDescent="0.3"/>
    <row r="316" s="87" customFormat="1" x14ac:dyDescent="0.3"/>
    <row r="317" s="87" customFormat="1" x14ac:dyDescent="0.3"/>
    <row r="318" s="87" customFormat="1" x14ac:dyDescent="0.3"/>
    <row r="319" s="87" customFormat="1" x14ac:dyDescent="0.3"/>
    <row r="320" s="87" customFormat="1" x14ac:dyDescent="0.3"/>
    <row r="321" s="87" customFormat="1" x14ac:dyDescent="0.3"/>
    <row r="322" s="87" customFormat="1" x14ac:dyDescent="0.3"/>
    <row r="323" s="87" customFormat="1" x14ac:dyDescent="0.3"/>
    <row r="324" s="87" customFormat="1" x14ac:dyDescent="0.3"/>
    <row r="325" s="87" customFormat="1" x14ac:dyDescent="0.3"/>
    <row r="326" s="87" customFormat="1" x14ac:dyDescent="0.3"/>
    <row r="327" s="87" customFormat="1" x14ac:dyDescent="0.3"/>
    <row r="328" s="87" customFormat="1" x14ac:dyDescent="0.3"/>
    <row r="329" s="87" customFormat="1" x14ac:dyDescent="0.3"/>
    <row r="330" s="87" customFormat="1" x14ac:dyDescent="0.3"/>
    <row r="331" s="87" customFormat="1" x14ac:dyDescent="0.3"/>
    <row r="332" s="87" customFormat="1" x14ac:dyDescent="0.3"/>
    <row r="333" s="87" customFormat="1" x14ac:dyDescent="0.3"/>
    <row r="334" s="87" customFormat="1" x14ac:dyDescent="0.3"/>
    <row r="335" s="87" customFormat="1" x14ac:dyDescent="0.3"/>
    <row r="336" s="87" customFormat="1" x14ac:dyDescent="0.3"/>
    <row r="337" s="87" customFormat="1" x14ac:dyDescent="0.3"/>
    <row r="338" s="87" customFormat="1" x14ac:dyDescent="0.3"/>
    <row r="339" s="87" customFormat="1" x14ac:dyDescent="0.3"/>
    <row r="340" s="87" customFormat="1" x14ac:dyDescent="0.3"/>
    <row r="341" s="87" customFormat="1" x14ac:dyDescent="0.3"/>
    <row r="342" s="87" customFormat="1" x14ac:dyDescent="0.3"/>
    <row r="343" s="87" customFormat="1" x14ac:dyDescent="0.3"/>
    <row r="344" s="87" customFormat="1" x14ac:dyDescent="0.3"/>
    <row r="345" s="87" customFormat="1" x14ac:dyDescent="0.3"/>
    <row r="346" s="87" customFormat="1" x14ac:dyDescent="0.3"/>
    <row r="347" s="87" customFormat="1" x14ac:dyDescent="0.3"/>
    <row r="348" s="87" customFormat="1" x14ac:dyDescent="0.3"/>
    <row r="349" s="87" customFormat="1" x14ac:dyDescent="0.3"/>
    <row r="350" s="87" customFormat="1" x14ac:dyDescent="0.3"/>
    <row r="351" s="87" customFormat="1" x14ac:dyDescent="0.3"/>
    <row r="352" s="87" customFormat="1" x14ac:dyDescent="0.3"/>
    <row r="353" s="87" customFormat="1" x14ac:dyDescent="0.3"/>
    <row r="354" s="87" customFormat="1" x14ac:dyDescent="0.3"/>
    <row r="355" s="87" customFormat="1" x14ac:dyDescent="0.3"/>
    <row r="356" s="87" customFormat="1" x14ac:dyDescent="0.3"/>
    <row r="357" s="87" customFormat="1" x14ac:dyDescent="0.3"/>
    <row r="358" s="87" customFormat="1" x14ac:dyDescent="0.3"/>
    <row r="359" s="87" customFormat="1" x14ac:dyDescent="0.3"/>
    <row r="360" s="87" customFormat="1" x14ac:dyDescent="0.3"/>
    <row r="361" s="87" customFormat="1" x14ac:dyDescent="0.3"/>
    <row r="362" s="87" customFormat="1" x14ac:dyDescent="0.3"/>
    <row r="363" s="87" customFormat="1" x14ac:dyDescent="0.3"/>
    <row r="364" s="87" customFormat="1" x14ac:dyDescent="0.3"/>
    <row r="365" s="87" customFormat="1" x14ac:dyDescent="0.3"/>
    <row r="366" s="87" customFormat="1" x14ac:dyDescent="0.3"/>
    <row r="367" s="87" customFormat="1" x14ac:dyDescent="0.3"/>
    <row r="368" s="87" customFormat="1" x14ac:dyDescent="0.3"/>
    <row r="369" s="87" customFormat="1" x14ac:dyDescent="0.3"/>
    <row r="370" s="87" customFormat="1" x14ac:dyDescent="0.3"/>
    <row r="371" s="87" customFormat="1" x14ac:dyDescent="0.3"/>
    <row r="372" s="87" customFormat="1" x14ac:dyDescent="0.3"/>
    <row r="373" s="87" customFormat="1" x14ac:dyDescent="0.3"/>
    <row r="374" s="87" customFormat="1" x14ac:dyDescent="0.3"/>
    <row r="375" s="87" customFormat="1" x14ac:dyDescent="0.3"/>
    <row r="376" s="87" customFormat="1" x14ac:dyDescent="0.3"/>
    <row r="377" s="87" customFormat="1" x14ac:dyDescent="0.3"/>
    <row r="378" s="87" customFormat="1" x14ac:dyDescent="0.3"/>
    <row r="379" s="87" customFormat="1" x14ac:dyDescent="0.3"/>
    <row r="380" s="87" customFormat="1" x14ac:dyDescent="0.3"/>
    <row r="381" s="87" customFormat="1" x14ac:dyDescent="0.3"/>
    <row r="382" s="87" customFormat="1" x14ac:dyDescent="0.3"/>
  </sheetData>
  <sheetProtection selectLockedCells="1" selectUnlockedCells="1"/>
  <sortState xmlns:xlrd2="http://schemas.microsoft.com/office/spreadsheetml/2017/richdata2" ref="A14:I19">
    <sortCondition descending="1" ref="I14"/>
    <sortCondition descending="1" ref="H14"/>
  </sortState>
  <hyperlinks>
    <hyperlink ref="B2" location="'Index'!A3" tooltip="Go to the Index sheet" display="`" xr:uid="{4BEFFA66-D3D4-4F01-B608-C353E82E560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D0676-0C37-46AF-978A-381E94C47ADD}">
  <sheetPr>
    <tabColor rgb="FFA5A5A5"/>
    <pageSetUpPr fitToPage="1"/>
  </sheetPr>
  <dimension ref="A1:AMK142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3" customWidth="1"/>
    <col min="2" max="3" width="20.7109375" style="13" customWidth="1"/>
    <col min="4" max="9" width="5" style="13" customWidth="1"/>
    <col min="10" max="10" width="1.7109375" style="13" customWidth="1"/>
    <col min="11" max="11" width="2.7109375" style="13" customWidth="1"/>
    <col min="12" max="13" width="20.7109375" style="13" customWidth="1"/>
    <col min="14" max="19" width="5" style="13" customWidth="1"/>
    <col min="20" max="1025" width="10.28515625" style="13" customWidth="1"/>
    <col min="1026" max="16384" width="9.140625" style="37"/>
  </cols>
  <sheetData>
    <row r="1" spans="1:34" s="5" customFormat="1" ht="18" x14ac:dyDescent="0.35">
      <c r="A1" s="4"/>
      <c r="B1" s="4" t="s">
        <v>397</v>
      </c>
      <c r="C1" s="4"/>
      <c r="D1" s="4"/>
      <c r="E1" s="4"/>
      <c r="F1" s="4"/>
      <c r="G1" s="4"/>
      <c r="H1" s="4"/>
      <c r="I1" s="4" t="s">
        <v>658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13"/>
      <c r="AH1" s="169"/>
    </row>
    <row r="2" spans="1:34" ht="15.75" customHeight="1" x14ac:dyDescent="0.3">
      <c r="B2" s="47" t="s">
        <v>1</v>
      </c>
      <c r="C2" s="170"/>
      <c r="D2" s="170"/>
      <c r="E2" s="170"/>
      <c r="H2" s="170"/>
    </row>
    <row r="3" spans="1:34" ht="15.75" customHeight="1" x14ac:dyDescent="0.3">
      <c r="B3" s="170" t="s">
        <v>2</v>
      </c>
      <c r="C3" s="170"/>
      <c r="D3" s="170"/>
      <c r="E3" s="170"/>
    </row>
    <row r="4" spans="1:34" ht="15.75" customHeight="1" x14ac:dyDescent="0.3">
      <c r="A4" s="171">
        <v>2</v>
      </c>
      <c r="B4" s="172" t="s">
        <v>4</v>
      </c>
      <c r="C4" s="173" t="s">
        <v>5</v>
      </c>
      <c r="D4" s="174"/>
      <c r="E4" s="175"/>
      <c r="F4" s="176" t="s">
        <v>6</v>
      </c>
      <c r="G4" s="176" t="s">
        <v>7</v>
      </c>
      <c r="H4" s="176" t="s">
        <v>8</v>
      </c>
      <c r="I4" s="177" t="s">
        <v>9</v>
      </c>
    </row>
    <row r="5" spans="1:34" ht="15.75" customHeight="1" x14ac:dyDescent="0.3">
      <c r="A5" s="251">
        <v>7</v>
      </c>
      <c r="B5" s="252" t="s">
        <v>173</v>
      </c>
      <c r="C5" s="252" t="s">
        <v>11</v>
      </c>
      <c r="D5" s="253">
        <v>97</v>
      </c>
      <c r="E5" s="253">
        <v>97</v>
      </c>
      <c r="F5" s="253">
        <f>SUM(D5:E5)</f>
        <v>194</v>
      </c>
      <c r="G5" s="253">
        <v>8</v>
      </c>
      <c r="H5" s="253">
        <v>767</v>
      </c>
      <c r="I5" s="254">
        <v>28</v>
      </c>
    </row>
    <row r="6" spans="1:34" ht="15.75" customHeight="1" x14ac:dyDescent="0.3">
      <c r="A6" s="35">
        <v>1</v>
      </c>
      <c r="B6" s="26" t="s">
        <v>398</v>
      </c>
      <c r="C6" s="26" t="s">
        <v>399</v>
      </c>
      <c r="D6" s="32">
        <v>97</v>
      </c>
      <c r="E6" s="32">
        <v>96</v>
      </c>
      <c r="F6" s="32">
        <f>SUM(D6:E6)</f>
        <v>193</v>
      </c>
      <c r="G6" s="23">
        <v>7</v>
      </c>
      <c r="H6" s="32">
        <v>762</v>
      </c>
      <c r="I6" s="29">
        <v>27</v>
      </c>
    </row>
    <row r="7" spans="1:34" ht="15.75" customHeight="1" x14ac:dyDescent="0.3">
      <c r="A7" s="35">
        <v>8</v>
      </c>
      <c r="B7" s="26" t="s">
        <v>36</v>
      </c>
      <c r="C7" s="26" t="s">
        <v>37</v>
      </c>
      <c r="D7" s="32">
        <v>97</v>
      </c>
      <c r="E7" s="32">
        <v>93</v>
      </c>
      <c r="F7" s="32">
        <f>SUM(D7:E7)</f>
        <v>190</v>
      </c>
      <c r="G7" s="23">
        <v>6</v>
      </c>
      <c r="H7" s="32">
        <v>764</v>
      </c>
      <c r="I7" s="29">
        <v>25</v>
      </c>
      <c r="J7" s="178"/>
    </row>
    <row r="8" spans="1:34" ht="15.75" customHeight="1" x14ac:dyDescent="0.3">
      <c r="A8" s="35">
        <v>2</v>
      </c>
      <c r="B8" s="26" t="s">
        <v>400</v>
      </c>
      <c r="C8" s="26" t="s">
        <v>23</v>
      </c>
      <c r="D8" s="32">
        <v>97</v>
      </c>
      <c r="E8" s="32">
        <v>92</v>
      </c>
      <c r="F8" s="32">
        <f>SUM(D8:E8)</f>
        <v>189</v>
      </c>
      <c r="G8" s="23">
        <v>4</v>
      </c>
      <c r="H8" s="32">
        <v>763</v>
      </c>
      <c r="I8" s="29">
        <v>23</v>
      </c>
      <c r="K8" s="169"/>
    </row>
    <row r="9" spans="1:34" ht="15.75" customHeight="1" x14ac:dyDescent="0.3">
      <c r="A9" s="35">
        <v>4</v>
      </c>
      <c r="B9" s="26" t="s">
        <v>401</v>
      </c>
      <c r="C9" s="26" t="s">
        <v>399</v>
      </c>
      <c r="D9" s="32">
        <v>92</v>
      </c>
      <c r="E9" s="32">
        <v>98</v>
      </c>
      <c r="F9" s="32">
        <f>SUM(D9:E9)</f>
        <v>190</v>
      </c>
      <c r="G9" s="23">
        <v>6</v>
      </c>
      <c r="H9" s="32">
        <v>562</v>
      </c>
      <c r="I9" s="29">
        <v>15</v>
      </c>
    </row>
    <row r="10" spans="1:34" ht="15.75" customHeight="1" x14ac:dyDescent="0.3">
      <c r="A10" s="35">
        <v>3</v>
      </c>
      <c r="B10" s="26" t="s">
        <v>165</v>
      </c>
      <c r="C10" s="26" t="s">
        <v>166</v>
      </c>
      <c r="D10" s="32" t="s">
        <v>27</v>
      </c>
      <c r="E10" s="32"/>
      <c r="F10" s="32">
        <f>SUM(D10:E10)</f>
        <v>0</v>
      </c>
      <c r="G10" s="23">
        <v>0</v>
      </c>
      <c r="H10" s="32">
        <v>0</v>
      </c>
      <c r="I10" s="29">
        <v>0</v>
      </c>
    </row>
    <row r="11" spans="1:34" ht="15.75" customHeight="1" x14ac:dyDescent="0.3">
      <c r="A11" s="35">
        <v>5</v>
      </c>
      <c r="B11" s="26" t="s">
        <v>325</v>
      </c>
      <c r="C11" s="26" t="s">
        <v>98</v>
      </c>
      <c r="D11" s="32" t="s">
        <v>27</v>
      </c>
      <c r="E11" s="32"/>
      <c r="F11" s="32">
        <f>SUM(D11:E11)</f>
        <v>0</v>
      </c>
      <c r="G11" s="23">
        <v>0</v>
      </c>
      <c r="H11" s="32">
        <v>0</v>
      </c>
      <c r="I11" s="29">
        <v>0</v>
      </c>
    </row>
    <row r="12" spans="1:34" ht="15.75" customHeight="1" x14ac:dyDescent="0.3">
      <c r="A12" s="255">
        <v>6</v>
      </c>
      <c r="B12" s="256" t="s">
        <v>402</v>
      </c>
      <c r="C12" s="256" t="s">
        <v>104</v>
      </c>
      <c r="D12" s="257" t="s">
        <v>27</v>
      </c>
      <c r="E12" s="257"/>
      <c r="F12" s="257">
        <f>SUM(D12:E12)</f>
        <v>0</v>
      </c>
      <c r="G12" s="258">
        <v>0</v>
      </c>
      <c r="H12" s="33">
        <v>0</v>
      </c>
      <c r="I12" s="34">
        <v>0</v>
      </c>
    </row>
    <row r="13" spans="1:34" ht="15.75" customHeight="1" x14ac:dyDescent="0.3"/>
    <row r="14" spans="1:34" ht="15.75" customHeight="1" x14ac:dyDescent="0.3">
      <c r="B14" s="170" t="s">
        <v>3</v>
      </c>
      <c r="C14" s="170"/>
      <c r="D14" s="170"/>
      <c r="E14" s="170"/>
    </row>
    <row r="15" spans="1:34" ht="15.75" customHeight="1" x14ac:dyDescent="0.3">
      <c r="A15" s="171">
        <v>2</v>
      </c>
      <c r="B15" s="172" t="s">
        <v>4</v>
      </c>
      <c r="C15" s="173" t="s">
        <v>5</v>
      </c>
      <c r="D15" s="174"/>
      <c r="E15" s="175"/>
      <c r="F15" s="176" t="s">
        <v>6</v>
      </c>
      <c r="G15" s="176" t="s">
        <v>7</v>
      </c>
      <c r="H15" s="176" t="s">
        <v>8</v>
      </c>
      <c r="I15" s="177" t="s">
        <v>9</v>
      </c>
    </row>
    <row r="16" spans="1:34" ht="15.75" customHeight="1" x14ac:dyDescent="0.3">
      <c r="A16" s="251">
        <v>7</v>
      </c>
      <c r="B16" s="252" t="s">
        <v>407</v>
      </c>
      <c r="C16" s="252" t="s">
        <v>399</v>
      </c>
      <c r="D16" s="253">
        <v>95</v>
      </c>
      <c r="E16" s="253">
        <v>96</v>
      </c>
      <c r="F16" s="253">
        <f>SUM(D16:E16)</f>
        <v>191</v>
      </c>
      <c r="G16" s="253">
        <v>7</v>
      </c>
      <c r="H16" s="253">
        <v>771</v>
      </c>
      <c r="I16" s="254">
        <v>29</v>
      </c>
    </row>
    <row r="17" spans="1:9" ht="15.75" customHeight="1" x14ac:dyDescent="0.3">
      <c r="A17" s="35">
        <v>2</v>
      </c>
      <c r="B17" s="26" t="s">
        <v>403</v>
      </c>
      <c r="C17" s="26" t="s">
        <v>46</v>
      </c>
      <c r="D17" s="32">
        <v>98</v>
      </c>
      <c r="E17" s="32">
        <v>95</v>
      </c>
      <c r="F17" s="32">
        <f>SUM(D17:E17)</f>
        <v>193</v>
      </c>
      <c r="G17" s="23">
        <v>8</v>
      </c>
      <c r="H17" s="32">
        <v>763</v>
      </c>
      <c r="I17" s="29">
        <v>24</v>
      </c>
    </row>
    <row r="18" spans="1:9" ht="15.75" customHeight="1" x14ac:dyDescent="0.3">
      <c r="A18" s="35">
        <v>4</v>
      </c>
      <c r="B18" s="26" t="s">
        <v>404</v>
      </c>
      <c r="C18" s="26" t="s">
        <v>46</v>
      </c>
      <c r="D18" s="32">
        <v>94</v>
      </c>
      <c r="E18" s="32">
        <v>95</v>
      </c>
      <c r="F18" s="32">
        <f>SUM(D18:E18)</f>
        <v>189</v>
      </c>
      <c r="G18" s="23">
        <v>6</v>
      </c>
      <c r="H18" s="32">
        <v>758</v>
      </c>
      <c r="I18" s="29">
        <v>23</v>
      </c>
    </row>
    <row r="19" spans="1:9" ht="15.75" customHeight="1" x14ac:dyDescent="0.3">
      <c r="A19" s="35">
        <v>5</v>
      </c>
      <c r="B19" s="26" t="s">
        <v>405</v>
      </c>
      <c r="C19" s="26" t="s">
        <v>338</v>
      </c>
      <c r="D19" s="32" t="s">
        <v>27</v>
      </c>
      <c r="E19" s="32"/>
      <c r="F19" s="32">
        <f>SUM(D19:E19)</f>
        <v>0</v>
      </c>
      <c r="G19" s="23">
        <v>0</v>
      </c>
      <c r="H19" s="32">
        <v>579</v>
      </c>
      <c r="I19" s="29">
        <v>20</v>
      </c>
    </row>
    <row r="20" spans="1:9" ht="15.75" customHeight="1" x14ac:dyDescent="0.3">
      <c r="A20" s="35">
        <v>1</v>
      </c>
      <c r="B20" s="26" t="s">
        <v>176</v>
      </c>
      <c r="C20" s="26" t="s">
        <v>11</v>
      </c>
      <c r="D20" s="32">
        <v>95</v>
      </c>
      <c r="E20" s="32">
        <v>92</v>
      </c>
      <c r="F20" s="32">
        <f>SUM(D20:E20)</f>
        <v>187</v>
      </c>
      <c r="G20" s="23">
        <v>4</v>
      </c>
      <c r="H20" s="32">
        <v>755</v>
      </c>
      <c r="I20" s="29">
        <v>19</v>
      </c>
    </row>
    <row r="21" spans="1:9" ht="15.75" customHeight="1" x14ac:dyDescent="0.3">
      <c r="A21" s="35">
        <v>6</v>
      </c>
      <c r="B21" s="26" t="s">
        <v>406</v>
      </c>
      <c r="C21" s="26" t="s">
        <v>399</v>
      </c>
      <c r="D21" s="32">
        <v>95</v>
      </c>
      <c r="E21" s="32">
        <v>94</v>
      </c>
      <c r="F21" s="32">
        <f>SUM(D21:E21)</f>
        <v>189</v>
      </c>
      <c r="G21" s="23">
        <v>6</v>
      </c>
      <c r="H21" s="32">
        <v>742</v>
      </c>
      <c r="I21" s="29">
        <v>14</v>
      </c>
    </row>
    <row r="22" spans="1:9" ht="15.75" customHeight="1" x14ac:dyDescent="0.3">
      <c r="A22" s="35">
        <v>8</v>
      </c>
      <c r="B22" s="26" t="s">
        <v>408</v>
      </c>
      <c r="C22" s="26" t="s">
        <v>23</v>
      </c>
      <c r="D22" s="32">
        <v>90</v>
      </c>
      <c r="E22" s="32">
        <v>88</v>
      </c>
      <c r="F22" s="32">
        <f>SUM(D22:E22)</f>
        <v>178</v>
      </c>
      <c r="G22" s="23">
        <v>3</v>
      </c>
      <c r="H22" s="32">
        <v>725</v>
      </c>
      <c r="I22" s="29">
        <v>10</v>
      </c>
    </row>
    <row r="23" spans="1:9" ht="15.75" customHeight="1" x14ac:dyDescent="0.3">
      <c r="A23" s="255">
        <v>3</v>
      </c>
      <c r="B23" s="256" t="s">
        <v>99</v>
      </c>
      <c r="C23" s="256" t="s">
        <v>23</v>
      </c>
      <c r="D23" s="257" t="s">
        <v>27</v>
      </c>
      <c r="E23" s="257"/>
      <c r="F23" s="257">
        <f>SUM(D23:E23)</f>
        <v>0</v>
      </c>
      <c r="G23" s="258">
        <v>0</v>
      </c>
      <c r="H23" s="33">
        <v>363</v>
      </c>
      <c r="I23" s="34">
        <v>3</v>
      </c>
    </row>
    <row r="24" spans="1:9" ht="15.75" customHeight="1" x14ac:dyDescent="0.3"/>
    <row r="25" spans="1:9" ht="15.75" customHeight="1" x14ac:dyDescent="0.3">
      <c r="B25" s="170" t="s">
        <v>40</v>
      </c>
      <c r="C25" s="170"/>
      <c r="D25" s="170"/>
      <c r="E25" s="170"/>
    </row>
    <row r="26" spans="1:9" ht="15.75" customHeight="1" x14ac:dyDescent="0.3">
      <c r="A26" s="171">
        <v>2</v>
      </c>
      <c r="B26" s="172" t="s">
        <v>4</v>
      </c>
      <c r="C26" s="173" t="s">
        <v>5</v>
      </c>
      <c r="D26" s="174"/>
      <c r="E26" s="175"/>
      <c r="F26" s="176" t="s">
        <v>6</v>
      </c>
      <c r="G26" s="176" t="s">
        <v>7</v>
      </c>
      <c r="H26" s="176" t="s">
        <v>8</v>
      </c>
      <c r="I26" s="177" t="s">
        <v>9</v>
      </c>
    </row>
    <row r="27" spans="1:9" ht="15.75" customHeight="1" x14ac:dyDescent="0.3">
      <c r="A27" s="251">
        <v>3</v>
      </c>
      <c r="B27" s="252" t="s">
        <v>411</v>
      </c>
      <c r="C27" s="252" t="s">
        <v>17</v>
      </c>
      <c r="D27" s="253">
        <v>98</v>
      </c>
      <c r="E27" s="253">
        <v>97</v>
      </c>
      <c r="F27" s="253">
        <f>SUM(D27:E27)</f>
        <v>195</v>
      </c>
      <c r="G27" s="253">
        <v>7</v>
      </c>
      <c r="H27" s="253">
        <v>748</v>
      </c>
      <c r="I27" s="254">
        <v>23</v>
      </c>
    </row>
    <row r="28" spans="1:9" ht="15.75" customHeight="1" x14ac:dyDescent="0.3">
      <c r="A28" s="35">
        <v>2</v>
      </c>
      <c r="B28" s="26" t="s">
        <v>410</v>
      </c>
      <c r="C28" s="26" t="s">
        <v>23</v>
      </c>
      <c r="D28" s="32">
        <v>90</v>
      </c>
      <c r="E28" s="32">
        <v>91</v>
      </c>
      <c r="F28" s="32">
        <f>SUM(D28:E28)</f>
        <v>181</v>
      </c>
      <c r="G28" s="23">
        <v>4</v>
      </c>
      <c r="H28" s="32">
        <v>740</v>
      </c>
      <c r="I28" s="29">
        <v>21</v>
      </c>
    </row>
    <row r="29" spans="1:9" ht="15.75" customHeight="1" x14ac:dyDescent="0.3">
      <c r="A29" s="35">
        <v>6</v>
      </c>
      <c r="B29" s="26" t="s">
        <v>415</v>
      </c>
      <c r="C29" s="26" t="s">
        <v>104</v>
      </c>
      <c r="D29" s="32">
        <v>96</v>
      </c>
      <c r="E29" s="32">
        <v>91</v>
      </c>
      <c r="F29" s="32">
        <f>SUM(D29:E29)</f>
        <v>187</v>
      </c>
      <c r="G29" s="23">
        <v>5</v>
      </c>
      <c r="H29" s="32">
        <v>743</v>
      </c>
      <c r="I29" s="29">
        <v>20</v>
      </c>
    </row>
    <row r="30" spans="1:9" ht="15.75" customHeight="1" x14ac:dyDescent="0.3">
      <c r="A30" s="35">
        <v>7</v>
      </c>
      <c r="B30" s="26" t="s">
        <v>416</v>
      </c>
      <c r="C30" s="26" t="s">
        <v>338</v>
      </c>
      <c r="D30" s="32">
        <v>93</v>
      </c>
      <c r="E30" s="32">
        <v>95</v>
      </c>
      <c r="F30" s="32">
        <f>SUM(D30:E30)</f>
        <v>188</v>
      </c>
      <c r="G30" s="23">
        <v>6</v>
      </c>
      <c r="H30" s="32">
        <v>734</v>
      </c>
      <c r="I30" s="29">
        <v>17</v>
      </c>
    </row>
    <row r="31" spans="1:9" ht="15.75" customHeight="1" x14ac:dyDescent="0.3">
      <c r="A31" s="35">
        <v>4</v>
      </c>
      <c r="B31" s="26" t="s">
        <v>412</v>
      </c>
      <c r="C31" s="26" t="s">
        <v>399</v>
      </c>
      <c r="D31" s="32">
        <v>88</v>
      </c>
      <c r="E31" s="32">
        <v>92</v>
      </c>
      <c r="F31" s="32">
        <f>SUM(D31:E31)</f>
        <v>180</v>
      </c>
      <c r="G31" s="23">
        <v>3</v>
      </c>
      <c r="H31" s="32">
        <v>558</v>
      </c>
      <c r="I31" s="29">
        <v>17</v>
      </c>
    </row>
    <row r="32" spans="1:9" ht="15.75" customHeight="1" x14ac:dyDescent="0.3">
      <c r="A32" s="35">
        <v>1</v>
      </c>
      <c r="B32" s="26" t="s">
        <v>409</v>
      </c>
      <c r="C32" s="26" t="s">
        <v>46</v>
      </c>
      <c r="D32" s="32">
        <v>90</v>
      </c>
      <c r="E32" s="32">
        <v>85</v>
      </c>
      <c r="F32" s="32">
        <f>SUM(D32:E32)</f>
        <v>175</v>
      </c>
      <c r="G32" s="23">
        <v>2</v>
      </c>
      <c r="H32" s="32">
        <v>673</v>
      </c>
      <c r="I32" s="29">
        <v>8</v>
      </c>
    </row>
    <row r="33" spans="1:9" ht="15.75" customHeight="1" x14ac:dyDescent="0.3">
      <c r="A33" s="255">
        <v>5</v>
      </c>
      <c r="B33" s="256" t="s">
        <v>413</v>
      </c>
      <c r="C33" s="256" t="s">
        <v>414</v>
      </c>
      <c r="D33" s="257" t="s">
        <v>27</v>
      </c>
      <c r="E33" s="257"/>
      <c r="F33" s="257">
        <f>SUM(D33:E33)</f>
        <v>0</v>
      </c>
      <c r="G33" s="258">
        <v>0</v>
      </c>
      <c r="H33" s="33">
        <v>180</v>
      </c>
      <c r="I33" s="34">
        <v>2</v>
      </c>
    </row>
    <row r="34" spans="1:9" ht="15.75" customHeight="1" x14ac:dyDescent="0.3"/>
    <row r="35" spans="1:9" ht="15.75" customHeight="1" x14ac:dyDescent="0.3">
      <c r="B35" s="170" t="s">
        <v>41</v>
      </c>
      <c r="C35" s="170"/>
      <c r="D35" s="170"/>
      <c r="E35" s="170"/>
    </row>
    <row r="36" spans="1:9" ht="15.75" customHeight="1" x14ac:dyDescent="0.3">
      <c r="A36" s="171">
        <v>2</v>
      </c>
      <c r="B36" s="172" t="s">
        <v>4</v>
      </c>
      <c r="C36" s="173" t="s">
        <v>5</v>
      </c>
      <c r="D36" s="174"/>
      <c r="E36" s="175"/>
      <c r="F36" s="176" t="s">
        <v>6</v>
      </c>
      <c r="G36" s="176" t="s">
        <v>7</v>
      </c>
      <c r="H36" s="176" t="s">
        <v>8</v>
      </c>
      <c r="I36" s="177" t="s">
        <v>9</v>
      </c>
    </row>
    <row r="37" spans="1:9" ht="15.75" customHeight="1" x14ac:dyDescent="0.3">
      <c r="A37" s="251">
        <v>3</v>
      </c>
      <c r="B37" s="252" t="s">
        <v>418</v>
      </c>
      <c r="C37" s="252" t="s">
        <v>338</v>
      </c>
      <c r="D37" s="253">
        <v>89</v>
      </c>
      <c r="E37" s="253">
        <v>92</v>
      </c>
      <c r="F37" s="253">
        <f>SUM(D37:E37)</f>
        <v>181</v>
      </c>
      <c r="G37" s="253">
        <v>7</v>
      </c>
      <c r="H37" s="253">
        <v>748</v>
      </c>
      <c r="I37" s="254">
        <v>28</v>
      </c>
    </row>
    <row r="38" spans="1:9" ht="15.75" customHeight="1" x14ac:dyDescent="0.3">
      <c r="A38" s="35">
        <v>7</v>
      </c>
      <c r="B38" s="26" t="s">
        <v>422</v>
      </c>
      <c r="C38" s="26" t="s">
        <v>338</v>
      </c>
      <c r="D38" s="32">
        <v>88</v>
      </c>
      <c r="E38" s="32">
        <v>87</v>
      </c>
      <c r="F38" s="32">
        <f>SUM(D38:E38)</f>
        <v>175</v>
      </c>
      <c r="G38" s="23">
        <v>5</v>
      </c>
      <c r="H38" s="32">
        <v>726</v>
      </c>
      <c r="I38" s="29">
        <v>23</v>
      </c>
    </row>
    <row r="39" spans="1:9" ht="15.75" customHeight="1" x14ac:dyDescent="0.3">
      <c r="A39" s="35">
        <v>5</v>
      </c>
      <c r="B39" s="26" t="s">
        <v>420</v>
      </c>
      <c r="C39" s="26" t="s">
        <v>23</v>
      </c>
      <c r="D39" s="32">
        <v>86</v>
      </c>
      <c r="E39" s="32">
        <v>90</v>
      </c>
      <c r="F39" s="32">
        <f>SUM(D39:E39)</f>
        <v>176</v>
      </c>
      <c r="G39" s="23">
        <v>6</v>
      </c>
      <c r="H39" s="32">
        <v>673</v>
      </c>
      <c r="I39" s="29">
        <v>20</v>
      </c>
    </row>
    <row r="40" spans="1:9" ht="15.75" customHeight="1" x14ac:dyDescent="0.3">
      <c r="A40" s="35">
        <v>4</v>
      </c>
      <c r="B40" s="26" t="s">
        <v>419</v>
      </c>
      <c r="C40" s="26" t="s">
        <v>17</v>
      </c>
      <c r="D40" s="32">
        <v>88</v>
      </c>
      <c r="E40" s="32">
        <v>79</v>
      </c>
      <c r="F40" s="32">
        <f>SUM(D40:E40)</f>
        <v>167</v>
      </c>
      <c r="G40" s="23">
        <v>4</v>
      </c>
      <c r="H40" s="32">
        <v>629</v>
      </c>
      <c r="I40" s="29">
        <v>17</v>
      </c>
    </row>
    <row r="41" spans="1:9" ht="15.75" customHeight="1" x14ac:dyDescent="0.3">
      <c r="A41" s="35">
        <v>1</v>
      </c>
      <c r="B41" s="26" t="s">
        <v>417</v>
      </c>
      <c r="C41" s="26" t="s">
        <v>23</v>
      </c>
      <c r="D41" s="32" t="s">
        <v>27</v>
      </c>
      <c r="E41" s="32"/>
      <c r="F41" s="32">
        <f>SUM(D41:E41)</f>
        <v>0</v>
      </c>
      <c r="G41" s="23">
        <v>0</v>
      </c>
      <c r="H41" s="32">
        <v>0</v>
      </c>
      <c r="I41" s="29">
        <v>0</v>
      </c>
    </row>
    <row r="42" spans="1:9" ht="15.75" customHeight="1" x14ac:dyDescent="0.3">
      <c r="A42" s="35">
        <v>2</v>
      </c>
      <c r="B42" s="26" t="s">
        <v>390</v>
      </c>
      <c r="C42" s="26" t="s">
        <v>54</v>
      </c>
      <c r="D42" s="32" t="s">
        <v>27</v>
      </c>
      <c r="E42" s="32"/>
      <c r="F42" s="32">
        <f>SUM(D42:E42)</f>
        <v>0</v>
      </c>
      <c r="G42" s="23">
        <v>0</v>
      </c>
      <c r="H42" s="32">
        <v>0</v>
      </c>
      <c r="I42" s="29">
        <v>0</v>
      </c>
    </row>
    <row r="43" spans="1:9" ht="15.75" customHeight="1" x14ac:dyDescent="0.3">
      <c r="A43" s="255">
        <v>6</v>
      </c>
      <c r="B43" s="256" t="s">
        <v>421</v>
      </c>
      <c r="C43" s="256" t="s">
        <v>23</v>
      </c>
      <c r="D43" s="257" t="s">
        <v>27</v>
      </c>
      <c r="E43" s="257"/>
      <c r="F43" s="257">
        <f>SUM(D43:E43)</f>
        <v>0</v>
      </c>
      <c r="G43" s="258">
        <v>0</v>
      </c>
      <c r="H43" s="33">
        <v>0</v>
      </c>
      <c r="I43" s="34">
        <v>0</v>
      </c>
    </row>
    <row r="44" spans="1:9" ht="15.75" customHeight="1" x14ac:dyDescent="0.3"/>
    <row r="45" spans="1:9" ht="15.75" customHeight="1" x14ac:dyDescent="0.3">
      <c r="B45" s="13" t="s">
        <v>423</v>
      </c>
      <c r="F45" s="179" t="s">
        <v>659</v>
      </c>
    </row>
    <row r="46" spans="1:9" ht="15.75" customHeight="1" x14ac:dyDescent="0.3">
      <c r="B46" s="13" t="s">
        <v>660</v>
      </c>
    </row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sortState xmlns:xlrd2="http://schemas.microsoft.com/office/spreadsheetml/2017/richdata2" ref="A37:I43">
    <sortCondition descending="1" ref="I37"/>
    <sortCondition descending="1" ref="H37"/>
  </sortState>
  <hyperlinks>
    <hyperlink ref="B2" location="'Index'!A3" display="`" xr:uid="{59B76192-7527-4F36-907D-F7824F70E039}"/>
  </hyperlinks>
  <printOptions horizontalCentered="1"/>
  <pageMargins left="0.31527777777777799" right="0.31527777777777799" top="1.1812499999999999" bottom="0.39305555555555599" header="0.39374999999999999" footer="0.196527777777778"/>
  <pageSetup paperSize="9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6BD92-B0D2-4BE8-A2DA-9CAF3861D750}">
  <sheetPr>
    <tabColor theme="9"/>
    <pageSetUpPr fitToPage="1"/>
  </sheetPr>
  <dimension ref="A1:AH5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6" width="2.42578125" style="87" customWidth="1"/>
    <col min="17" max="24" width="4.140625" style="87" customWidth="1"/>
    <col min="25" max="16384" width="10.28515625" style="87"/>
  </cols>
  <sheetData>
    <row r="1" spans="1:34" s="85" customFormat="1" ht="18" x14ac:dyDescent="0.35">
      <c r="A1" s="84"/>
      <c r="B1" s="85" t="s">
        <v>231</v>
      </c>
      <c r="D1" s="86"/>
      <c r="E1" s="86"/>
      <c r="F1" s="86"/>
      <c r="G1" s="86"/>
      <c r="H1" s="86"/>
      <c r="I1" s="86"/>
      <c r="J1" s="86" t="s">
        <v>658</v>
      </c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I3" s="90"/>
      <c r="J3" s="91" t="s">
        <v>3</v>
      </c>
      <c r="P3" s="87"/>
      <c r="Q3" s="87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I4" s="92"/>
      <c r="J4" s="93" t="s">
        <v>4</v>
      </c>
      <c r="K4" s="93" t="s">
        <v>5</v>
      </c>
      <c r="L4" s="94" t="s">
        <v>6</v>
      </c>
      <c r="M4" s="94" t="s">
        <v>7</v>
      </c>
      <c r="N4" s="94" t="s">
        <v>8</v>
      </c>
      <c r="O4" s="95" t="s">
        <v>9</v>
      </c>
    </row>
    <row r="5" spans="1:34" ht="15.75" customHeight="1" x14ac:dyDescent="0.3">
      <c r="A5" s="228">
        <v>5</v>
      </c>
      <c r="B5" s="229" t="s">
        <v>244</v>
      </c>
      <c r="C5" s="229" t="s">
        <v>245</v>
      </c>
      <c r="D5" s="230">
        <v>188</v>
      </c>
      <c r="E5" s="230">
        <v>9</v>
      </c>
      <c r="F5" s="230">
        <v>763</v>
      </c>
      <c r="G5" s="310">
        <v>36</v>
      </c>
      <c r="I5" s="228">
        <v>1</v>
      </c>
      <c r="J5" s="229" t="s">
        <v>234</v>
      </c>
      <c r="K5" s="229" t="s">
        <v>235</v>
      </c>
      <c r="L5" s="230">
        <v>178</v>
      </c>
      <c r="M5" s="230">
        <v>8</v>
      </c>
      <c r="N5" s="231">
        <v>711</v>
      </c>
      <c r="O5" s="232">
        <v>30</v>
      </c>
    </row>
    <row r="6" spans="1:34" ht="15.75" customHeight="1" x14ac:dyDescent="0.3">
      <c r="A6" s="99">
        <v>9</v>
      </c>
      <c r="B6" s="100" t="s">
        <v>256</v>
      </c>
      <c r="C6" s="100" t="s">
        <v>104</v>
      </c>
      <c r="D6" s="101">
        <v>184</v>
      </c>
      <c r="E6" s="96">
        <v>8</v>
      </c>
      <c r="F6" s="101">
        <v>746</v>
      </c>
      <c r="G6" s="104">
        <v>32</v>
      </c>
      <c r="I6" s="99">
        <v>8</v>
      </c>
      <c r="J6" s="100" t="s">
        <v>254</v>
      </c>
      <c r="K6" s="100" t="s">
        <v>255</v>
      </c>
      <c r="L6" s="101">
        <v>176</v>
      </c>
      <c r="M6" s="96">
        <v>7</v>
      </c>
      <c r="N6" s="101">
        <v>707</v>
      </c>
      <c r="O6" s="104">
        <v>29</v>
      </c>
    </row>
    <row r="7" spans="1:34" ht="15.75" customHeight="1" x14ac:dyDescent="0.3">
      <c r="A7" s="99">
        <v>7</v>
      </c>
      <c r="B7" s="100" t="s">
        <v>250</v>
      </c>
      <c r="C7" s="100" t="s">
        <v>251</v>
      </c>
      <c r="D7" s="101">
        <v>184</v>
      </c>
      <c r="E7" s="96">
        <v>8</v>
      </c>
      <c r="F7" s="101">
        <v>737</v>
      </c>
      <c r="G7" s="104">
        <v>28</v>
      </c>
      <c r="I7" s="99">
        <v>4</v>
      </c>
      <c r="J7" s="100" t="s">
        <v>242</v>
      </c>
      <c r="K7" s="100" t="s">
        <v>243</v>
      </c>
      <c r="L7" s="101">
        <v>188</v>
      </c>
      <c r="M7" s="96">
        <v>9</v>
      </c>
      <c r="N7" s="101">
        <v>605</v>
      </c>
      <c r="O7" s="104">
        <v>28</v>
      </c>
    </row>
    <row r="8" spans="1:34" ht="15.75" customHeight="1" x14ac:dyDescent="0.3">
      <c r="A8" s="99">
        <v>2</v>
      </c>
      <c r="B8" s="100" t="s">
        <v>236</v>
      </c>
      <c r="C8" s="100" t="s">
        <v>237</v>
      </c>
      <c r="D8" s="101">
        <v>183</v>
      </c>
      <c r="E8" s="96">
        <v>6</v>
      </c>
      <c r="F8" s="102">
        <v>734</v>
      </c>
      <c r="G8" s="103">
        <v>22</v>
      </c>
      <c r="I8" s="99">
        <v>7</v>
      </c>
      <c r="J8" s="100" t="s">
        <v>252</v>
      </c>
      <c r="K8" s="100" t="s">
        <v>29</v>
      </c>
      <c r="L8" s="101">
        <v>168</v>
      </c>
      <c r="M8" s="96">
        <v>3</v>
      </c>
      <c r="N8" s="101">
        <v>698</v>
      </c>
      <c r="O8" s="104">
        <v>23</v>
      </c>
    </row>
    <row r="9" spans="1:34" ht="15.75" customHeight="1" x14ac:dyDescent="0.3">
      <c r="A9" s="99">
        <v>4</v>
      </c>
      <c r="B9" s="100" t="s">
        <v>241</v>
      </c>
      <c r="C9" s="100" t="s">
        <v>237</v>
      </c>
      <c r="D9" s="101">
        <v>178</v>
      </c>
      <c r="E9" s="96">
        <v>3</v>
      </c>
      <c r="F9" s="101">
        <v>729</v>
      </c>
      <c r="G9" s="104">
        <v>19</v>
      </c>
      <c r="I9" s="99">
        <v>2</v>
      </c>
      <c r="J9" s="100" t="s">
        <v>80</v>
      </c>
      <c r="K9" s="100" t="s">
        <v>23</v>
      </c>
      <c r="L9" s="101">
        <v>176</v>
      </c>
      <c r="M9" s="96">
        <v>7</v>
      </c>
      <c r="N9" s="101">
        <v>697</v>
      </c>
      <c r="O9" s="104">
        <v>20</v>
      </c>
    </row>
    <row r="10" spans="1:34" ht="15.75" customHeight="1" x14ac:dyDescent="0.3">
      <c r="A10" s="99">
        <v>3</v>
      </c>
      <c r="B10" s="100" t="s">
        <v>238</v>
      </c>
      <c r="C10" s="100" t="s">
        <v>235</v>
      </c>
      <c r="D10" s="101">
        <v>181</v>
      </c>
      <c r="E10" s="96">
        <v>4</v>
      </c>
      <c r="F10" s="101">
        <v>728</v>
      </c>
      <c r="G10" s="104">
        <v>19</v>
      </c>
      <c r="I10" s="99">
        <v>9</v>
      </c>
      <c r="J10" s="100" t="s">
        <v>257</v>
      </c>
      <c r="K10" s="100" t="s">
        <v>255</v>
      </c>
      <c r="L10" s="101">
        <v>174</v>
      </c>
      <c r="M10" s="96">
        <v>4</v>
      </c>
      <c r="N10" s="101">
        <v>696</v>
      </c>
      <c r="O10" s="104">
        <v>17</v>
      </c>
    </row>
    <row r="11" spans="1:34" ht="15.75" customHeight="1" x14ac:dyDescent="0.3">
      <c r="A11" s="99">
        <v>8</v>
      </c>
      <c r="B11" s="100" t="s">
        <v>253</v>
      </c>
      <c r="C11" s="100" t="s">
        <v>161</v>
      </c>
      <c r="D11" s="101">
        <v>182</v>
      </c>
      <c r="E11" s="96">
        <v>5</v>
      </c>
      <c r="F11" s="101">
        <v>719</v>
      </c>
      <c r="G11" s="104">
        <v>13</v>
      </c>
      <c r="I11" s="99">
        <v>3</v>
      </c>
      <c r="J11" s="100" t="s">
        <v>239</v>
      </c>
      <c r="K11" s="100" t="s">
        <v>240</v>
      </c>
      <c r="L11" s="101">
        <v>159</v>
      </c>
      <c r="M11" s="96">
        <v>1</v>
      </c>
      <c r="N11" s="101">
        <v>679</v>
      </c>
      <c r="O11" s="104">
        <v>15</v>
      </c>
    </row>
    <row r="12" spans="1:34" ht="15.75" customHeight="1" x14ac:dyDescent="0.3">
      <c r="A12" s="99">
        <v>1</v>
      </c>
      <c r="B12" s="100" t="s">
        <v>232</v>
      </c>
      <c r="C12" s="100" t="s">
        <v>233</v>
      </c>
      <c r="D12" s="101">
        <v>172</v>
      </c>
      <c r="E12" s="96">
        <v>2</v>
      </c>
      <c r="F12" s="102">
        <v>705</v>
      </c>
      <c r="G12" s="103">
        <v>7</v>
      </c>
      <c r="I12" s="99">
        <v>5</v>
      </c>
      <c r="J12" s="100" t="s">
        <v>246</v>
      </c>
      <c r="K12" s="100" t="s">
        <v>29</v>
      </c>
      <c r="L12" s="101">
        <v>161</v>
      </c>
      <c r="M12" s="96">
        <v>2</v>
      </c>
      <c r="N12" s="101">
        <v>683</v>
      </c>
      <c r="O12" s="104">
        <v>14</v>
      </c>
    </row>
    <row r="13" spans="1:34" ht="15.75" customHeight="1" x14ac:dyDescent="0.3">
      <c r="A13" s="233">
        <v>6</v>
      </c>
      <c r="B13" s="234" t="s">
        <v>247</v>
      </c>
      <c r="C13" s="234" t="s">
        <v>235</v>
      </c>
      <c r="D13" s="235" t="s">
        <v>27</v>
      </c>
      <c r="E13" s="236">
        <v>0</v>
      </c>
      <c r="F13" s="106">
        <v>363</v>
      </c>
      <c r="G13" s="107">
        <v>7</v>
      </c>
      <c r="I13" s="233">
        <v>6</v>
      </c>
      <c r="J13" s="234" t="s">
        <v>248</v>
      </c>
      <c r="K13" s="234" t="s">
        <v>249</v>
      </c>
      <c r="L13" s="235">
        <v>175</v>
      </c>
      <c r="M13" s="236">
        <v>5</v>
      </c>
      <c r="N13" s="106">
        <v>679</v>
      </c>
      <c r="O13" s="107">
        <v>9</v>
      </c>
    </row>
    <row r="14" spans="1:34" ht="15.75" customHeight="1" x14ac:dyDescent="0.3"/>
    <row r="15" spans="1:34" ht="15.75" customHeight="1" x14ac:dyDescent="0.3">
      <c r="A15" s="90"/>
      <c r="B15" s="91" t="s">
        <v>40</v>
      </c>
      <c r="C15" s="91"/>
      <c r="D15" s="91"/>
      <c r="E15" s="91"/>
      <c r="F15" s="91"/>
      <c r="G15" s="91"/>
      <c r="I15" s="90"/>
      <c r="J15" s="91" t="s">
        <v>41</v>
      </c>
      <c r="K15" s="91"/>
      <c r="L15" s="91"/>
      <c r="M15" s="91"/>
      <c r="N15" s="91"/>
      <c r="O15" s="91"/>
    </row>
    <row r="16" spans="1:34" ht="15.75" customHeight="1" x14ac:dyDescent="0.3">
      <c r="A16" s="92"/>
      <c r="B16" s="93" t="s">
        <v>4</v>
      </c>
      <c r="C16" s="93" t="s">
        <v>5</v>
      </c>
      <c r="D16" s="94" t="s">
        <v>6</v>
      </c>
      <c r="E16" s="94" t="s">
        <v>7</v>
      </c>
      <c r="F16" s="94" t="s">
        <v>8</v>
      </c>
      <c r="G16" s="95" t="s">
        <v>9</v>
      </c>
      <c r="I16" s="92"/>
      <c r="J16" s="93" t="s">
        <v>4</v>
      </c>
      <c r="K16" s="93" t="s">
        <v>5</v>
      </c>
      <c r="L16" s="94" t="s">
        <v>6</v>
      </c>
      <c r="M16" s="94" t="s">
        <v>7</v>
      </c>
      <c r="N16" s="94" t="s">
        <v>8</v>
      </c>
      <c r="O16" s="95" t="s">
        <v>9</v>
      </c>
    </row>
    <row r="17" spans="1:15" ht="15.75" customHeight="1" x14ac:dyDescent="0.3">
      <c r="A17" s="228">
        <v>2</v>
      </c>
      <c r="B17" s="229" t="s">
        <v>259</v>
      </c>
      <c r="C17" s="229" t="s">
        <v>48</v>
      </c>
      <c r="D17" s="230">
        <v>186</v>
      </c>
      <c r="E17" s="230">
        <v>9</v>
      </c>
      <c r="F17" s="230">
        <v>734</v>
      </c>
      <c r="G17" s="310">
        <v>36</v>
      </c>
      <c r="I17" s="228">
        <v>2</v>
      </c>
      <c r="J17" s="229" t="s">
        <v>260</v>
      </c>
      <c r="K17" s="229" t="s">
        <v>48</v>
      </c>
      <c r="L17" s="230">
        <v>175</v>
      </c>
      <c r="M17" s="230">
        <v>9</v>
      </c>
      <c r="N17" s="230">
        <v>683</v>
      </c>
      <c r="O17" s="310">
        <v>29</v>
      </c>
    </row>
    <row r="18" spans="1:15" ht="15.75" customHeight="1" x14ac:dyDescent="0.3">
      <c r="A18" s="99">
        <v>6</v>
      </c>
      <c r="B18" s="100" t="s">
        <v>268</v>
      </c>
      <c r="C18" s="100" t="s">
        <v>269</v>
      </c>
      <c r="D18" s="101">
        <v>177</v>
      </c>
      <c r="E18" s="96">
        <v>8</v>
      </c>
      <c r="F18" s="101">
        <v>712</v>
      </c>
      <c r="G18" s="104">
        <v>30</v>
      </c>
      <c r="I18" s="99">
        <v>3</v>
      </c>
      <c r="J18" s="100" t="s">
        <v>262</v>
      </c>
      <c r="K18" s="100" t="s">
        <v>263</v>
      </c>
      <c r="L18" s="101">
        <v>168</v>
      </c>
      <c r="M18" s="96">
        <v>6</v>
      </c>
      <c r="N18" s="101">
        <v>671</v>
      </c>
      <c r="O18" s="104">
        <v>26</v>
      </c>
    </row>
    <row r="19" spans="1:15" ht="15.75" customHeight="1" x14ac:dyDescent="0.3">
      <c r="A19" s="99">
        <v>7</v>
      </c>
      <c r="B19" s="100" t="s">
        <v>271</v>
      </c>
      <c r="C19" s="100" t="s">
        <v>159</v>
      </c>
      <c r="D19" s="101">
        <v>173</v>
      </c>
      <c r="E19" s="96">
        <v>7</v>
      </c>
      <c r="F19" s="101">
        <v>705</v>
      </c>
      <c r="G19" s="104">
        <v>29</v>
      </c>
      <c r="I19" s="99">
        <v>5</v>
      </c>
      <c r="J19" s="100" t="s">
        <v>267</v>
      </c>
      <c r="K19" s="100" t="s">
        <v>104</v>
      </c>
      <c r="L19" s="150">
        <v>121</v>
      </c>
      <c r="M19" s="96">
        <v>2</v>
      </c>
      <c r="N19" s="101">
        <v>633</v>
      </c>
      <c r="O19" s="104">
        <v>26</v>
      </c>
    </row>
    <row r="20" spans="1:15" ht="15.75" customHeight="1" x14ac:dyDescent="0.3">
      <c r="A20" s="99">
        <v>1</v>
      </c>
      <c r="B20" s="100" t="s">
        <v>258</v>
      </c>
      <c r="C20" s="100" t="s">
        <v>195</v>
      </c>
      <c r="D20" s="101">
        <v>172</v>
      </c>
      <c r="E20" s="96">
        <v>6</v>
      </c>
      <c r="F20" s="102">
        <v>691</v>
      </c>
      <c r="G20" s="103">
        <v>22</v>
      </c>
      <c r="I20" s="99">
        <v>8</v>
      </c>
      <c r="J20" s="100" t="s">
        <v>275</v>
      </c>
      <c r="K20" s="100" t="s">
        <v>29</v>
      </c>
      <c r="L20" s="101">
        <v>166</v>
      </c>
      <c r="M20" s="96">
        <v>5</v>
      </c>
      <c r="N20" s="101">
        <v>666</v>
      </c>
      <c r="O20" s="104">
        <v>25</v>
      </c>
    </row>
    <row r="21" spans="1:15" ht="15.75" customHeight="1" x14ac:dyDescent="0.3">
      <c r="A21" s="99">
        <v>4</v>
      </c>
      <c r="B21" s="100" t="s">
        <v>264</v>
      </c>
      <c r="C21" s="100" t="s">
        <v>161</v>
      </c>
      <c r="D21" s="101">
        <v>168</v>
      </c>
      <c r="E21" s="96">
        <v>3</v>
      </c>
      <c r="F21" s="101">
        <v>692</v>
      </c>
      <c r="G21" s="104">
        <v>20</v>
      </c>
      <c r="I21" s="99">
        <v>9</v>
      </c>
      <c r="J21" s="100" t="s">
        <v>276</v>
      </c>
      <c r="K21" s="100" t="s">
        <v>48</v>
      </c>
      <c r="L21" s="101">
        <v>171</v>
      </c>
      <c r="M21" s="96">
        <v>7</v>
      </c>
      <c r="N21" s="101">
        <v>665</v>
      </c>
      <c r="O21" s="104">
        <v>22</v>
      </c>
    </row>
    <row r="22" spans="1:15" ht="15.75" customHeight="1" x14ac:dyDescent="0.3">
      <c r="A22" s="99">
        <v>3</v>
      </c>
      <c r="B22" s="100" t="s">
        <v>261</v>
      </c>
      <c r="C22" s="100" t="s">
        <v>251</v>
      </c>
      <c r="D22" s="101">
        <v>171</v>
      </c>
      <c r="E22" s="96">
        <v>5</v>
      </c>
      <c r="F22" s="101">
        <v>689</v>
      </c>
      <c r="G22" s="104">
        <v>19</v>
      </c>
      <c r="I22" s="99">
        <v>1</v>
      </c>
      <c r="J22" s="100" t="s">
        <v>95</v>
      </c>
      <c r="K22" s="100" t="s">
        <v>77</v>
      </c>
      <c r="L22" s="101">
        <v>162</v>
      </c>
      <c r="M22" s="96">
        <v>4</v>
      </c>
      <c r="N22" s="102">
        <v>652</v>
      </c>
      <c r="O22" s="103">
        <v>18</v>
      </c>
    </row>
    <row r="23" spans="1:15" ht="15.75" customHeight="1" x14ac:dyDescent="0.3">
      <c r="A23" s="99">
        <v>5</v>
      </c>
      <c r="B23" s="100" t="s">
        <v>266</v>
      </c>
      <c r="C23" s="100" t="s">
        <v>48</v>
      </c>
      <c r="D23" s="101">
        <v>170</v>
      </c>
      <c r="E23" s="96">
        <v>4</v>
      </c>
      <c r="F23" s="101">
        <v>679</v>
      </c>
      <c r="G23" s="104">
        <v>17</v>
      </c>
      <c r="I23" s="99">
        <v>7</v>
      </c>
      <c r="J23" s="100" t="s">
        <v>272</v>
      </c>
      <c r="K23" s="100" t="s">
        <v>273</v>
      </c>
      <c r="L23" s="101">
        <v>175</v>
      </c>
      <c r="M23" s="96">
        <v>9</v>
      </c>
      <c r="N23" s="101">
        <v>651</v>
      </c>
      <c r="O23" s="104">
        <v>18</v>
      </c>
    </row>
    <row r="24" spans="1:15" ht="15.75" customHeight="1" x14ac:dyDescent="0.3">
      <c r="A24" s="99">
        <v>8</v>
      </c>
      <c r="B24" s="100" t="s">
        <v>274</v>
      </c>
      <c r="C24" s="100" t="s">
        <v>29</v>
      </c>
      <c r="D24" s="101" t="s">
        <v>27</v>
      </c>
      <c r="E24" s="96">
        <v>0</v>
      </c>
      <c r="F24" s="101">
        <v>0</v>
      </c>
      <c r="G24" s="104">
        <v>0</v>
      </c>
      <c r="I24" s="99">
        <v>4</v>
      </c>
      <c r="J24" s="100" t="s">
        <v>265</v>
      </c>
      <c r="K24" s="100" t="s">
        <v>233</v>
      </c>
      <c r="L24" s="101">
        <v>158</v>
      </c>
      <c r="M24" s="96">
        <v>3</v>
      </c>
      <c r="N24" s="101">
        <v>651</v>
      </c>
      <c r="O24" s="104">
        <v>16</v>
      </c>
    </row>
    <row r="25" spans="1:15" ht="15.75" customHeight="1" x14ac:dyDescent="0.3">
      <c r="A25" s="233">
        <v>9</v>
      </c>
      <c r="B25" s="234" t="s">
        <v>28</v>
      </c>
      <c r="C25" s="234" t="s">
        <v>29</v>
      </c>
      <c r="D25" s="235" t="s">
        <v>64</v>
      </c>
      <c r="E25" s="236">
        <v>0</v>
      </c>
      <c r="F25" s="106">
        <v>0</v>
      </c>
      <c r="G25" s="107">
        <v>0</v>
      </c>
      <c r="I25" s="233">
        <v>6</v>
      </c>
      <c r="J25" s="234" t="s">
        <v>270</v>
      </c>
      <c r="K25" s="234" t="s">
        <v>54</v>
      </c>
      <c r="L25" s="235" t="s">
        <v>27</v>
      </c>
      <c r="M25" s="236">
        <v>0</v>
      </c>
      <c r="N25" s="106">
        <v>0</v>
      </c>
      <c r="O25" s="107">
        <v>0</v>
      </c>
    </row>
    <row r="26" spans="1:15" ht="15.75" customHeight="1" x14ac:dyDescent="0.3"/>
    <row r="27" spans="1:15" ht="15.75" customHeight="1" x14ac:dyDescent="0.3">
      <c r="A27" s="90"/>
      <c r="B27" s="91" t="s">
        <v>67</v>
      </c>
      <c r="C27" s="91"/>
      <c r="D27" s="91"/>
      <c r="E27" s="91"/>
      <c r="F27" s="91"/>
      <c r="G27" s="91"/>
      <c r="I27" s="90"/>
      <c r="J27" s="91" t="s">
        <v>68</v>
      </c>
      <c r="K27" s="91"/>
      <c r="L27" s="91"/>
      <c r="M27" s="91"/>
      <c r="N27" s="91"/>
      <c r="O27" s="91"/>
    </row>
    <row r="28" spans="1:15" ht="15.75" customHeight="1" x14ac:dyDescent="0.3">
      <c r="A28" s="92"/>
      <c r="B28" s="93" t="s">
        <v>4</v>
      </c>
      <c r="C28" s="93" t="s">
        <v>5</v>
      </c>
      <c r="D28" s="94" t="s">
        <v>6</v>
      </c>
      <c r="E28" s="94" t="s">
        <v>7</v>
      </c>
      <c r="F28" s="94" t="s">
        <v>8</v>
      </c>
      <c r="G28" s="95" t="s">
        <v>9</v>
      </c>
      <c r="I28" s="92"/>
      <c r="J28" s="93" t="s">
        <v>4</v>
      </c>
      <c r="K28" s="93" t="s">
        <v>5</v>
      </c>
      <c r="L28" s="94" t="s">
        <v>6</v>
      </c>
      <c r="M28" s="94" t="s">
        <v>7</v>
      </c>
      <c r="N28" s="94" t="s">
        <v>8</v>
      </c>
      <c r="O28" s="95" t="s">
        <v>9</v>
      </c>
    </row>
    <row r="29" spans="1:15" ht="15.75" customHeight="1" x14ac:dyDescent="0.3">
      <c r="A29" s="228">
        <v>6</v>
      </c>
      <c r="B29" s="229" t="s">
        <v>152</v>
      </c>
      <c r="C29" s="229" t="s">
        <v>151</v>
      </c>
      <c r="D29" s="230">
        <v>167</v>
      </c>
      <c r="E29" s="230">
        <v>7</v>
      </c>
      <c r="F29" s="230">
        <v>660</v>
      </c>
      <c r="G29" s="310">
        <v>30</v>
      </c>
      <c r="I29" s="228">
        <v>2</v>
      </c>
      <c r="J29" s="229" t="s">
        <v>278</v>
      </c>
      <c r="K29" s="229" t="s">
        <v>34</v>
      </c>
      <c r="L29" s="230">
        <v>160</v>
      </c>
      <c r="M29" s="230">
        <v>7</v>
      </c>
      <c r="N29" s="230">
        <v>665</v>
      </c>
      <c r="O29" s="310">
        <v>32</v>
      </c>
    </row>
    <row r="30" spans="1:15" ht="15.75" customHeight="1" x14ac:dyDescent="0.3">
      <c r="A30" s="99">
        <v>2</v>
      </c>
      <c r="B30" s="100" t="s">
        <v>16</v>
      </c>
      <c r="C30" s="100" t="s">
        <v>17</v>
      </c>
      <c r="D30" s="101">
        <v>177</v>
      </c>
      <c r="E30" s="96">
        <v>8</v>
      </c>
      <c r="F30" s="101">
        <v>646</v>
      </c>
      <c r="G30" s="104">
        <v>27</v>
      </c>
      <c r="I30" s="99">
        <v>5</v>
      </c>
      <c r="J30" s="100" t="s">
        <v>283</v>
      </c>
      <c r="K30" s="100" t="s">
        <v>195</v>
      </c>
      <c r="L30" s="101">
        <v>152</v>
      </c>
      <c r="M30" s="96">
        <v>3</v>
      </c>
      <c r="N30" s="101">
        <v>658</v>
      </c>
      <c r="O30" s="104">
        <v>29</v>
      </c>
    </row>
    <row r="31" spans="1:15" ht="15.75" customHeight="1" x14ac:dyDescent="0.3">
      <c r="A31" s="99">
        <v>4</v>
      </c>
      <c r="B31" s="100" t="s">
        <v>280</v>
      </c>
      <c r="C31" s="100" t="s">
        <v>48</v>
      </c>
      <c r="D31" s="101">
        <v>161</v>
      </c>
      <c r="E31" s="96">
        <v>5</v>
      </c>
      <c r="F31" s="101">
        <v>641</v>
      </c>
      <c r="G31" s="104">
        <v>24</v>
      </c>
      <c r="I31" s="99">
        <v>9</v>
      </c>
      <c r="J31" s="100" t="s">
        <v>287</v>
      </c>
      <c r="K31" s="100" t="s">
        <v>17</v>
      </c>
      <c r="L31" s="101">
        <v>161</v>
      </c>
      <c r="M31" s="96">
        <v>8</v>
      </c>
      <c r="N31" s="101">
        <v>644</v>
      </c>
      <c r="O31" s="104">
        <v>27</v>
      </c>
    </row>
    <row r="32" spans="1:15" ht="15.75" customHeight="1" x14ac:dyDescent="0.3">
      <c r="A32" s="99">
        <v>1</v>
      </c>
      <c r="B32" s="100" t="s">
        <v>277</v>
      </c>
      <c r="C32" s="100" t="s">
        <v>233</v>
      </c>
      <c r="D32" s="101">
        <v>150</v>
      </c>
      <c r="E32" s="96">
        <v>3</v>
      </c>
      <c r="F32" s="102">
        <v>633</v>
      </c>
      <c r="G32" s="103">
        <v>23</v>
      </c>
      <c r="I32" s="99">
        <v>8</v>
      </c>
      <c r="J32" s="100" t="s">
        <v>33</v>
      </c>
      <c r="K32" s="100" t="s">
        <v>34</v>
      </c>
      <c r="L32" s="101">
        <v>154</v>
      </c>
      <c r="M32" s="96">
        <v>4</v>
      </c>
      <c r="N32" s="101">
        <v>630</v>
      </c>
      <c r="O32" s="104">
        <v>21</v>
      </c>
    </row>
    <row r="33" spans="1:15" ht="15.75" customHeight="1" x14ac:dyDescent="0.3">
      <c r="A33" s="99">
        <v>8</v>
      </c>
      <c r="B33" s="100" t="s">
        <v>285</v>
      </c>
      <c r="C33" s="100" t="s">
        <v>273</v>
      </c>
      <c r="D33" s="101">
        <v>159</v>
      </c>
      <c r="E33" s="96">
        <v>4</v>
      </c>
      <c r="F33" s="101">
        <v>634</v>
      </c>
      <c r="G33" s="104">
        <v>20</v>
      </c>
      <c r="I33" s="99">
        <v>6</v>
      </c>
      <c r="J33" s="100" t="s">
        <v>284</v>
      </c>
      <c r="K33" s="100" t="s">
        <v>273</v>
      </c>
      <c r="L33" s="101">
        <v>162</v>
      </c>
      <c r="M33" s="96">
        <v>9</v>
      </c>
      <c r="N33" s="101">
        <v>612</v>
      </c>
      <c r="O33" s="104">
        <v>21</v>
      </c>
    </row>
    <row r="34" spans="1:15" ht="15.75" customHeight="1" x14ac:dyDescent="0.3">
      <c r="A34" s="99">
        <v>7</v>
      </c>
      <c r="B34" s="100" t="s">
        <v>58</v>
      </c>
      <c r="C34" s="100" t="s">
        <v>34</v>
      </c>
      <c r="D34" s="101">
        <v>162</v>
      </c>
      <c r="E34" s="96">
        <v>6</v>
      </c>
      <c r="F34" s="101">
        <v>622</v>
      </c>
      <c r="G34" s="104">
        <v>20</v>
      </c>
      <c r="I34" s="99">
        <v>1</v>
      </c>
      <c r="J34" s="100" t="s">
        <v>178</v>
      </c>
      <c r="K34" s="100" t="s">
        <v>161</v>
      </c>
      <c r="L34" s="101">
        <v>158</v>
      </c>
      <c r="M34" s="96">
        <v>6</v>
      </c>
      <c r="N34" s="102">
        <v>607</v>
      </c>
      <c r="O34" s="103">
        <v>18</v>
      </c>
    </row>
    <row r="35" spans="1:15" ht="15.75" customHeight="1" x14ac:dyDescent="0.3">
      <c r="A35" s="99">
        <v>9</v>
      </c>
      <c r="B35" s="100" t="s">
        <v>286</v>
      </c>
      <c r="C35" s="100" t="s">
        <v>104</v>
      </c>
      <c r="D35" s="101">
        <v>179</v>
      </c>
      <c r="E35" s="96">
        <v>9</v>
      </c>
      <c r="F35" s="101">
        <v>581</v>
      </c>
      <c r="G35" s="104">
        <v>19</v>
      </c>
      <c r="I35" s="99">
        <v>3</v>
      </c>
      <c r="J35" s="100" t="s">
        <v>105</v>
      </c>
      <c r="K35" s="100" t="s">
        <v>34</v>
      </c>
      <c r="L35" s="101">
        <v>155</v>
      </c>
      <c r="M35" s="96">
        <v>5</v>
      </c>
      <c r="N35" s="101">
        <v>608</v>
      </c>
      <c r="O35" s="104">
        <v>17</v>
      </c>
    </row>
    <row r="36" spans="1:15" ht="15.75" customHeight="1" x14ac:dyDescent="0.3">
      <c r="A36" s="99">
        <v>5</v>
      </c>
      <c r="B36" s="100" t="s">
        <v>282</v>
      </c>
      <c r="C36" s="100" t="s">
        <v>233</v>
      </c>
      <c r="D36" s="101">
        <v>140</v>
      </c>
      <c r="E36" s="96">
        <v>1</v>
      </c>
      <c r="F36" s="101">
        <v>589</v>
      </c>
      <c r="G36" s="104">
        <v>11</v>
      </c>
      <c r="I36" s="99">
        <v>4</v>
      </c>
      <c r="J36" s="100" t="s">
        <v>281</v>
      </c>
      <c r="K36" s="100" t="s">
        <v>15</v>
      </c>
      <c r="L36" s="101">
        <v>149</v>
      </c>
      <c r="M36" s="96">
        <v>2</v>
      </c>
      <c r="N36" s="101">
        <v>601</v>
      </c>
      <c r="O36" s="104">
        <v>14</v>
      </c>
    </row>
    <row r="37" spans="1:15" ht="15.75" customHeight="1" x14ac:dyDescent="0.3">
      <c r="A37" s="233">
        <v>3</v>
      </c>
      <c r="B37" s="234" t="s">
        <v>279</v>
      </c>
      <c r="C37" s="234" t="s">
        <v>273</v>
      </c>
      <c r="D37" s="235">
        <v>146</v>
      </c>
      <c r="E37" s="236">
        <v>2</v>
      </c>
      <c r="F37" s="106">
        <v>567</v>
      </c>
      <c r="G37" s="107">
        <v>8</v>
      </c>
      <c r="I37" s="233">
        <v>7</v>
      </c>
      <c r="J37" s="234" t="s">
        <v>190</v>
      </c>
      <c r="K37" s="234" t="s">
        <v>54</v>
      </c>
      <c r="L37" s="235" t="s">
        <v>27</v>
      </c>
      <c r="M37" s="236">
        <v>0</v>
      </c>
      <c r="N37" s="106">
        <v>0</v>
      </c>
      <c r="O37" s="107">
        <v>0</v>
      </c>
    </row>
    <row r="38" spans="1:15" ht="15.75" customHeight="1" x14ac:dyDescent="0.3"/>
    <row r="39" spans="1:15" ht="15.75" customHeight="1" x14ac:dyDescent="0.3">
      <c r="A39" s="90"/>
      <c r="B39" s="91" t="s">
        <v>91</v>
      </c>
      <c r="C39" s="91"/>
      <c r="D39" s="91"/>
      <c r="E39" s="91"/>
      <c r="F39" s="91"/>
      <c r="G39" s="91"/>
      <c r="I39" s="90"/>
      <c r="J39" s="91" t="s">
        <v>92</v>
      </c>
      <c r="K39" s="91"/>
      <c r="L39" s="91"/>
      <c r="M39" s="91"/>
      <c r="N39" s="91"/>
      <c r="O39" s="91"/>
    </row>
    <row r="40" spans="1:15" ht="15.75" customHeight="1" x14ac:dyDescent="0.3">
      <c r="A40" s="92"/>
      <c r="B40" s="93" t="s">
        <v>4</v>
      </c>
      <c r="C40" s="93" t="s">
        <v>5</v>
      </c>
      <c r="D40" s="94" t="s">
        <v>6</v>
      </c>
      <c r="E40" s="94" t="s">
        <v>7</v>
      </c>
      <c r="F40" s="94" t="s">
        <v>8</v>
      </c>
      <c r="G40" s="95" t="s">
        <v>9</v>
      </c>
      <c r="I40" s="92"/>
      <c r="J40" s="93" t="s">
        <v>4</v>
      </c>
      <c r="K40" s="93" t="s">
        <v>5</v>
      </c>
      <c r="L40" s="94" t="s">
        <v>6</v>
      </c>
      <c r="M40" s="94" t="s">
        <v>7</v>
      </c>
      <c r="N40" s="94" t="s">
        <v>8</v>
      </c>
      <c r="O40" s="95" t="s">
        <v>9</v>
      </c>
    </row>
    <row r="41" spans="1:15" ht="15.75" customHeight="1" x14ac:dyDescent="0.3">
      <c r="A41" s="228">
        <v>3</v>
      </c>
      <c r="B41" s="229" t="s">
        <v>292</v>
      </c>
      <c r="C41" s="229" t="s">
        <v>240</v>
      </c>
      <c r="D41" s="230">
        <v>179</v>
      </c>
      <c r="E41" s="230">
        <v>7</v>
      </c>
      <c r="F41" s="230">
        <v>677</v>
      </c>
      <c r="G41" s="310">
        <v>27</v>
      </c>
      <c r="I41" s="228">
        <v>3</v>
      </c>
      <c r="J41" s="229" t="s">
        <v>293</v>
      </c>
      <c r="K41" s="229" t="s">
        <v>233</v>
      </c>
      <c r="L41" s="230">
        <v>155</v>
      </c>
      <c r="M41" s="230">
        <v>7</v>
      </c>
      <c r="N41" s="230">
        <v>595</v>
      </c>
      <c r="O41" s="310">
        <v>25</v>
      </c>
    </row>
    <row r="42" spans="1:15" ht="15.75" customHeight="1" x14ac:dyDescent="0.3">
      <c r="A42" s="99">
        <v>2</v>
      </c>
      <c r="B42" s="100" t="s">
        <v>290</v>
      </c>
      <c r="C42" s="100" t="s">
        <v>166</v>
      </c>
      <c r="D42" s="101">
        <v>159</v>
      </c>
      <c r="E42" s="96">
        <v>6</v>
      </c>
      <c r="F42" s="101">
        <v>628</v>
      </c>
      <c r="G42" s="104">
        <v>24</v>
      </c>
      <c r="I42" s="99">
        <v>2</v>
      </c>
      <c r="J42" s="100" t="s">
        <v>291</v>
      </c>
      <c r="K42" s="100" t="s">
        <v>166</v>
      </c>
      <c r="L42" s="101">
        <v>150</v>
      </c>
      <c r="M42" s="96">
        <v>6</v>
      </c>
      <c r="N42" s="101">
        <v>575</v>
      </c>
      <c r="O42" s="104">
        <v>20</v>
      </c>
    </row>
    <row r="43" spans="1:15" ht="15.75" customHeight="1" x14ac:dyDescent="0.3">
      <c r="A43" s="99">
        <v>7</v>
      </c>
      <c r="B43" s="100" t="s">
        <v>300</v>
      </c>
      <c r="C43" s="100" t="s">
        <v>161</v>
      </c>
      <c r="D43" s="101">
        <v>149</v>
      </c>
      <c r="E43" s="96">
        <v>5</v>
      </c>
      <c r="F43" s="101">
        <v>595</v>
      </c>
      <c r="G43" s="104">
        <v>18</v>
      </c>
      <c r="I43" s="99">
        <v>6</v>
      </c>
      <c r="J43" s="100" t="s">
        <v>298</v>
      </c>
      <c r="K43" s="100" t="s">
        <v>299</v>
      </c>
      <c r="L43" s="150">
        <v>0</v>
      </c>
      <c r="M43" s="96">
        <v>0</v>
      </c>
      <c r="N43" s="101">
        <v>434</v>
      </c>
      <c r="O43" s="104">
        <v>18</v>
      </c>
    </row>
    <row r="44" spans="1:15" ht="15.75" customHeight="1" x14ac:dyDescent="0.3">
      <c r="A44" s="99">
        <v>1</v>
      </c>
      <c r="B44" s="100" t="s">
        <v>288</v>
      </c>
      <c r="C44" s="100" t="s">
        <v>48</v>
      </c>
      <c r="D44" s="101">
        <v>143</v>
      </c>
      <c r="E44" s="96">
        <v>3</v>
      </c>
      <c r="F44" s="102">
        <v>586</v>
      </c>
      <c r="G44" s="103">
        <v>18</v>
      </c>
      <c r="I44" s="99">
        <v>4</v>
      </c>
      <c r="J44" s="100" t="s">
        <v>150</v>
      </c>
      <c r="K44" s="100" t="s">
        <v>151</v>
      </c>
      <c r="L44" s="101">
        <v>150</v>
      </c>
      <c r="M44" s="96">
        <v>6</v>
      </c>
      <c r="N44" s="101">
        <v>546</v>
      </c>
      <c r="O44" s="104">
        <v>17</v>
      </c>
    </row>
    <row r="45" spans="1:15" ht="15.75" customHeight="1" x14ac:dyDescent="0.3">
      <c r="A45" s="99">
        <v>5</v>
      </c>
      <c r="B45" s="100" t="s">
        <v>295</v>
      </c>
      <c r="C45" s="100" t="s">
        <v>77</v>
      </c>
      <c r="D45" s="101">
        <v>148</v>
      </c>
      <c r="E45" s="96">
        <v>4</v>
      </c>
      <c r="F45" s="101">
        <v>553</v>
      </c>
      <c r="G45" s="104">
        <v>13</v>
      </c>
      <c r="I45" s="99">
        <v>5</v>
      </c>
      <c r="J45" s="100" t="s">
        <v>296</v>
      </c>
      <c r="K45" s="100" t="s">
        <v>17</v>
      </c>
      <c r="L45" s="101">
        <v>132</v>
      </c>
      <c r="M45" s="96">
        <v>3</v>
      </c>
      <c r="N45" s="101">
        <v>528</v>
      </c>
      <c r="O45" s="104">
        <v>15</v>
      </c>
    </row>
    <row r="46" spans="1:15" ht="15.75" customHeight="1" x14ac:dyDescent="0.3">
      <c r="A46" s="99">
        <v>4</v>
      </c>
      <c r="B46" s="100" t="s">
        <v>294</v>
      </c>
      <c r="C46" s="100" t="s">
        <v>159</v>
      </c>
      <c r="D46" s="101" t="s">
        <v>64</v>
      </c>
      <c r="E46" s="96">
        <v>0</v>
      </c>
      <c r="F46" s="101">
        <v>0</v>
      </c>
      <c r="G46" s="104">
        <v>0</v>
      </c>
      <c r="I46" s="99">
        <v>7</v>
      </c>
      <c r="J46" s="100" t="s">
        <v>301</v>
      </c>
      <c r="K46" s="100" t="s">
        <v>166</v>
      </c>
      <c r="L46" s="101">
        <v>139</v>
      </c>
      <c r="M46" s="96">
        <v>4</v>
      </c>
      <c r="N46" s="101">
        <v>514</v>
      </c>
      <c r="O46" s="104">
        <v>15</v>
      </c>
    </row>
    <row r="47" spans="1:15" ht="15.75" customHeight="1" x14ac:dyDescent="0.3">
      <c r="A47" s="233">
        <v>6</v>
      </c>
      <c r="B47" s="234" t="s">
        <v>297</v>
      </c>
      <c r="C47" s="234" t="s">
        <v>29</v>
      </c>
      <c r="D47" s="235" t="s">
        <v>64</v>
      </c>
      <c r="E47" s="236">
        <v>0</v>
      </c>
      <c r="F47" s="106">
        <v>0</v>
      </c>
      <c r="G47" s="107">
        <v>0</v>
      </c>
      <c r="I47" s="233">
        <v>1</v>
      </c>
      <c r="J47" s="234" t="s">
        <v>289</v>
      </c>
      <c r="K47" s="234" t="s">
        <v>166</v>
      </c>
      <c r="L47" s="235" t="s">
        <v>27</v>
      </c>
      <c r="M47" s="236">
        <v>0</v>
      </c>
      <c r="N47" s="309">
        <v>0</v>
      </c>
      <c r="O47" s="311">
        <v>0</v>
      </c>
    </row>
    <row r="48" spans="1:15" ht="15.75" customHeight="1" x14ac:dyDescent="0.3"/>
    <row r="49" spans="2:6" ht="15.75" customHeight="1" x14ac:dyDescent="0.3">
      <c r="B49" s="87" t="s">
        <v>302</v>
      </c>
      <c r="F49" s="108" t="s">
        <v>659</v>
      </c>
    </row>
    <row r="50" spans="2:6" ht="15.75" customHeight="1" x14ac:dyDescent="0.3">
      <c r="B50" s="87" t="s">
        <v>660</v>
      </c>
    </row>
    <row r="51" spans="2:6" ht="15.75" customHeight="1" x14ac:dyDescent="0.3"/>
    <row r="52" spans="2:6" ht="15.75" customHeight="1" x14ac:dyDescent="0.3"/>
  </sheetData>
  <sortState xmlns:xlrd2="http://schemas.microsoft.com/office/spreadsheetml/2017/richdata2" ref="I41:O47">
    <sortCondition descending="1" ref="O41"/>
    <sortCondition descending="1" ref="N41"/>
  </sortState>
  <hyperlinks>
    <hyperlink ref="B2" location="'Index'!A3" tooltip="Go to the Index sheet" display="`" xr:uid="{2FEE7353-C447-459C-B50F-C3CA8AC1D79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CEF4F-AE7A-4EDB-889C-D8DD55E176FB}">
  <sheetPr>
    <tabColor rgb="FFA5A5A5"/>
    <pageSetUpPr fitToPage="1"/>
  </sheetPr>
  <dimension ref="A1:AMK174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0.7109375" style="13" customWidth="1"/>
    <col min="2" max="3" width="4.7109375" style="13" customWidth="1"/>
    <col min="4" max="4" width="5" style="13" customWidth="1"/>
    <col min="5" max="5" width="5" style="169" customWidth="1"/>
    <col min="6" max="6" width="5" style="13" customWidth="1"/>
    <col min="7" max="7" width="4.7109375" style="169" customWidth="1"/>
    <col min="8" max="8" width="20.7109375" style="13" customWidth="1"/>
    <col min="9" max="10" width="4.7109375" style="13" customWidth="1"/>
    <col min="11" max="14" width="5" style="13" customWidth="1"/>
    <col min="15" max="22" width="4.140625" style="13" customWidth="1"/>
    <col min="23" max="1025" width="10.28515625" style="13" customWidth="1"/>
    <col min="1026" max="16384" width="9.140625" style="37"/>
  </cols>
  <sheetData>
    <row r="1" spans="1:34" s="5" customFormat="1" ht="18" x14ac:dyDescent="0.35">
      <c r="A1" s="4" t="s">
        <v>424</v>
      </c>
      <c r="B1" s="4"/>
      <c r="C1" s="4"/>
      <c r="D1" s="4"/>
      <c r="E1" s="4"/>
      <c r="F1" s="4"/>
      <c r="G1" s="45"/>
      <c r="H1" s="4"/>
      <c r="I1" s="4"/>
      <c r="J1" s="4" t="s">
        <v>658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H1" s="13"/>
    </row>
    <row r="2" spans="1:34" ht="15.75" customHeight="1" x14ac:dyDescent="0.3">
      <c r="A2" s="47" t="s">
        <v>1</v>
      </c>
    </row>
    <row r="3" spans="1:34" ht="15.75" customHeight="1" x14ac:dyDescent="0.3">
      <c r="A3" s="170" t="s">
        <v>2</v>
      </c>
      <c r="B3" s="170"/>
      <c r="C3" s="170"/>
      <c r="D3" s="170"/>
      <c r="E3" s="180"/>
      <c r="F3" s="170"/>
      <c r="G3" s="180"/>
      <c r="H3" s="170"/>
      <c r="I3" s="170"/>
      <c r="J3" s="170"/>
      <c r="K3" s="170"/>
      <c r="L3" s="170"/>
      <c r="M3" s="170"/>
      <c r="N3" s="170"/>
    </row>
    <row r="4" spans="1:34" x14ac:dyDescent="0.3">
      <c r="A4" s="181" t="s">
        <v>425</v>
      </c>
      <c r="B4" s="174"/>
      <c r="C4" s="182">
        <v>569</v>
      </c>
      <c r="D4" s="174"/>
      <c r="E4" s="183" t="s">
        <v>9</v>
      </c>
      <c r="F4" s="184">
        <f>SUM(F5:F7)</f>
        <v>566</v>
      </c>
      <c r="G4" s="54" t="s">
        <v>130</v>
      </c>
      <c r="H4" s="181" t="s">
        <v>426</v>
      </c>
      <c r="I4" s="174"/>
      <c r="J4" s="182">
        <v>556</v>
      </c>
      <c r="K4" s="174"/>
      <c r="L4" s="183" t="s">
        <v>9</v>
      </c>
      <c r="M4" s="184">
        <f>SUM(M5:M7)</f>
        <v>559</v>
      </c>
    </row>
    <row r="5" spans="1:34" ht="15.75" customHeight="1" x14ac:dyDescent="0.3">
      <c r="A5" s="185" t="s">
        <v>427</v>
      </c>
      <c r="B5" s="186"/>
      <c r="C5" s="187"/>
      <c r="D5" s="23">
        <v>94</v>
      </c>
      <c r="E5" s="23">
        <v>90</v>
      </c>
      <c r="F5" s="24">
        <f>SUM(D5:E5)</f>
        <v>184</v>
      </c>
      <c r="H5" s="185" t="s">
        <v>428</v>
      </c>
      <c r="I5" s="186"/>
      <c r="J5" s="187"/>
      <c r="K5" s="23">
        <v>93</v>
      </c>
      <c r="L5" s="23">
        <v>96</v>
      </c>
      <c r="M5" s="24">
        <f>SUM(K5:L5)</f>
        <v>189</v>
      </c>
    </row>
    <row r="6" spans="1:34" ht="15.75" customHeight="1" x14ac:dyDescent="0.3">
      <c r="A6" s="188" t="s">
        <v>403</v>
      </c>
      <c r="B6" s="189"/>
      <c r="C6" s="190"/>
      <c r="D6" s="32">
        <v>98</v>
      </c>
      <c r="E6" s="32">
        <v>95</v>
      </c>
      <c r="F6" s="29">
        <f>SUM(D6:E6)</f>
        <v>193</v>
      </c>
      <c r="H6" s="188" t="s">
        <v>400</v>
      </c>
      <c r="I6" s="189"/>
      <c r="J6" s="190"/>
      <c r="K6" s="32">
        <v>97</v>
      </c>
      <c r="L6" s="32">
        <v>92</v>
      </c>
      <c r="M6" s="24">
        <f>SUM(K6:L6)</f>
        <v>189</v>
      </c>
    </row>
    <row r="7" spans="1:34" ht="15.75" customHeight="1" x14ac:dyDescent="0.3">
      <c r="A7" s="191" t="s">
        <v>404</v>
      </c>
      <c r="B7" s="192"/>
      <c r="C7" s="193"/>
      <c r="D7" s="33">
        <v>94</v>
      </c>
      <c r="E7" s="33">
        <v>95</v>
      </c>
      <c r="F7" s="34">
        <f>SUM(D7:E7)</f>
        <v>189</v>
      </c>
      <c r="H7" s="191" t="s">
        <v>410</v>
      </c>
      <c r="I7" s="192"/>
      <c r="J7" s="193"/>
      <c r="K7" s="33">
        <v>90</v>
      </c>
      <c r="L7" s="33">
        <v>91</v>
      </c>
      <c r="M7" s="34">
        <f>SUM(K7:L7)</f>
        <v>181</v>
      </c>
    </row>
    <row r="8" spans="1:34" ht="15.75" customHeight="1" x14ac:dyDescent="0.3"/>
    <row r="9" spans="1:34" ht="15.75" customHeight="1" x14ac:dyDescent="0.3">
      <c r="A9" s="181" t="s">
        <v>429</v>
      </c>
      <c r="B9" s="174"/>
      <c r="C9" s="182">
        <v>585</v>
      </c>
      <c r="D9" s="174"/>
      <c r="E9" s="183" t="s">
        <v>9</v>
      </c>
      <c r="F9" s="184">
        <f>SUM(F10:F12)</f>
        <v>574</v>
      </c>
      <c r="G9" s="54" t="s">
        <v>130</v>
      </c>
      <c r="H9" s="13" t="s">
        <v>309</v>
      </c>
      <c r="M9" s="13">
        <v>585</v>
      </c>
    </row>
    <row r="10" spans="1:34" s="13" customFormat="1" ht="15.75" customHeight="1" x14ac:dyDescent="0.3">
      <c r="A10" s="185" t="s">
        <v>398</v>
      </c>
      <c r="B10" s="186"/>
      <c r="C10" s="187"/>
      <c r="D10" s="23">
        <v>97</v>
      </c>
      <c r="E10" s="23">
        <v>96</v>
      </c>
      <c r="F10" s="24">
        <f>SUM(D10:E10)</f>
        <v>193</v>
      </c>
      <c r="AA10" s="70"/>
      <c r="AB10" s="70"/>
      <c r="AC10" s="70"/>
      <c r="AD10" s="70"/>
      <c r="AE10" s="70"/>
      <c r="AF10" s="70"/>
    </row>
    <row r="11" spans="1:34" s="13" customFormat="1" ht="15.75" customHeight="1" x14ac:dyDescent="0.3">
      <c r="A11" s="188" t="s">
        <v>401</v>
      </c>
      <c r="B11" s="189"/>
      <c r="C11" s="190"/>
      <c r="D11" s="32">
        <v>92</v>
      </c>
      <c r="E11" s="32">
        <v>98</v>
      </c>
      <c r="F11" s="29">
        <f>SUM(D11:E11)</f>
        <v>190</v>
      </c>
      <c r="AA11" s="70"/>
      <c r="AB11" s="70"/>
      <c r="AC11" s="70"/>
      <c r="AD11" s="70"/>
      <c r="AE11" s="70"/>
      <c r="AF11" s="70"/>
    </row>
    <row r="12" spans="1:34" s="13" customFormat="1" ht="15.75" customHeight="1" x14ac:dyDescent="0.3">
      <c r="A12" s="191" t="s">
        <v>407</v>
      </c>
      <c r="B12" s="192"/>
      <c r="C12" s="193"/>
      <c r="D12" s="33">
        <v>95</v>
      </c>
      <c r="E12" s="33">
        <v>96</v>
      </c>
      <c r="F12" s="34">
        <f>SUM(D12:E12)</f>
        <v>191</v>
      </c>
      <c r="AA12" s="70"/>
      <c r="AB12" s="70"/>
      <c r="AC12" s="70"/>
      <c r="AD12" s="70"/>
      <c r="AE12" s="70"/>
      <c r="AF12" s="70"/>
    </row>
    <row r="13" spans="1:34" s="13" customFormat="1" ht="15.75" customHeight="1" x14ac:dyDescent="0.3">
      <c r="AA13" s="70"/>
      <c r="AB13" s="70"/>
      <c r="AC13" s="70"/>
      <c r="AD13" s="70"/>
      <c r="AE13" s="70"/>
      <c r="AF13" s="70"/>
    </row>
    <row r="14" spans="1:34" s="13" customFormat="1" ht="15.75" customHeight="1" x14ac:dyDescent="0.3">
      <c r="A14" s="13" t="s">
        <v>430</v>
      </c>
      <c r="C14" s="77">
        <v>575</v>
      </c>
      <c r="F14" s="299">
        <v>575</v>
      </c>
      <c r="G14" s="54" t="s">
        <v>130</v>
      </c>
      <c r="H14" s="13" t="s">
        <v>431</v>
      </c>
      <c r="J14" s="77">
        <v>563</v>
      </c>
    </row>
    <row r="15" spans="1:34" s="13" customFormat="1" ht="15.75" customHeight="1" x14ac:dyDescent="0.3"/>
    <row r="16" spans="1:34" s="13" customFormat="1" ht="15.75" customHeight="1" x14ac:dyDescent="0.3"/>
    <row r="17" spans="1:14" s="13" customFormat="1" ht="15.75" customHeight="1" x14ac:dyDescent="0.3"/>
    <row r="18" spans="1:14" ht="15.75" customHeight="1" x14ac:dyDescent="0.3"/>
    <row r="19" spans="1:14" ht="15.75" customHeight="1" x14ac:dyDescent="0.3">
      <c r="E19" s="13"/>
      <c r="H19" s="194" t="s">
        <v>2</v>
      </c>
      <c r="I19" s="176" t="s">
        <v>134</v>
      </c>
      <c r="J19" s="176" t="s">
        <v>135</v>
      </c>
      <c r="K19" s="176" t="s">
        <v>136</v>
      </c>
      <c r="L19" s="176" t="s">
        <v>137</v>
      </c>
      <c r="M19" s="176" t="s">
        <v>8</v>
      </c>
      <c r="N19" s="177" t="s">
        <v>138</v>
      </c>
    </row>
    <row r="20" spans="1:14" ht="15.75" customHeight="1" x14ac:dyDescent="0.3">
      <c r="E20" s="13"/>
      <c r="H20" s="195" t="s">
        <v>430</v>
      </c>
      <c r="I20" s="23">
        <v>4</v>
      </c>
      <c r="J20" s="23">
        <v>4</v>
      </c>
      <c r="K20" s="23"/>
      <c r="L20" s="23"/>
      <c r="M20" s="23">
        <v>2300</v>
      </c>
      <c r="N20" s="24">
        <v>8</v>
      </c>
    </row>
    <row r="21" spans="1:14" ht="15.75" customHeight="1" x14ac:dyDescent="0.3">
      <c r="E21" s="13"/>
      <c r="H21" s="196" t="s">
        <v>425</v>
      </c>
      <c r="I21" s="32">
        <v>4</v>
      </c>
      <c r="J21" s="32">
        <v>2</v>
      </c>
      <c r="K21" s="32"/>
      <c r="L21" s="32">
        <v>2</v>
      </c>
      <c r="M21" s="32">
        <v>2276</v>
      </c>
      <c r="N21" s="29">
        <v>4</v>
      </c>
    </row>
    <row r="22" spans="1:14" ht="15.75" customHeight="1" x14ac:dyDescent="0.3">
      <c r="E22" s="13"/>
      <c r="H22" s="196" t="s">
        <v>426</v>
      </c>
      <c r="I22" s="32">
        <v>4</v>
      </c>
      <c r="J22" s="32">
        <v>2</v>
      </c>
      <c r="K22" s="32"/>
      <c r="L22" s="32">
        <v>2</v>
      </c>
      <c r="M22" s="32">
        <v>2265</v>
      </c>
      <c r="N22" s="29">
        <v>4</v>
      </c>
    </row>
    <row r="23" spans="1:14" ht="15.75" customHeight="1" x14ac:dyDescent="0.3">
      <c r="E23" s="13"/>
      <c r="H23" s="196" t="s">
        <v>429</v>
      </c>
      <c r="I23" s="32">
        <v>4</v>
      </c>
      <c r="J23" s="32">
        <v>1</v>
      </c>
      <c r="K23" s="32"/>
      <c r="L23" s="32">
        <v>3</v>
      </c>
      <c r="M23" s="32">
        <v>2095</v>
      </c>
      <c r="N23" s="29">
        <v>2</v>
      </c>
    </row>
    <row r="24" spans="1:14" ht="15.75" customHeight="1" x14ac:dyDescent="0.3">
      <c r="H24" s="197" t="s">
        <v>431</v>
      </c>
      <c r="I24" s="33">
        <v>4</v>
      </c>
      <c r="J24" s="33"/>
      <c r="K24" s="33">
        <v>1</v>
      </c>
      <c r="L24" s="33">
        <v>3</v>
      </c>
      <c r="M24" s="33">
        <v>1689</v>
      </c>
      <c r="N24" s="34">
        <v>1</v>
      </c>
    </row>
    <row r="25" spans="1:14" ht="15.75" customHeight="1" x14ac:dyDescent="0.3"/>
    <row r="26" spans="1:14" ht="15.75" customHeight="1" x14ac:dyDescent="0.3">
      <c r="A26" s="13" t="s">
        <v>423</v>
      </c>
      <c r="G26" s="198" t="s">
        <v>659</v>
      </c>
    </row>
    <row r="27" spans="1:14" ht="15.75" customHeight="1" x14ac:dyDescent="0.3">
      <c r="A27" s="13" t="s">
        <v>660</v>
      </c>
      <c r="E27" s="13"/>
    </row>
    <row r="28" spans="1:14" ht="15.75" customHeight="1" x14ac:dyDescent="0.3"/>
    <row r="29" spans="1:14" ht="15.75" customHeight="1" x14ac:dyDescent="0.3"/>
    <row r="30" spans="1:14" ht="15.75" customHeight="1" x14ac:dyDescent="0.3"/>
    <row r="31" spans="1:14" ht="15.75" customHeight="1" x14ac:dyDescent="0.3"/>
    <row r="32" spans="1:1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</sheetData>
  <sortState xmlns:xlrd2="http://schemas.microsoft.com/office/spreadsheetml/2017/richdata2" ref="H20:N24">
    <sortCondition descending="1" ref="N20"/>
    <sortCondition descending="1" ref="M20"/>
  </sortState>
  <hyperlinks>
    <hyperlink ref="A2" location="'Index'!A3" display="`" xr:uid="{F8C0A0E2-0B4F-4BBC-A185-F50A838563F9}"/>
  </hyperlinks>
  <printOptions horizontalCentered="1"/>
  <pageMargins left="0.31527777777777799" right="0.31527777777777799" top="1.1812499999999999" bottom="0.39305555555555599" header="0.39374999999999999" footer="0.196527777777778"/>
  <pageSetup paperSize="9" scale="92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CEE39-9708-4BF1-AF87-A9F7B8BC2352}">
  <sheetPr>
    <tabColor rgb="FF00FFCC"/>
    <pageSetUpPr fitToPage="1"/>
  </sheetPr>
  <dimension ref="A1:AMK165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69" customWidth="1"/>
    <col min="2" max="3" width="20.7109375" style="13" customWidth="1"/>
    <col min="4" max="9" width="5" style="13" customWidth="1"/>
    <col min="10" max="10" width="1.7109375" style="13" customWidth="1"/>
    <col min="11" max="11" width="2.7109375" style="13" customWidth="1"/>
    <col min="12" max="13" width="20.7109375" style="13" customWidth="1"/>
    <col min="14" max="19" width="5" style="13" customWidth="1"/>
    <col min="20" max="27" width="4.140625" style="13" customWidth="1"/>
    <col min="28" max="1025" width="10.28515625" style="13" customWidth="1"/>
    <col min="1026" max="16384" width="9.140625" style="37"/>
  </cols>
  <sheetData>
    <row r="1" spans="1:34" s="5" customFormat="1" ht="18" x14ac:dyDescent="0.35">
      <c r="A1" s="45"/>
      <c r="B1" s="4" t="s">
        <v>432</v>
      </c>
      <c r="C1" s="4"/>
      <c r="D1" s="4"/>
      <c r="E1" s="4"/>
      <c r="F1" s="4"/>
      <c r="G1" s="4"/>
      <c r="H1" s="4"/>
      <c r="I1" s="4" t="s">
        <v>658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13"/>
      <c r="AH1" s="169"/>
    </row>
    <row r="2" spans="1:34" ht="15.75" customHeight="1" x14ac:dyDescent="0.3">
      <c r="A2" s="180"/>
      <c r="B2" s="47" t="s">
        <v>1</v>
      </c>
      <c r="C2" s="170"/>
      <c r="D2" s="170"/>
      <c r="E2" s="170"/>
      <c r="F2" s="170"/>
      <c r="G2" s="170"/>
      <c r="H2" s="170"/>
      <c r="I2" s="170"/>
      <c r="J2" s="170"/>
    </row>
    <row r="3" spans="1:34" s="200" customFormat="1" ht="15.75" customHeight="1" x14ac:dyDescent="0.3">
      <c r="A3" s="199"/>
      <c r="B3" s="200" t="s">
        <v>2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201"/>
      <c r="AB3" s="201"/>
      <c r="AC3" s="201"/>
      <c r="AD3" s="201"/>
      <c r="AE3" s="201"/>
      <c r="AF3" s="201"/>
    </row>
    <row r="4" spans="1:34" ht="15.75" customHeight="1" x14ac:dyDescent="0.3">
      <c r="A4" s="171">
        <v>2</v>
      </c>
      <c r="B4" s="172" t="s">
        <v>4</v>
      </c>
      <c r="C4" s="173" t="s">
        <v>5</v>
      </c>
      <c r="D4" s="174"/>
      <c r="E4" s="175"/>
      <c r="F4" s="176" t="s">
        <v>6</v>
      </c>
      <c r="G4" s="176" t="s">
        <v>7</v>
      </c>
      <c r="H4" s="176" t="s">
        <v>8</v>
      </c>
      <c r="I4" s="177" t="s">
        <v>9</v>
      </c>
    </row>
    <row r="5" spans="1:34" ht="15.75" customHeight="1" x14ac:dyDescent="0.3">
      <c r="A5" s="251">
        <v>4</v>
      </c>
      <c r="B5" s="252" t="s">
        <v>407</v>
      </c>
      <c r="C5" s="252" t="s">
        <v>399</v>
      </c>
      <c r="D5" s="253">
        <v>99</v>
      </c>
      <c r="E5" s="253">
        <v>96</v>
      </c>
      <c r="F5" s="253">
        <f>SUM(D5:E5)</f>
        <v>195</v>
      </c>
      <c r="G5" s="253">
        <v>6</v>
      </c>
      <c r="H5" s="253">
        <v>782</v>
      </c>
      <c r="I5" s="254">
        <v>25</v>
      </c>
    </row>
    <row r="6" spans="1:34" ht="15.75" customHeight="1" x14ac:dyDescent="0.3">
      <c r="A6" s="35">
        <v>5</v>
      </c>
      <c r="B6" s="26" t="s">
        <v>433</v>
      </c>
      <c r="C6" s="26" t="s">
        <v>399</v>
      </c>
      <c r="D6" s="32">
        <v>99</v>
      </c>
      <c r="E6" s="32">
        <v>97</v>
      </c>
      <c r="F6" s="32">
        <f>SUM(D6:E6)</f>
        <v>196</v>
      </c>
      <c r="G6" s="23">
        <v>7</v>
      </c>
      <c r="H6" s="32">
        <v>769</v>
      </c>
      <c r="I6" s="29">
        <v>25</v>
      </c>
    </row>
    <row r="7" spans="1:34" ht="15.75" customHeight="1" x14ac:dyDescent="0.3">
      <c r="A7" s="35">
        <v>2</v>
      </c>
      <c r="B7" s="26" t="s">
        <v>412</v>
      </c>
      <c r="C7" s="26" t="s">
        <v>399</v>
      </c>
      <c r="D7" s="32">
        <v>91</v>
      </c>
      <c r="E7" s="32">
        <v>95</v>
      </c>
      <c r="F7" s="32">
        <f>SUM(D7:E7)</f>
        <v>186</v>
      </c>
      <c r="G7" s="23">
        <v>5</v>
      </c>
      <c r="H7" s="32">
        <v>735</v>
      </c>
      <c r="I7" s="29">
        <v>18</v>
      </c>
      <c r="J7" s="178"/>
    </row>
    <row r="8" spans="1:34" ht="15.75" customHeight="1" x14ac:dyDescent="0.3">
      <c r="A8" s="35">
        <v>7</v>
      </c>
      <c r="B8" s="26" t="s">
        <v>36</v>
      </c>
      <c r="C8" s="26" t="s">
        <v>37</v>
      </c>
      <c r="D8" s="32" t="s">
        <v>27</v>
      </c>
      <c r="E8" s="32"/>
      <c r="F8" s="32">
        <f>SUM(D8:E8)</f>
        <v>0</v>
      </c>
      <c r="G8" s="23">
        <v>0</v>
      </c>
      <c r="H8" s="32">
        <v>384</v>
      </c>
      <c r="I8" s="29">
        <v>12</v>
      </c>
      <c r="K8" s="169"/>
    </row>
    <row r="9" spans="1:34" ht="15.75" customHeight="1" x14ac:dyDescent="0.3">
      <c r="A9" s="35">
        <v>1</v>
      </c>
      <c r="B9" s="26" t="s">
        <v>398</v>
      </c>
      <c r="C9" s="26" t="s">
        <v>399</v>
      </c>
      <c r="D9" s="32" t="s">
        <v>27</v>
      </c>
      <c r="E9" s="32"/>
      <c r="F9" s="32">
        <f>SUM(D9:E9)</f>
        <v>0</v>
      </c>
      <c r="G9" s="23">
        <v>0</v>
      </c>
      <c r="H9" s="32">
        <v>0</v>
      </c>
      <c r="I9" s="29">
        <v>0</v>
      </c>
    </row>
    <row r="10" spans="1:34" ht="15.75" customHeight="1" x14ac:dyDescent="0.3">
      <c r="A10" s="35">
        <v>3</v>
      </c>
      <c r="B10" s="26" t="s">
        <v>325</v>
      </c>
      <c r="C10" s="26" t="s">
        <v>98</v>
      </c>
      <c r="D10" s="32" t="s">
        <v>27</v>
      </c>
      <c r="E10" s="32"/>
      <c r="F10" s="32">
        <f>SUM(D10:E10)</f>
        <v>0</v>
      </c>
      <c r="G10" s="23">
        <v>0</v>
      </c>
      <c r="H10" s="32">
        <v>0</v>
      </c>
      <c r="I10" s="29">
        <v>0</v>
      </c>
    </row>
    <row r="11" spans="1:34" ht="15.75" customHeight="1" x14ac:dyDescent="0.3">
      <c r="A11" s="255">
        <v>6</v>
      </c>
      <c r="B11" s="256" t="s">
        <v>344</v>
      </c>
      <c r="C11" s="256" t="s">
        <v>37</v>
      </c>
      <c r="D11" s="257" t="s">
        <v>27</v>
      </c>
      <c r="E11" s="257"/>
      <c r="F11" s="257">
        <f>SUM(D11:E11)</f>
        <v>0</v>
      </c>
      <c r="G11" s="258">
        <v>0</v>
      </c>
      <c r="H11" s="33">
        <v>0</v>
      </c>
      <c r="I11" s="34">
        <v>0</v>
      </c>
    </row>
    <row r="12" spans="1:34" s="13" customFormat="1" ht="15.75" customHeight="1" x14ac:dyDescent="0.3"/>
    <row r="13" spans="1:34" ht="15.75" customHeight="1" x14ac:dyDescent="0.3">
      <c r="A13" s="199"/>
      <c r="B13" s="200" t="s">
        <v>3</v>
      </c>
      <c r="C13" s="200"/>
      <c r="D13" s="200"/>
      <c r="E13" s="200"/>
      <c r="F13" s="200"/>
      <c r="G13" s="200"/>
      <c r="H13" s="200"/>
      <c r="I13" s="200"/>
    </row>
    <row r="14" spans="1:34" ht="15.75" customHeight="1" x14ac:dyDescent="0.3">
      <c r="A14" s="171">
        <v>2</v>
      </c>
      <c r="B14" s="172" t="s">
        <v>4</v>
      </c>
      <c r="C14" s="173" t="s">
        <v>5</v>
      </c>
      <c r="D14" s="174"/>
      <c r="E14" s="175"/>
      <c r="F14" s="176" t="s">
        <v>6</v>
      </c>
      <c r="G14" s="176" t="s">
        <v>7</v>
      </c>
      <c r="H14" s="176" t="s">
        <v>8</v>
      </c>
      <c r="I14" s="177" t="s">
        <v>9</v>
      </c>
    </row>
    <row r="15" spans="1:34" ht="15.75" customHeight="1" x14ac:dyDescent="0.3">
      <c r="A15" s="251">
        <v>1</v>
      </c>
      <c r="B15" s="252" t="s">
        <v>434</v>
      </c>
      <c r="C15" s="252" t="s">
        <v>399</v>
      </c>
      <c r="D15" s="253">
        <v>94</v>
      </c>
      <c r="E15" s="253">
        <v>99</v>
      </c>
      <c r="F15" s="253">
        <f>SUM(D15:E15)</f>
        <v>193</v>
      </c>
      <c r="G15" s="253">
        <v>6</v>
      </c>
      <c r="H15" s="253">
        <v>762</v>
      </c>
      <c r="I15" s="254">
        <v>23</v>
      </c>
    </row>
    <row r="16" spans="1:34" ht="15.75" customHeight="1" x14ac:dyDescent="0.3">
      <c r="A16" s="35">
        <v>5</v>
      </c>
      <c r="B16" s="26" t="s">
        <v>436</v>
      </c>
      <c r="C16" s="26" t="s">
        <v>399</v>
      </c>
      <c r="D16" s="32">
        <v>97</v>
      </c>
      <c r="E16" s="32">
        <v>92</v>
      </c>
      <c r="F16" s="32">
        <f>SUM(D16:E16)</f>
        <v>189</v>
      </c>
      <c r="G16" s="23">
        <v>5</v>
      </c>
      <c r="H16" s="32">
        <v>755</v>
      </c>
      <c r="I16" s="29">
        <v>20</v>
      </c>
    </row>
    <row r="17" spans="1:9" ht="15.75" customHeight="1" x14ac:dyDescent="0.3">
      <c r="A17" s="35">
        <v>6</v>
      </c>
      <c r="B17" s="26" t="s">
        <v>415</v>
      </c>
      <c r="C17" s="26" t="s">
        <v>104</v>
      </c>
      <c r="D17" s="32">
        <v>91</v>
      </c>
      <c r="E17" s="32">
        <v>94</v>
      </c>
      <c r="F17" s="32">
        <f>SUM(D17:E17)</f>
        <v>185</v>
      </c>
      <c r="G17" s="23">
        <v>4</v>
      </c>
      <c r="H17" s="32">
        <v>746</v>
      </c>
      <c r="I17" s="29">
        <v>18</v>
      </c>
    </row>
    <row r="18" spans="1:9" ht="15.75" customHeight="1" x14ac:dyDescent="0.3">
      <c r="A18" s="35">
        <v>3</v>
      </c>
      <c r="B18" s="26" t="s">
        <v>401</v>
      </c>
      <c r="C18" s="26" t="s">
        <v>399</v>
      </c>
      <c r="D18" s="32">
        <v>92</v>
      </c>
      <c r="E18" s="32">
        <v>89</v>
      </c>
      <c r="F18" s="32">
        <f>SUM(D18:E18)</f>
        <v>181</v>
      </c>
      <c r="G18" s="23">
        <v>3</v>
      </c>
      <c r="H18" s="32">
        <v>729</v>
      </c>
      <c r="I18" s="29">
        <v>14</v>
      </c>
    </row>
    <row r="19" spans="1:9" ht="15.75" customHeight="1" x14ac:dyDescent="0.3">
      <c r="A19" s="35">
        <v>2</v>
      </c>
      <c r="B19" s="26" t="s">
        <v>404</v>
      </c>
      <c r="C19" s="26" t="s">
        <v>46</v>
      </c>
      <c r="D19" s="32" t="s">
        <v>27</v>
      </c>
      <c r="E19" s="32"/>
      <c r="F19" s="32">
        <f>SUM(D19:E19)</f>
        <v>0</v>
      </c>
      <c r="G19" s="23">
        <v>0</v>
      </c>
      <c r="H19" s="32">
        <v>0</v>
      </c>
      <c r="I19" s="29">
        <v>0</v>
      </c>
    </row>
    <row r="20" spans="1:9" ht="15.75" customHeight="1" x14ac:dyDescent="0.3">
      <c r="A20" s="255">
        <v>4</v>
      </c>
      <c r="B20" s="256" t="s">
        <v>435</v>
      </c>
      <c r="C20" s="256" t="s">
        <v>46</v>
      </c>
      <c r="D20" s="257" t="s">
        <v>27</v>
      </c>
      <c r="E20" s="257"/>
      <c r="F20" s="257">
        <f>SUM(D20:E20)</f>
        <v>0</v>
      </c>
      <c r="G20" s="258">
        <v>0</v>
      </c>
      <c r="H20" s="33">
        <v>0</v>
      </c>
      <c r="I20" s="34">
        <v>0</v>
      </c>
    </row>
    <row r="21" spans="1:9" s="13" customFormat="1" ht="15.75" customHeight="1" x14ac:dyDescent="0.3"/>
    <row r="22" spans="1:9" ht="15.75" customHeight="1" x14ac:dyDescent="0.3">
      <c r="A22" s="199"/>
      <c r="B22" s="200" t="s">
        <v>40</v>
      </c>
      <c r="C22" s="200"/>
      <c r="D22" s="200"/>
      <c r="E22" s="200"/>
      <c r="F22" s="200"/>
      <c r="G22" s="200"/>
      <c r="H22" s="200"/>
      <c r="I22" s="200"/>
    </row>
    <row r="23" spans="1:9" ht="15.75" customHeight="1" x14ac:dyDescent="0.3">
      <c r="A23" s="171">
        <v>2</v>
      </c>
      <c r="B23" s="172" t="s">
        <v>4</v>
      </c>
      <c r="C23" s="173" t="s">
        <v>5</v>
      </c>
      <c r="D23" s="174"/>
      <c r="E23" s="175"/>
      <c r="F23" s="176" t="s">
        <v>6</v>
      </c>
      <c r="G23" s="176" t="s">
        <v>7</v>
      </c>
      <c r="H23" s="176" t="s">
        <v>8</v>
      </c>
      <c r="I23" s="177" t="s">
        <v>9</v>
      </c>
    </row>
    <row r="24" spans="1:9" ht="15.75" customHeight="1" x14ac:dyDescent="0.3">
      <c r="A24" s="251">
        <v>5</v>
      </c>
      <c r="B24" s="252" t="s">
        <v>438</v>
      </c>
      <c r="C24" s="252" t="s">
        <v>98</v>
      </c>
      <c r="D24" s="253">
        <v>94</v>
      </c>
      <c r="E24" s="253">
        <v>90</v>
      </c>
      <c r="F24" s="253">
        <f>SUM(D24:E24)</f>
        <v>184</v>
      </c>
      <c r="G24" s="253">
        <v>6</v>
      </c>
      <c r="H24" s="253">
        <v>749</v>
      </c>
      <c r="I24" s="254">
        <v>21</v>
      </c>
    </row>
    <row r="25" spans="1:9" ht="15.75" customHeight="1" x14ac:dyDescent="0.3">
      <c r="A25" s="35">
        <v>3</v>
      </c>
      <c r="B25" s="26" t="s">
        <v>437</v>
      </c>
      <c r="C25" s="26" t="s">
        <v>54</v>
      </c>
      <c r="D25" s="32">
        <v>99</v>
      </c>
      <c r="E25" s="32"/>
      <c r="F25" s="32">
        <f>SUM(D25:E25)</f>
        <v>99</v>
      </c>
      <c r="G25" s="23">
        <v>3</v>
      </c>
      <c r="H25" s="32">
        <v>673</v>
      </c>
      <c r="I25" s="29">
        <v>21</v>
      </c>
    </row>
    <row r="26" spans="1:9" ht="15.75" customHeight="1" x14ac:dyDescent="0.3">
      <c r="A26" s="35">
        <v>4</v>
      </c>
      <c r="B26" s="26" t="s">
        <v>371</v>
      </c>
      <c r="C26" s="26" t="s">
        <v>98</v>
      </c>
      <c r="D26" s="32">
        <v>94</v>
      </c>
      <c r="E26" s="32">
        <v>89</v>
      </c>
      <c r="F26" s="32">
        <f>SUM(D26:E26)</f>
        <v>183</v>
      </c>
      <c r="G26" s="23">
        <v>5</v>
      </c>
      <c r="H26" s="32">
        <v>725</v>
      </c>
      <c r="I26" s="29">
        <v>15</v>
      </c>
    </row>
    <row r="27" spans="1:9" ht="15.75" customHeight="1" x14ac:dyDescent="0.3">
      <c r="A27" s="35">
        <v>1</v>
      </c>
      <c r="B27" s="26" t="s">
        <v>357</v>
      </c>
      <c r="C27" s="26" t="s">
        <v>98</v>
      </c>
      <c r="D27" s="32">
        <v>91</v>
      </c>
      <c r="E27" s="32">
        <v>89</v>
      </c>
      <c r="F27" s="32">
        <f>SUM(D27:E27)</f>
        <v>180</v>
      </c>
      <c r="G27" s="23">
        <v>4</v>
      </c>
      <c r="H27" s="32">
        <v>724</v>
      </c>
      <c r="I27" s="29">
        <v>15</v>
      </c>
    </row>
    <row r="28" spans="1:9" ht="15.75" customHeight="1" x14ac:dyDescent="0.3">
      <c r="A28" s="35">
        <v>2</v>
      </c>
      <c r="B28" s="26" t="s">
        <v>262</v>
      </c>
      <c r="C28" s="26" t="s">
        <v>399</v>
      </c>
      <c r="D28" s="32" t="s">
        <v>27</v>
      </c>
      <c r="E28" s="32"/>
      <c r="F28" s="32">
        <f>SUM(D28:E28)</f>
        <v>0</v>
      </c>
      <c r="G28" s="23">
        <v>0</v>
      </c>
      <c r="H28" s="32">
        <v>0</v>
      </c>
      <c r="I28" s="29">
        <v>0</v>
      </c>
    </row>
    <row r="29" spans="1:9" ht="15.75" customHeight="1" x14ac:dyDescent="0.3">
      <c r="A29" s="255">
        <v>6</v>
      </c>
      <c r="B29" s="256" t="s">
        <v>421</v>
      </c>
      <c r="C29" s="256" t="s">
        <v>23</v>
      </c>
      <c r="D29" s="257" t="s">
        <v>27</v>
      </c>
      <c r="E29" s="257"/>
      <c r="F29" s="257">
        <f>SUM(D29:E29)</f>
        <v>0</v>
      </c>
      <c r="G29" s="258">
        <v>0</v>
      </c>
      <c r="H29" s="33">
        <v>0</v>
      </c>
      <c r="I29" s="34">
        <v>0</v>
      </c>
    </row>
    <row r="30" spans="1:9" ht="15.75" customHeight="1" x14ac:dyDescent="0.3"/>
    <row r="31" spans="1:9" ht="15.75" customHeight="1" x14ac:dyDescent="0.3">
      <c r="B31" s="13" t="s">
        <v>423</v>
      </c>
      <c r="F31" s="179" t="s">
        <v>659</v>
      </c>
    </row>
    <row r="32" spans="1:9" ht="15.75" customHeight="1" x14ac:dyDescent="0.3">
      <c r="B32" s="13" t="s">
        <v>660</v>
      </c>
    </row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ortState xmlns:xlrd2="http://schemas.microsoft.com/office/spreadsheetml/2017/richdata2" ref="A24:I29">
    <sortCondition descending="1" ref="I24"/>
    <sortCondition descending="1" ref="H24"/>
  </sortState>
  <hyperlinks>
    <hyperlink ref="B2" location="'Index'!A3" display="`" xr:uid="{B093B52F-1980-40BC-8737-303E46443277}"/>
  </hyperlinks>
  <printOptions horizontalCentered="1"/>
  <pageMargins left="0.31527777777777799" right="0.31527777777777799" top="1.1812499999999999" bottom="0.39305555555555599" header="0.39374999999999999" footer="0.196527777777778"/>
  <pageSetup paperSize="9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988B5-D863-420D-9DCD-05F586295380}">
  <sheetPr>
    <tabColor rgb="FF00FFCC"/>
    <pageSetUpPr fitToPage="1"/>
  </sheetPr>
  <dimension ref="A1:AMK165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69" customWidth="1"/>
    <col min="2" max="3" width="20.7109375" style="13" customWidth="1"/>
    <col min="4" max="9" width="5" style="13" customWidth="1"/>
    <col min="10" max="10" width="1.7109375" style="13" customWidth="1"/>
    <col min="11" max="11" width="2.7109375" style="13" customWidth="1"/>
    <col min="12" max="13" width="20.7109375" style="13" customWidth="1"/>
    <col min="14" max="19" width="5" style="13" customWidth="1"/>
    <col min="20" max="27" width="4.140625" style="13" customWidth="1"/>
    <col min="28" max="1025" width="10.28515625" style="13" customWidth="1"/>
    <col min="1026" max="16384" width="9.140625" style="37"/>
  </cols>
  <sheetData>
    <row r="1" spans="1:34" s="5" customFormat="1" ht="18" x14ac:dyDescent="0.35">
      <c r="A1" s="45"/>
      <c r="B1" s="4" t="s">
        <v>432</v>
      </c>
      <c r="C1" s="4"/>
      <c r="D1" s="4"/>
      <c r="E1" s="4"/>
      <c r="F1" s="4" t="s">
        <v>126</v>
      </c>
      <c r="G1" s="4"/>
      <c r="H1" s="4"/>
      <c r="I1" s="4" t="s">
        <v>658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13"/>
      <c r="AH1" s="13"/>
    </row>
    <row r="2" spans="1:34" ht="15.75" customHeight="1" x14ac:dyDescent="0.3">
      <c r="A2" s="180"/>
      <c r="B2" s="47" t="s">
        <v>1</v>
      </c>
      <c r="C2" s="170"/>
      <c r="D2" s="170"/>
      <c r="E2" s="170"/>
      <c r="F2" s="170"/>
      <c r="G2" s="170"/>
      <c r="H2" s="170"/>
      <c r="I2" s="170"/>
      <c r="J2" s="170"/>
    </row>
    <row r="3" spans="1:34" s="200" customFormat="1" ht="15.75" customHeight="1" x14ac:dyDescent="0.3">
      <c r="A3" s="199"/>
      <c r="B3" s="200" t="s">
        <v>2</v>
      </c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201"/>
      <c r="AB3" s="201"/>
      <c r="AC3" s="201"/>
      <c r="AD3" s="201"/>
      <c r="AE3" s="201"/>
      <c r="AF3" s="201"/>
    </row>
    <row r="4" spans="1:34" ht="15.75" customHeight="1" x14ac:dyDescent="0.3">
      <c r="A4" s="171">
        <v>2</v>
      </c>
      <c r="B4" s="172" t="s">
        <v>4</v>
      </c>
      <c r="C4" s="173" t="s">
        <v>5</v>
      </c>
      <c r="D4" s="174" t="s">
        <v>396</v>
      </c>
      <c r="E4" s="175" t="s">
        <v>396</v>
      </c>
      <c r="F4" s="176" t="s">
        <v>6</v>
      </c>
      <c r="G4" s="176" t="s">
        <v>7</v>
      </c>
      <c r="H4" s="176" t="s">
        <v>8</v>
      </c>
      <c r="I4" s="177" t="s">
        <v>9</v>
      </c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34" ht="15.75" customHeight="1" x14ac:dyDescent="0.3">
      <c r="A5" s="317">
        <v>6</v>
      </c>
      <c r="B5" s="259" t="s">
        <v>407</v>
      </c>
      <c r="C5" s="259" t="s">
        <v>399</v>
      </c>
      <c r="D5" s="319">
        <v>99</v>
      </c>
      <c r="E5" s="319">
        <v>96</v>
      </c>
      <c r="F5" s="260">
        <v>195</v>
      </c>
      <c r="G5" s="260">
        <v>8</v>
      </c>
      <c r="H5" s="320">
        <v>782</v>
      </c>
      <c r="I5" s="321">
        <v>32</v>
      </c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34" ht="15.75" customHeight="1" x14ac:dyDescent="0.3">
      <c r="A6" s="265">
        <v>7</v>
      </c>
      <c r="B6" s="262" t="s">
        <v>438</v>
      </c>
      <c r="C6" s="262" t="s">
        <v>98</v>
      </c>
      <c r="D6" s="263">
        <v>94</v>
      </c>
      <c r="E6" s="263">
        <v>90</v>
      </c>
      <c r="F6" s="264">
        <v>184</v>
      </c>
      <c r="G6" s="264">
        <v>6</v>
      </c>
      <c r="H6" s="39">
        <v>749</v>
      </c>
      <c r="I6" s="40">
        <v>26</v>
      </c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34" ht="15.75" customHeight="1" x14ac:dyDescent="0.3">
      <c r="A7" s="261">
        <v>8</v>
      </c>
      <c r="B7" s="262" t="s">
        <v>415</v>
      </c>
      <c r="C7" s="262" t="s">
        <v>104</v>
      </c>
      <c r="D7" s="263">
        <v>91</v>
      </c>
      <c r="E7" s="263">
        <v>94</v>
      </c>
      <c r="F7" s="264">
        <v>185</v>
      </c>
      <c r="G7" s="264">
        <v>7</v>
      </c>
      <c r="H7" s="39">
        <v>746</v>
      </c>
      <c r="I7" s="40">
        <v>25</v>
      </c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34" ht="15.75" customHeight="1" x14ac:dyDescent="0.3">
      <c r="A8" s="265">
        <v>3</v>
      </c>
      <c r="B8" s="262" t="s">
        <v>371</v>
      </c>
      <c r="C8" s="262" t="s">
        <v>98</v>
      </c>
      <c r="D8" s="263">
        <v>94</v>
      </c>
      <c r="E8" s="263">
        <v>89</v>
      </c>
      <c r="F8" s="264">
        <v>183</v>
      </c>
      <c r="G8" s="264">
        <v>5</v>
      </c>
      <c r="H8" s="39">
        <v>725</v>
      </c>
      <c r="I8" s="40">
        <v>19</v>
      </c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34" ht="15.75" customHeight="1" x14ac:dyDescent="0.3">
      <c r="A9" s="265">
        <v>1</v>
      </c>
      <c r="B9" s="262" t="s">
        <v>357</v>
      </c>
      <c r="C9" s="262" t="s">
        <v>98</v>
      </c>
      <c r="D9" s="264">
        <v>91</v>
      </c>
      <c r="E9" s="264">
        <v>89</v>
      </c>
      <c r="F9" s="264">
        <v>180</v>
      </c>
      <c r="G9" s="264">
        <v>4</v>
      </c>
      <c r="H9" s="32">
        <v>724</v>
      </c>
      <c r="I9" s="29">
        <v>18</v>
      </c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34" ht="15.75" customHeight="1" x14ac:dyDescent="0.3">
      <c r="A10" s="261">
        <v>2</v>
      </c>
      <c r="B10" s="262" t="s">
        <v>404</v>
      </c>
      <c r="C10" s="262" t="s">
        <v>46</v>
      </c>
      <c r="D10" s="263" t="s">
        <v>27</v>
      </c>
      <c r="E10" s="263" t="s">
        <v>396</v>
      </c>
      <c r="F10" s="264">
        <v>0</v>
      </c>
      <c r="G10" s="264">
        <v>0</v>
      </c>
      <c r="H10" s="39">
        <v>0</v>
      </c>
      <c r="I10" s="40">
        <v>0</v>
      </c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34" ht="15.75" customHeight="1" x14ac:dyDescent="0.3">
      <c r="A11" s="261">
        <v>4</v>
      </c>
      <c r="B11" s="262" t="s">
        <v>325</v>
      </c>
      <c r="C11" s="262" t="s">
        <v>98</v>
      </c>
      <c r="D11" s="263" t="s">
        <v>27</v>
      </c>
      <c r="E11" s="263" t="s">
        <v>396</v>
      </c>
      <c r="F11" s="264">
        <v>0</v>
      </c>
      <c r="G11" s="264">
        <v>0</v>
      </c>
      <c r="H11" s="39">
        <v>0</v>
      </c>
      <c r="I11" s="40">
        <v>0</v>
      </c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34" ht="15.75" customHeight="1" x14ac:dyDescent="0.3">
      <c r="A12" s="318">
        <v>5</v>
      </c>
      <c r="B12" s="266" t="s">
        <v>435</v>
      </c>
      <c r="C12" s="266" t="s">
        <v>46</v>
      </c>
      <c r="D12" s="267" t="s">
        <v>27</v>
      </c>
      <c r="E12" s="267" t="s">
        <v>396</v>
      </c>
      <c r="F12" s="268">
        <v>0</v>
      </c>
      <c r="G12" s="268">
        <v>0</v>
      </c>
      <c r="H12" s="41">
        <v>0</v>
      </c>
      <c r="I12" s="42">
        <v>0</v>
      </c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34" ht="15.75" customHeight="1" x14ac:dyDescent="0.3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34" ht="15.75" customHeight="1" x14ac:dyDescent="0.3">
      <c r="A14" s="38"/>
      <c r="B14" s="13" t="s">
        <v>127</v>
      </c>
      <c r="F14" s="179" t="s">
        <v>659</v>
      </c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34" ht="15.75" customHeight="1" x14ac:dyDescent="0.3">
      <c r="A15" s="38"/>
      <c r="B15" s="13" t="s">
        <v>660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electLockedCells="1" selectUnlockedCells="1"/>
  <sortState xmlns:xlrd2="http://schemas.microsoft.com/office/spreadsheetml/2017/richdata2" ref="A5:I12">
    <sortCondition descending="1" ref="I5"/>
    <sortCondition descending="1" ref="H5"/>
  </sortState>
  <hyperlinks>
    <hyperlink ref="B2" location="'Index'!A3" display="`" xr:uid="{ECB0584E-3E1F-4976-B0B8-2A2A94B6B0AE}"/>
  </hyperlinks>
  <printOptions horizontalCentered="1"/>
  <pageMargins left="0.31527777777777799" right="0.31527777777777799" top="1.1812499999999999" bottom="0.39305555555555599" header="0.39374999999999999" footer="0.196527777777778"/>
  <pageSetup paperSize="9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1F0AD-C851-477A-86F0-1B5006512699}">
  <sheetPr>
    <tabColor theme="4" tint="-0.499984740745262"/>
    <pageSetUpPr fitToPage="1"/>
  </sheetPr>
  <dimension ref="A1:AH7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214" customWidth="1"/>
    <col min="2" max="3" width="20.7109375" style="214" customWidth="1"/>
    <col min="4" max="7" width="5" style="214" customWidth="1"/>
    <col min="8" max="8" width="1.7109375" style="214" customWidth="1"/>
    <col min="9" max="9" width="2.7109375" style="214" customWidth="1"/>
    <col min="10" max="11" width="20.7109375" style="214" customWidth="1"/>
    <col min="12" max="15" width="5" style="214" customWidth="1"/>
    <col min="16" max="16384" width="11.7109375" style="214"/>
  </cols>
  <sheetData>
    <row r="1" spans="1:34" s="213" customFormat="1" ht="18" x14ac:dyDescent="0.35">
      <c r="B1" s="213" t="s">
        <v>531</v>
      </c>
      <c r="D1" s="86"/>
      <c r="E1" s="86"/>
      <c r="F1" s="86"/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G2" s="87"/>
      <c r="AH2" s="87"/>
    </row>
    <row r="3" spans="1:34" s="215" customFormat="1" ht="15.75" customHeight="1" x14ac:dyDescent="0.3">
      <c r="B3" s="215" t="s">
        <v>2</v>
      </c>
      <c r="I3" s="214"/>
      <c r="J3" s="214"/>
      <c r="K3" s="214"/>
      <c r="L3" s="214"/>
      <c r="M3" s="214"/>
      <c r="N3" s="214"/>
      <c r="O3" s="214"/>
      <c r="P3" s="214"/>
      <c r="AA3" s="214"/>
      <c r="AB3" s="214"/>
      <c r="AC3" s="214"/>
      <c r="AD3" s="214"/>
      <c r="AE3" s="214"/>
      <c r="AF3" s="214"/>
    </row>
    <row r="4" spans="1:34" ht="15.75" customHeight="1" x14ac:dyDescent="0.3">
      <c r="A4" s="216"/>
      <c r="B4" s="217" t="s">
        <v>4</v>
      </c>
      <c r="C4" s="217" t="s">
        <v>5</v>
      </c>
      <c r="D4" s="218" t="s">
        <v>6</v>
      </c>
      <c r="E4" s="218" t="s">
        <v>7</v>
      </c>
      <c r="F4" s="218" t="s">
        <v>8</v>
      </c>
      <c r="G4" s="219" t="s">
        <v>9</v>
      </c>
    </row>
    <row r="5" spans="1:34" ht="15.75" customHeight="1" x14ac:dyDescent="0.3">
      <c r="A5" s="277">
        <v>4</v>
      </c>
      <c r="B5" s="229" t="s">
        <v>535</v>
      </c>
      <c r="C5" s="229" t="s">
        <v>533</v>
      </c>
      <c r="D5" s="230">
        <v>97</v>
      </c>
      <c r="E5" s="278">
        <v>7</v>
      </c>
      <c r="F5" s="230">
        <v>384</v>
      </c>
      <c r="G5" s="310">
        <v>25</v>
      </c>
      <c r="V5" s="87"/>
      <c r="W5" s="87"/>
    </row>
    <row r="6" spans="1:34" ht="15.75" customHeight="1" x14ac:dyDescent="0.3">
      <c r="A6" s="221">
        <v>5</v>
      </c>
      <c r="B6" s="100" t="s">
        <v>413</v>
      </c>
      <c r="C6" s="100" t="s">
        <v>414</v>
      </c>
      <c r="D6" s="222">
        <v>95</v>
      </c>
      <c r="E6" s="220">
        <v>6</v>
      </c>
      <c r="F6" s="222">
        <v>383</v>
      </c>
      <c r="G6" s="223">
        <v>24</v>
      </c>
    </row>
    <row r="7" spans="1:34" s="87" customFormat="1" ht="15.75" customHeight="1" x14ac:dyDescent="0.3">
      <c r="A7" s="221">
        <v>1</v>
      </c>
      <c r="B7" s="100" t="s">
        <v>403</v>
      </c>
      <c r="C7" s="100" t="s">
        <v>46</v>
      </c>
      <c r="D7" s="222">
        <v>93</v>
      </c>
      <c r="E7" s="220">
        <v>5</v>
      </c>
      <c r="F7" s="102">
        <v>373</v>
      </c>
      <c r="G7" s="103">
        <v>20</v>
      </c>
      <c r="J7" s="105"/>
      <c r="V7" s="214"/>
      <c r="W7" s="214"/>
    </row>
    <row r="8" spans="1:34" s="87" customFormat="1" ht="15.75" customHeight="1" x14ac:dyDescent="0.3">
      <c r="A8" s="221">
        <v>2</v>
      </c>
      <c r="B8" s="100" t="s">
        <v>532</v>
      </c>
      <c r="C8" s="100" t="s">
        <v>533</v>
      </c>
      <c r="D8" s="222">
        <v>92</v>
      </c>
      <c r="E8" s="220">
        <v>3</v>
      </c>
      <c r="F8" s="222">
        <v>373</v>
      </c>
      <c r="G8" s="223">
        <v>17</v>
      </c>
      <c r="K8" s="88"/>
      <c r="V8" s="214"/>
      <c r="W8" s="214"/>
    </row>
    <row r="9" spans="1:34" ht="15.75" customHeight="1" x14ac:dyDescent="0.3">
      <c r="A9" s="221">
        <v>7</v>
      </c>
      <c r="B9" s="100" t="s">
        <v>537</v>
      </c>
      <c r="C9" s="100" t="s">
        <v>349</v>
      </c>
      <c r="D9" s="222">
        <v>93</v>
      </c>
      <c r="E9" s="220">
        <v>5</v>
      </c>
      <c r="F9" s="222">
        <v>360</v>
      </c>
      <c r="G9" s="223">
        <v>15</v>
      </c>
    </row>
    <row r="10" spans="1:34" ht="15.75" customHeight="1" x14ac:dyDescent="0.3">
      <c r="A10" s="221">
        <v>6</v>
      </c>
      <c r="B10" s="100" t="s">
        <v>536</v>
      </c>
      <c r="C10" s="100" t="s">
        <v>15</v>
      </c>
      <c r="D10" s="222">
        <v>88</v>
      </c>
      <c r="E10" s="220">
        <v>2</v>
      </c>
      <c r="F10" s="222">
        <v>355</v>
      </c>
      <c r="G10" s="223">
        <v>9</v>
      </c>
    </row>
    <row r="11" spans="1:34" ht="15.75" customHeight="1" x14ac:dyDescent="0.3">
      <c r="A11" s="279">
        <v>3</v>
      </c>
      <c r="B11" s="234" t="s">
        <v>534</v>
      </c>
      <c r="C11" s="234" t="s">
        <v>15</v>
      </c>
      <c r="D11" s="235">
        <v>78</v>
      </c>
      <c r="E11" s="281">
        <v>1</v>
      </c>
      <c r="F11" s="106">
        <v>321</v>
      </c>
      <c r="G11" s="107">
        <v>4</v>
      </c>
      <c r="V11" s="87"/>
      <c r="W11" s="87"/>
    </row>
    <row r="12" spans="1:34" ht="15.75" customHeight="1" x14ac:dyDescent="0.3"/>
    <row r="13" spans="1:34" ht="15.75" customHeight="1" x14ac:dyDescent="0.3">
      <c r="A13" s="215"/>
      <c r="B13" s="215" t="s">
        <v>3</v>
      </c>
      <c r="C13" s="215"/>
      <c r="D13" s="215"/>
      <c r="E13" s="215"/>
      <c r="F13" s="215"/>
      <c r="G13" s="215"/>
    </row>
    <row r="14" spans="1:34" ht="15.75" customHeight="1" x14ac:dyDescent="0.3">
      <c r="A14" s="216"/>
      <c r="B14" s="217" t="s">
        <v>4</v>
      </c>
      <c r="C14" s="217" t="s">
        <v>5</v>
      </c>
      <c r="D14" s="218" t="s">
        <v>6</v>
      </c>
      <c r="E14" s="218" t="s">
        <v>7</v>
      </c>
      <c r="F14" s="218" t="s">
        <v>8</v>
      </c>
      <c r="G14" s="219" t="s">
        <v>9</v>
      </c>
    </row>
    <row r="15" spans="1:34" ht="15.75" customHeight="1" x14ac:dyDescent="0.3">
      <c r="A15" s="277">
        <v>5</v>
      </c>
      <c r="B15" s="229" t="s">
        <v>256</v>
      </c>
      <c r="C15" s="229" t="s">
        <v>104</v>
      </c>
      <c r="D15" s="278">
        <v>80</v>
      </c>
      <c r="E15" s="278">
        <v>6</v>
      </c>
      <c r="F15" s="278">
        <v>332</v>
      </c>
      <c r="G15" s="325">
        <v>24</v>
      </c>
    </row>
    <row r="16" spans="1:34" ht="15.75" customHeight="1" x14ac:dyDescent="0.3">
      <c r="A16" s="221">
        <v>4</v>
      </c>
      <c r="B16" s="100" t="s">
        <v>540</v>
      </c>
      <c r="C16" s="100" t="s">
        <v>46</v>
      </c>
      <c r="D16" s="222">
        <v>70</v>
      </c>
      <c r="E16" s="220">
        <v>5</v>
      </c>
      <c r="F16" s="222">
        <v>290</v>
      </c>
      <c r="G16" s="223">
        <v>19</v>
      </c>
    </row>
    <row r="17" spans="1:7" ht="15.75" customHeight="1" x14ac:dyDescent="0.3">
      <c r="A17" s="221">
        <v>6</v>
      </c>
      <c r="B17" s="100" t="s">
        <v>541</v>
      </c>
      <c r="C17" s="100" t="s">
        <v>349</v>
      </c>
      <c r="D17" s="222">
        <v>55</v>
      </c>
      <c r="E17" s="220">
        <v>4</v>
      </c>
      <c r="F17" s="222">
        <v>263</v>
      </c>
      <c r="G17" s="223">
        <v>17</v>
      </c>
    </row>
    <row r="18" spans="1:7" ht="15.75" customHeight="1" x14ac:dyDescent="0.3">
      <c r="A18" s="221">
        <v>2</v>
      </c>
      <c r="B18" s="100" t="s">
        <v>538</v>
      </c>
      <c r="C18" s="100" t="s">
        <v>349</v>
      </c>
      <c r="D18" s="222">
        <v>51</v>
      </c>
      <c r="E18" s="220">
        <v>3</v>
      </c>
      <c r="F18" s="222">
        <v>224</v>
      </c>
      <c r="G18" s="223">
        <v>12</v>
      </c>
    </row>
    <row r="19" spans="1:7" ht="15.75" customHeight="1" x14ac:dyDescent="0.3">
      <c r="A19" s="221">
        <v>1</v>
      </c>
      <c r="B19" s="100" t="s">
        <v>42</v>
      </c>
      <c r="C19" s="100" t="s">
        <v>26</v>
      </c>
      <c r="D19" s="222" t="s">
        <v>27</v>
      </c>
      <c r="E19" s="220">
        <v>0</v>
      </c>
      <c r="F19" s="102">
        <v>0</v>
      </c>
      <c r="G19" s="103">
        <v>0</v>
      </c>
    </row>
    <row r="20" spans="1:7" ht="15.75" customHeight="1" x14ac:dyDescent="0.3">
      <c r="A20" s="279">
        <v>3</v>
      </c>
      <c r="B20" s="234" t="s">
        <v>539</v>
      </c>
      <c r="C20" s="234" t="s">
        <v>349</v>
      </c>
      <c r="D20" s="280" t="s">
        <v>27</v>
      </c>
      <c r="E20" s="281">
        <v>0</v>
      </c>
      <c r="F20" s="224">
        <v>0</v>
      </c>
      <c r="G20" s="225">
        <v>0</v>
      </c>
    </row>
    <row r="21" spans="1:7" ht="15.75" customHeight="1" x14ac:dyDescent="0.3"/>
    <row r="22" spans="1:7" ht="15.75" customHeight="1" x14ac:dyDescent="0.3">
      <c r="B22" s="215" t="s">
        <v>542</v>
      </c>
    </row>
    <row r="23" spans="1:7" ht="15.75" customHeight="1" x14ac:dyDescent="0.3"/>
    <row r="24" spans="1:7" ht="15.75" customHeight="1" x14ac:dyDescent="0.3">
      <c r="B24" s="87" t="s">
        <v>543</v>
      </c>
      <c r="C24" s="87"/>
      <c r="D24" s="87"/>
      <c r="E24" s="87"/>
      <c r="F24" s="108" t="s">
        <v>659</v>
      </c>
      <c r="G24" s="87"/>
    </row>
    <row r="25" spans="1:7" ht="15.75" customHeight="1" x14ac:dyDescent="0.3">
      <c r="B25" s="87" t="s">
        <v>660</v>
      </c>
      <c r="C25" s="87"/>
      <c r="D25" s="87"/>
      <c r="E25" s="87"/>
      <c r="F25" s="87"/>
      <c r="G25" s="87"/>
    </row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ortState xmlns:xlrd2="http://schemas.microsoft.com/office/spreadsheetml/2017/richdata2" ref="A15:G20">
    <sortCondition descending="1" ref="G15"/>
    <sortCondition descending="1" ref="F15"/>
  </sortState>
  <hyperlinks>
    <hyperlink ref="B2" location="'Index'!A3" tooltip="Go to the Index sheet" display="`" xr:uid="{39F7804C-BB98-4DA8-88B8-3FB2B79BEFBB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LeaguesSummer 2021&amp;L&amp;G&amp;R&amp;G</oddHeader>
    <oddFooter>&amp;Cwww.cntsa.org.uk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16092-1B32-4A64-B2C0-2C581BC4F684}">
  <sheetPr>
    <tabColor theme="4" tint="-0.499984740745262"/>
    <pageSetUpPr fitToPage="1"/>
  </sheetPr>
  <dimension ref="A1:AH7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214" customWidth="1"/>
    <col min="2" max="3" width="20.7109375" style="214" customWidth="1"/>
    <col min="4" max="7" width="5" style="214" customWidth="1"/>
    <col min="8" max="8" width="1.7109375" style="214" customWidth="1"/>
    <col min="9" max="9" width="2.7109375" style="214" customWidth="1"/>
    <col min="10" max="11" width="20.7109375" style="214" customWidth="1"/>
    <col min="12" max="15" width="5" style="214" customWidth="1"/>
    <col min="16" max="16384" width="11.7109375" style="214"/>
  </cols>
  <sheetData>
    <row r="1" spans="1:34" s="213" customFormat="1" ht="18" x14ac:dyDescent="0.35">
      <c r="B1" s="213" t="s">
        <v>531</v>
      </c>
      <c r="D1" s="86"/>
      <c r="E1" s="86"/>
      <c r="F1" s="86" t="s">
        <v>126</v>
      </c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214"/>
      <c r="AH1" s="214"/>
    </row>
    <row r="2" spans="1:34" ht="15.75" customHeight="1" x14ac:dyDescent="0.3">
      <c r="B2" s="89" t="s">
        <v>1</v>
      </c>
    </row>
    <row r="3" spans="1:34" s="215" customFormat="1" ht="15.75" customHeight="1" x14ac:dyDescent="0.3">
      <c r="B3" s="215" t="s">
        <v>2</v>
      </c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214"/>
      <c r="AB3" s="214"/>
      <c r="AC3" s="214"/>
      <c r="AD3" s="214"/>
      <c r="AE3" s="214"/>
      <c r="AF3" s="214"/>
    </row>
    <row r="4" spans="1:34" ht="15.75" customHeight="1" x14ac:dyDescent="0.3">
      <c r="A4" s="216"/>
      <c r="B4" s="217" t="s">
        <v>4</v>
      </c>
      <c r="C4" s="217" t="s">
        <v>5</v>
      </c>
      <c r="D4" s="218" t="s">
        <v>6</v>
      </c>
      <c r="E4" s="218" t="s">
        <v>7</v>
      </c>
      <c r="F4" s="218" t="s">
        <v>8</v>
      </c>
      <c r="G4" s="219" t="s">
        <v>9</v>
      </c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34" ht="15.75" customHeight="1" x14ac:dyDescent="0.3">
      <c r="A5" s="282">
        <v>3</v>
      </c>
      <c r="B5" s="239" t="s">
        <v>535</v>
      </c>
      <c r="C5" s="239" t="s">
        <v>533</v>
      </c>
      <c r="D5" s="312">
        <v>97</v>
      </c>
      <c r="E5" s="283">
        <v>5</v>
      </c>
      <c r="F5" s="313">
        <v>384</v>
      </c>
      <c r="G5" s="314">
        <v>18</v>
      </c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34" ht="15.75" customHeight="1" x14ac:dyDescent="0.3">
      <c r="A6" s="241">
        <v>4</v>
      </c>
      <c r="B6" s="242" t="s">
        <v>413</v>
      </c>
      <c r="C6" s="242" t="s">
        <v>414</v>
      </c>
      <c r="D6" s="243">
        <v>95</v>
      </c>
      <c r="E6" s="284">
        <v>4</v>
      </c>
      <c r="F6" s="111">
        <v>383</v>
      </c>
      <c r="G6" s="112">
        <v>17</v>
      </c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34" s="87" customFormat="1" ht="15.75" customHeight="1" x14ac:dyDescent="0.3">
      <c r="A7" s="285">
        <v>1</v>
      </c>
      <c r="B7" s="242" t="s">
        <v>532</v>
      </c>
      <c r="C7" s="242" t="s">
        <v>533</v>
      </c>
      <c r="D7" s="284">
        <v>92</v>
      </c>
      <c r="E7" s="284">
        <v>3</v>
      </c>
      <c r="F7" s="102">
        <v>373</v>
      </c>
      <c r="G7" s="103">
        <v>13</v>
      </c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34" s="87" customFormat="1" ht="15.75" customHeight="1" x14ac:dyDescent="0.3">
      <c r="A8" s="285">
        <v>5</v>
      </c>
      <c r="B8" s="242" t="s">
        <v>536</v>
      </c>
      <c r="C8" s="242" t="s">
        <v>15</v>
      </c>
      <c r="D8" s="243">
        <v>88</v>
      </c>
      <c r="E8" s="284">
        <v>2</v>
      </c>
      <c r="F8" s="111">
        <v>355</v>
      </c>
      <c r="G8" s="112">
        <v>8</v>
      </c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34" ht="15.75" customHeight="1" x14ac:dyDescent="0.3">
      <c r="A9" s="246">
        <v>2</v>
      </c>
      <c r="B9" s="247" t="s">
        <v>534</v>
      </c>
      <c r="C9" s="247" t="s">
        <v>15</v>
      </c>
      <c r="D9" s="248">
        <v>78</v>
      </c>
      <c r="E9" s="287">
        <v>1</v>
      </c>
      <c r="F9" s="113">
        <v>321</v>
      </c>
      <c r="G9" s="114">
        <v>4</v>
      </c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34" ht="15.75" customHeight="1" x14ac:dyDescent="0.3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34" ht="15.75" customHeight="1" x14ac:dyDescent="0.3">
      <c r="A11" s="109"/>
      <c r="B11" s="226" t="s">
        <v>542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34" ht="15.75" customHeight="1" x14ac:dyDescent="0.3">
      <c r="A12" s="109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34" ht="15.75" customHeight="1" x14ac:dyDescent="0.3">
      <c r="A13" s="109"/>
      <c r="B13" s="87" t="s">
        <v>127</v>
      </c>
      <c r="C13" s="87"/>
      <c r="D13" s="87"/>
      <c r="E13" s="87"/>
      <c r="F13" s="108" t="s">
        <v>659</v>
      </c>
      <c r="G13" s="87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34" ht="15.75" customHeight="1" x14ac:dyDescent="0.3">
      <c r="A14" s="109"/>
      <c r="B14" s="87" t="s">
        <v>660</v>
      </c>
      <c r="C14" s="87"/>
      <c r="D14" s="87"/>
      <c r="E14" s="87"/>
      <c r="F14" s="87"/>
      <c r="G14" s="87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34" ht="15.75" customHeight="1" x14ac:dyDescent="0.3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34" ht="15.75" customHeight="1" x14ac:dyDescent="0.3">
      <c r="A16" s="109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5.75" customHeight="1" x14ac:dyDescent="0.3">
      <c r="A17" s="109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5.75" customHeight="1" x14ac:dyDescent="0.3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5.75" customHeight="1" x14ac:dyDescent="0.3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5.75" customHeight="1" x14ac:dyDescent="0.3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5.75" customHeight="1" x14ac:dyDescent="0.3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5.75" customHeight="1" x14ac:dyDescent="0.3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5.75" customHeight="1" x14ac:dyDescent="0.3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5.75" customHeight="1" x14ac:dyDescent="0.3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5.75" customHeight="1" x14ac:dyDescent="0.3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5.75" customHeight="1" x14ac:dyDescent="0.3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5.75" customHeight="1" x14ac:dyDescent="0.3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5.75" customHeight="1" x14ac:dyDescent="0.3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5.75" customHeight="1" x14ac:dyDescent="0.3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5.75" customHeight="1" x14ac:dyDescent="0.3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5.75" customHeight="1" x14ac:dyDescent="0.3"/>
    <row r="32" spans="1:2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sortState xmlns:xlrd2="http://schemas.microsoft.com/office/spreadsheetml/2017/richdata2" ref="A5:G9">
    <sortCondition descending="1" ref="G5"/>
    <sortCondition descending="1" ref="F5"/>
  </sortState>
  <hyperlinks>
    <hyperlink ref="B2" location="'Index'!A3" tooltip="Go to the Index sheet" display="`" xr:uid="{E4B83F2C-7295-4A05-9117-7A61447EDB6F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LeaguesSummer 2021&amp;L&amp;G&amp;R&amp;G</oddHeader>
    <oddFooter>&amp;Cwww.cntsa.org.uk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D71B1-7C82-42FC-A5DE-542B0742FB33}">
  <sheetPr>
    <tabColor rgb="FF1F4E78"/>
    <pageSetUpPr fitToPage="1"/>
  </sheetPr>
  <dimension ref="A1:AH11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214" customWidth="1"/>
    <col min="2" max="3" width="20.7109375" style="214" customWidth="1"/>
    <col min="4" max="7" width="5" style="214" customWidth="1"/>
    <col min="8" max="8" width="1.7109375" style="214" customWidth="1"/>
    <col min="9" max="9" width="2.7109375" style="214" customWidth="1"/>
    <col min="10" max="11" width="20.7109375" style="214" customWidth="1"/>
    <col min="12" max="15" width="5" style="214" customWidth="1"/>
    <col min="16" max="16384" width="11.7109375" style="214"/>
  </cols>
  <sheetData>
    <row r="1" spans="1:34" s="213" customFormat="1" ht="18" x14ac:dyDescent="0.35">
      <c r="B1" s="213" t="s">
        <v>544</v>
      </c>
      <c r="D1" s="86"/>
      <c r="E1" s="86"/>
      <c r="F1" s="86"/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G2" s="87"/>
      <c r="AH2" s="87"/>
    </row>
    <row r="3" spans="1:34" s="215" customFormat="1" ht="15.75" customHeight="1" x14ac:dyDescent="0.3">
      <c r="B3" s="215" t="s">
        <v>2</v>
      </c>
      <c r="I3" s="214"/>
      <c r="J3" s="214"/>
      <c r="K3" s="214"/>
      <c r="L3" s="214"/>
      <c r="M3" s="214"/>
      <c r="N3" s="214"/>
      <c r="O3" s="214"/>
      <c r="P3" s="214"/>
      <c r="AA3" s="214"/>
      <c r="AB3" s="214"/>
      <c r="AC3" s="214"/>
      <c r="AD3" s="214"/>
      <c r="AE3" s="214"/>
      <c r="AF3" s="214"/>
    </row>
    <row r="4" spans="1:34" ht="15.75" customHeight="1" x14ac:dyDescent="0.3">
      <c r="A4" s="216"/>
      <c r="B4" s="217" t="s">
        <v>4</v>
      </c>
      <c r="C4" s="217" t="s">
        <v>5</v>
      </c>
      <c r="D4" s="218" t="s">
        <v>6</v>
      </c>
      <c r="E4" s="218" t="s">
        <v>7</v>
      </c>
      <c r="F4" s="218" t="s">
        <v>8</v>
      </c>
      <c r="G4" s="219" t="s">
        <v>9</v>
      </c>
    </row>
    <row r="5" spans="1:34" ht="15.75" customHeight="1" x14ac:dyDescent="0.3">
      <c r="A5" s="277">
        <v>4</v>
      </c>
      <c r="B5" s="229" t="s">
        <v>403</v>
      </c>
      <c r="C5" s="229" t="s">
        <v>46</v>
      </c>
      <c r="D5" s="230">
        <v>89</v>
      </c>
      <c r="E5" s="278">
        <v>5</v>
      </c>
      <c r="F5" s="230">
        <v>371</v>
      </c>
      <c r="G5" s="310">
        <v>26</v>
      </c>
    </row>
    <row r="6" spans="1:34" ht="15.75" customHeight="1" x14ac:dyDescent="0.3">
      <c r="A6" s="221">
        <v>6</v>
      </c>
      <c r="B6" s="100" t="s">
        <v>536</v>
      </c>
      <c r="C6" s="100" t="s">
        <v>15</v>
      </c>
      <c r="D6" s="222">
        <v>92</v>
      </c>
      <c r="E6" s="220">
        <v>7</v>
      </c>
      <c r="F6" s="222">
        <v>362</v>
      </c>
      <c r="G6" s="223">
        <v>24</v>
      </c>
    </row>
    <row r="7" spans="1:34" s="87" customFormat="1" ht="15.75" customHeight="1" x14ac:dyDescent="0.3">
      <c r="A7" s="221">
        <v>3</v>
      </c>
      <c r="B7" s="100" t="s">
        <v>545</v>
      </c>
      <c r="C7" s="100" t="s">
        <v>15</v>
      </c>
      <c r="D7" s="101">
        <v>92</v>
      </c>
      <c r="E7" s="220">
        <v>7</v>
      </c>
      <c r="F7" s="101">
        <v>360</v>
      </c>
      <c r="G7" s="104">
        <v>21</v>
      </c>
      <c r="J7" s="105"/>
      <c r="V7" s="214"/>
      <c r="W7" s="214"/>
    </row>
    <row r="8" spans="1:34" s="87" customFormat="1" ht="15.75" customHeight="1" x14ac:dyDescent="0.3">
      <c r="A8" s="221">
        <v>5</v>
      </c>
      <c r="B8" s="100" t="s">
        <v>546</v>
      </c>
      <c r="C8" s="100" t="s">
        <v>13</v>
      </c>
      <c r="D8" s="222">
        <v>86</v>
      </c>
      <c r="E8" s="220">
        <v>4</v>
      </c>
      <c r="F8" s="222">
        <v>348</v>
      </c>
      <c r="G8" s="223">
        <v>17</v>
      </c>
      <c r="K8" s="88"/>
    </row>
    <row r="9" spans="1:34" ht="15.75" customHeight="1" x14ac:dyDescent="0.3">
      <c r="A9" s="221">
        <v>7</v>
      </c>
      <c r="B9" s="100" t="s">
        <v>547</v>
      </c>
      <c r="C9" s="100" t="s">
        <v>46</v>
      </c>
      <c r="D9" s="222">
        <v>86</v>
      </c>
      <c r="E9" s="220">
        <v>4</v>
      </c>
      <c r="F9" s="222">
        <v>341</v>
      </c>
      <c r="G9" s="223">
        <v>15</v>
      </c>
    </row>
    <row r="10" spans="1:34" ht="15.75" customHeight="1" x14ac:dyDescent="0.3">
      <c r="A10" s="221">
        <v>2</v>
      </c>
      <c r="B10" s="100" t="s">
        <v>14</v>
      </c>
      <c r="C10" s="100" t="s">
        <v>15</v>
      </c>
      <c r="D10" s="222" t="s">
        <v>27</v>
      </c>
      <c r="E10" s="220">
        <v>0</v>
      </c>
      <c r="F10" s="222">
        <v>154</v>
      </c>
      <c r="G10" s="223">
        <v>6</v>
      </c>
      <c r="V10" s="87"/>
      <c r="W10" s="87"/>
    </row>
    <row r="11" spans="1:34" ht="15.75" customHeight="1" x14ac:dyDescent="0.3">
      <c r="A11" s="279">
        <v>1</v>
      </c>
      <c r="B11" s="234" t="s">
        <v>463</v>
      </c>
      <c r="C11" s="234" t="s">
        <v>72</v>
      </c>
      <c r="D11" s="280" t="s">
        <v>27</v>
      </c>
      <c r="E11" s="281">
        <v>0</v>
      </c>
      <c r="F11" s="309">
        <v>0</v>
      </c>
      <c r="G11" s="311">
        <v>0</v>
      </c>
    </row>
    <row r="12" spans="1:34" ht="15.75" customHeight="1" x14ac:dyDescent="0.3"/>
    <row r="13" spans="1:34" ht="15.75" customHeight="1" x14ac:dyDescent="0.3">
      <c r="A13" s="215"/>
      <c r="B13" s="215" t="s">
        <v>3</v>
      </c>
      <c r="C13" s="215"/>
      <c r="D13" s="215"/>
      <c r="E13" s="215"/>
      <c r="F13" s="215"/>
      <c r="G13" s="215"/>
    </row>
    <row r="14" spans="1:34" ht="15.75" customHeight="1" x14ac:dyDescent="0.3">
      <c r="A14" s="216"/>
      <c r="B14" s="217" t="s">
        <v>4</v>
      </c>
      <c r="C14" s="217" t="s">
        <v>5</v>
      </c>
      <c r="D14" s="218" t="s">
        <v>6</v>
      </c>
      <c r="E14" s="218" t="s">
        <v>7</v>
      </c>
      <c r="F14" s="218" t="s">
        <v>8</v>
      </c>
      <c r="G14" s="219" t="s">
        <v>9</v>
      </c>
    </row>
    <row r="15" spans="1:34" ht="15.75" customHeight="1" x14ac:dyDescent="0.3">
      <c r="A15" s="277">
        <v>6</v>
      </c>
      <c r="B15" s="229" t="s">
        <v>413</v>
      </c>
      <c r="C15" s="229" t="s">
        <v>414</v>
      </c>
      <c r="D15" s="278">
        <v>89</v>
      </c>
      <c r="E15" s="278">
        <v>7</v>
      </c>
      <c r="F15" s="278">
        <v>374</v>
      </c>
      <c r="G15" s="325">
        <v>28</v>
      </c>
    </row>
    <row r="16" spans="1:34" ht="15.75" customHeight="1" x14ac:dyDescent="0.3">
      <c r="A16" s="221">
        <v>5</v>
      </c>
      <c r="B16" s="100" t="s">
        <v>552</v>
      </c>
      <c r="C16" s="100" t="s">
        <v>553</v>
      </c>
      <c r="D16" s="222">
        <v>87</v>
      </c>
      <c r="E16" s="220">
        <v>6</v>
      </c>
      <c r="F16" s="222">
        <v>318</v>
      </c>
      <c r="G16" s="223">
        <v>22</v>
      </c>
    </row>
    <row r="17" spans="1:7" ht="15.75" customHeight="1" x14ac:dyDescent="0.3">
      <c r="A17" s="221">
        <v>1</v>
      </c>
      <c r="B17" s="100" t="s">
        <v>548</v>
      </c>
      <c r="C17" s="100" t="s">
        <v>15</v>
      </c>
      <c r="D17" s="222">
        <v>62</v>
      </c>
      <c r="E17" s="220">
        <v>3</v>
      </c>
      <c r="F17" s="102">
        <v>290</v>
      </c>
      <c r="G17" s="103">
        <v>19</v>
      </c>
    </row>
    <row r="18" spans="1:7" ht="15.75" customHeight="1" x14ac:dyDescent="0.3">
      <c r="A18" s="221">
        <v>3</v>
      </c>
      <c r="B18" s="100" t="s">
        <v>550</v>
      </c>
      <c r="C18" s="100" t="s">
        <v>13</v>
      </c>
      <c r="D18" s="222">
        <v>73</v>
      </c>
      <c r="E18" s="220">
        <v>5</v>
      </c>
      <c r="F18" s="222">
        <v>269</v>
      </c>
      <c r="G18" s="223">
        <v>18</v>
      </c>
    </row>
    <row r="19" spans="1:7" ht="15.75" customHeight="1" x14ac:dyDescent="0.3">
      <c r="A19" s="221">
        <v>7</v>
      </c>
      <c r="B19" s="100" t="s">
        <v>554</v>
      </c>
      <c r="C19" s="100" t="s">
        <v>13</v>
      </c>
      <c r="D19" s="222">
        <v>65</v>
      </c>
      <c r="E19" s="220">
        <v>4</v>
      </c>
      <c r="F19" s="222">
        <v>257</v>
      </c>
      <c r="G19" s="223">
        <v>14</v>
      </c>
    </row>
    <row r="20" spans="1:7" ht="15.75" customHeight="1" x14ac:dyDescent="0.3">
      <c r="A20" s="221">
        <v>2</v>
      </c>
      <c r="B20" s="100" t="s">
        <v>549</v>
      </c>
      <c r="C20" s="100" t="s">
        <v>72</v>
      </c>
      <c r="D20" s="222">
        <v>51</v>
      </c>
      <c r="E20" s="220">
        <v>2</v>
      </c>
      <c r="F20" s="222">
        <v>151</v>
      </c>
      <c r="G20" s="223">
        <v>8</v>
      </c>
    </row>
    <row r="21" spans="1:7" ht="15.75" customHeight="1" x14ac:dyDescent="0.3">
      <c r="A21" s="279">
        <v>4</v>
      </c>
      <c r="B21" s="234" t="s">
        <v>551</v>
      </c>
      <c r="C21" s="234" t="s">
        <v>46</v>
      </c>
      <c r="D21" s="280" t="s">
        <v>27</v>
      </c>
      <c r="E21" s="281">
        <v>0</v>
      </c>
      <c r="F21" s="224">
        <v>0</v>
      </c>
      <c r="G21" s="225">
        <v>0</v>
      </c>
    </row>
    <row r="22" spans="1:7" ht="15.75" customHeight="1" x14ac:dyDescent="0.3"/>
    <row r="23" spans="1:7" ht="15.75" customHeight="1" x14ac:dyDescent="0.3">
      <c r="B23" s="215" t="s">
        <v>542</v>
      </c>
    </row>
    <row r="24" spans="1:7" ht="15.75" customHeight="1" x14ac:dyDescent="0.3"/>
    <row r="25" spans="1:7" ht="15.75" customHeight="1" x14ac:dyDescent="0.3">
      <c r="B25" s="87" t="s">
        <v>543</v>
      </c>
      <c r="C25" s="87"/>
      <c r="D25" s="87"/>
      <c r="E25" s="87"/>
      <c r="F25" s="108" t="s">
        <v>659</v>
      </c>
      <c r="G25" s="87"/>
    </row>
    <row r="26" spans="1:7" ht="15.75" customHeight="1" x14ac:dyDescent="0.3">
      <c r="B26" s="87" t="s">
        <v>660</v>
      </c>
      <c r="C26" s="87"/>
      <c r="D26" s="87"/>
      <c r="E26" s="87"/>
      <c r="F26" s="87"/>
      <c r="G26" s="87"/>
    </row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ortState xmlns:xlrd2="http://schemas.microsoft.com/office/spreadsheetml/2017/richdata2" ref="A15:G21">
    <sortCondition descending="1" ref="G15"/>
    <sortCondition descending="1" ref="F15"/>
  </sortState>
  <hyperlinks>
    <hyperlink ref="B2" location="'Index'!A3" tooltip="Go to the Index sheet" display="`" xr:uid="{E6CF0E3D-33DC-438E-A965-1228A0C2CCB6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LeaguesSummer 2021&amp;L&amp;G&amp;R&amp;G</oddHeader>
    <oddFooter>&amp;Cwww.cntsa.org.uk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15478-82EC-4E50-8509-55C855E3F53E}">
  <sheetPr>
    <tabColor rgb="FF1F4E78"/>
    <pageSetUpPr fitToPage="1"/>
  </sheetPr>
  <dimension ref="A1:AH11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214" customWidth="1"/>
    <col min="2" max="3" width="20.7109375" style="214" customWidth="1"/>
    <col min="4" max="7" width="5" style="214" customWidth="1"/>
    <col min="8" max="8" width="1.7109375" style="214" customWidth="1"/>
    <col min="9" max="9" width="2.7109375" style="214" customWidth="1"/>
    <col min="10" max="11" width="20.7109375" style="214" customWidth="1"/>
    <col min="12" max="15" width="5" style="214" customWidth="1"/>
    <col min="16" max="16384" width="11.7109375" style="214"/>
  </cols>
  <sheetData>
    <row r="1" spans="1:34" s="213" customFormat="1" ht="18" x14ac:dyDescent="0.35">
      <c r="B1" s="213" t="s">
        <v>544</v>
      </c>
      <c r="D1" s="86"/>
      <c r="E1" s="86"/>
      <c r="F1" s="86" t="s">
        <v>126</v>
      </c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214"/>
      <c r="AH1" s="214"/>
    </row>
    <row r="2" spans="1:34" ht="15.75" customHeight="1" x14ac:dyDescent="0.3">
      <c r="B2" s="89" t="s">
        <v>1</v>
      </c>
    </row>
    <row r="3" spans="1:34" s="215" customFormat="1" ht="15.75" customHeight="1" x14ac:dyDescent="0.3">
      <c r="B3" s="215" t="s">
        <v>2</v>
      </c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214"/>
      <c r="AB3" s="214"/>
      <c r="AC3" s="214"/>
      <c r="AD3" s="214"/>
      <c r="AE3" s="214"/>
      <c r="AF3" s="214"/>
    </row>
    <row r="4" spans="1:34" ht="15.75" customHeight="1" x14ac:dyDescent="0.3">
      <c r="A4" s="216"/>
      <c r="B4" s="217" t="s">
        <v>4</v>
      </c>
      <c r="C4" s="217" t="s">
        <v>5</v>
      </c>
      <c r="D4" s="218" t="s">
        <v>6</v>
      </c>
      <c r="E4" s="218" t="s">
        <v>7</v>
      </c>
      <c r="F4" s="218" t="s">
        <v>8</v>
      </c>
      <c r="G4" s="219" t="s">
        <v>9</v>
      </c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34" ht="15.75" customHeight="1" x14ac:dyDescent="0.3">
      <c r="A5" s="282">
        <v>3</v>
      </c>
      <c r="B5" s="239" t="s">
        <v>413</v>
      </c>
      <c r="C5" s="239" t="s">
        <v>414</v>
      </c>
      <c r="D5" s="312">
        <v>89</v>
      </c>
      <c r="E5" s="283">
        <v>4</v>
      </c>
      <c r="F5" s="313">
        <v>374</v>
      </c>
      <c r="G5" s="314">
        <v>19</v>
      </c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34" ht="15.75" customHeight="1" x14ac:dyDescent="0.3">
      <c r="A6" s="241">
        <v>4</v>
      </c>
      <c r="B6" s="242" t="s">
        <v>536</v>
      </c>
      <c r="C6" s="242" t="s">
        <v>15</v>
      </c>
      <c r="D6" s="243">
        <v>92</v>
      </c>
      <c r="E6" s="284">
        <v>5</v>
      </c>
      <c r="F6" s="111">
        <v>362</v>
      </c>
      <c r="G6" s="112">
        <v>17</v>
      </c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34" s="87" customFormat="1" ht="15.75" customHeight="1" x14ac:dyDescent="0.3">
      <c r="A7" s="241">
        <v>2</v>
      </c>
      <c r="B7" s="242" t="s">
        <v>552</v>
      </c>
      <c r="C7" s="242" t="s">
        <v>553</v>
      </c>
      <c r="D7" s="243">
        <v>87</v>
      </c>
      <c r="E7" s="284">
        <v>3</v>
      </c>
      <c r="F7" s="111">
        <v>318</v>
      </c>
      <c r="G7" s="112">
        <v>11</v>
      </c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34" s="87" customFormat="1" ht="15.75" customHeight="1" x14ac:dyDescent="0.3">
      <c r="A8" s="285">
        <v>1</v>
      </c>
      <c r="B8" s="242" t="s">
        <v>548</v>
      </c>
      <c r="C8" s="242" t="s">
        <v>15</v>
      </c>
      <c r="D8" s="284">
        <v>62</v>
      </c>
      <c r="E8" s="284">
        <v>1</v>
      </c>
      <c r="F8" s="102">
        <v>290</v>
      </c>
      <c r="G8" s="103">
        <v>9</v>
      </c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34" ht="15.75" customHeight="1" x14ac:dyDescent="0.3">
      <c r="A9" s="286">
        <v>5</v>
      </c>
      <c r="B9" s="247" t="s">
        <v>554</v>
      </c>
      <c r="C9" s="247" t="s">
        <v>13</v>
      </c>
      <c r="D9" s="248">
        <v>65</v>
      </c>
      <c r="E9" s="287">
        <v>2</v>
      </c>
      <c r="F9" s="113">
        <v>257</v>
      </c>
      <c r="G9" s="114">
        <v>5</v>
      </c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34" ht="15.75" customHeight="1" x14ac:dyDescent="0.3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34" ht="15.75" customHeight="1" x14ac:dyDescent="0.3">
      <c r="A11" s="109"/>
      <c r="B11" s="226" t="s">
        <v>542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34" ht="15.75" customHeight="1" x14ac:dyDescent="0.3">
      <c r="A12" s="109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34" ht="15.75" customHeight="1" x14ac:dyDescent="0.3">
      <c r="A13" s="109"/>
      <c r="B13" s="87" t="s">
        <v>127</v>
      </c>
      <c r="C13" s="87"/>
      <c r="D13" s="87"/>
      <c r="E13" s="87"/>
      <c r="F13" s="108" t="s">
        <v>659</v>
      </c>
      <c r="G13" s="87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34" ht="15.75" customHeight="1" x14ac:dyDescent="0.3">
      <c r="A14" s="109"/>
      <c r="B14" s="87" t="s">
        <v>660</v>
      </c>
      <c r="C14" s="87"/>
      <c r="D14" s="87"/>
      <c r="E14" s="87"/>
      <c r="F14" s="87"/>
      <c r="G14" s="87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34" ht="15.75" customHeight="1" x14ac:dyDescent="0.3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34" ht="15.75" customHeight="1" x14ac:dyDescent="0.3">
      <c r="A16" s="109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5.75" customHeight="1" x14ac:dyDescent="0.3">
      <c r="A17" s="109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5.75" customHeight="1" x14ac:dyDescent="0.3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5.75" customHeight="1" x14ac:dyDescent="0.3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5.75" customHeight="1" x14ac:dyDescent="0.3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5.75" customHeight="1" x14ac:dyDescent="0.3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5.75" customHeight="1" x14ac:dyDescent="0.3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5.75" customHeight="1" x14ac:dyDescent="0.3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5.75" customHeight="1" x14ac:dyDescent="0.3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5.75" customHeight="1" x14ac:dyDescent="0.3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5.75" customHeight="1" x14ac:dyDescent="0.3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5.75" customHeight="1" x14ac:dyDescent="0.3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5.75" customHeight="1" x14ac:dyDescent="0.3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5.75" customHeight="1" x14ac:dyDescent="0.3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5.75" customHeight="1" x14ac:dyDescent="0.3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5.75" customHeight="1" x14ac:dyDescent="0.3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2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heetProtection selectLockedCells="1" selectUnlockedCells="1"/>
  <sortState xmlns:xlrd2="http://schemas.microsoft.com/office/spreadsheetml/2017/richdata2" ref="A5:G9">
    <sortCondition descending="1" ref="G5"/>
    <sortCondition descending="1" ref="F5"/>
  </sortState>
  <hyperlinks>
    <hyperlink ref="B2" location="'Index'!A3" tooltip="Go to the Index sheet" display="`" xr:uid="{E1D10B73-8F9F-4829-A01B-8697559479A0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LeaguesSummer 2021&amp;L&amp;G&amp;R&amp;G</oddHeader>
    <oddFooter>&amp;Cwww.cntsa.org.uk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0E4C0-3387-4D54-A982-A929CB0C1D8D}">
  <sheetPr>
    <tabColor theme="1" tint="0.249977111117893"/>
    <pageSetUpPr fitToPage="1"/>
  </sheetPr>
  <dimension ref="A1:AH19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10" width="5" style="87" customWidth="1"/>
    <col min="11" max="11" width="1.7109375" style="87" customWidth="1"/>
    <col min="12" max="12" width="2.7109375" style="87" customWidth="1"/>
    <col min="13" max="14" width="20.7109375" style="87" customWidth="1"/>
    <col min="15" max="21" width="5" style="87" customWidth="1"/>
    <col min="22" max="26" width="4.140625" style="87" customWidth="1"/>
    <col min="27" max="16384" width="10.28515625" style="87"/>
  </cols>
  <sheetData>
    <row r="1" spans="1:34" s="85" customFormat="1" ht="18" x14ac:dyDescent="0.35">
      <c r="A1" s="84"/>
      <c r="B1" s="85" t="s">
        <v>570</v>
      </c>
      <c r="D1" s="86"/>
      <c r="E1" s="86"/>
      <c r="F1" s="86"/>
      <c r="G1" s="86"/>
      <c r="H1" s="86"/>
      <c r="I1" s="86" t="s">
        <v>658</v>
      </c>
      <c r="J1" s="86"/>
      <c r="K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227" t="s">
        <v>1</v>
      </c>
    </row>
    <row r="3" spans="1:34" s="91" customFormat="1" ht="15.75" customHeight="1" x14ac:dyDescent="0.3">
      <c r="A3" s="90"/>
      <c r="B3" s="91" t="s">
        <v>2</v>
      </c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>
        <v>150</v>
      </c>
      <c r="E4" s="94">
        <v>20</v>
      </c>
      <c r="F4" s="94">
        <v>10</v>
      </c>
      <c r="G4" s="94" t="s">
        <v>6</v>
      </c>
      <c r="H4" s="94" t="s">
        <v>7</v>
      </c>
      <c r="I4" s="94" t="s">
        <v>8</v>
      </c>
      <c r="J4" s="95" t="s">
        <v>9</v>
      </c>
    </row>
    <row r="5" spans="1:34" ht="15.75" customHeight="1" x14ac:dyDescent="0.3">
      <c r="A5" s="228">
        <v>2</v>
      </c>
      <c r="B5" s="229" t="s">
        <v>571</v>
      </c>
      <c r="C5" s="229" t="s">
        <v>13</v>
      </c>
      <c r="D5" s="230">
        <v>96</v>
      </c>
      <c r="E5" s="230">
        <v>95</v>
      </c>
      <c r="F5" s="230">
        <v>93</v>
      </c>
      <c r="G5" s="230">
        <f>SUM(D5:F5)</f>
        <v>284</v>
      </c>
      <c r="H5" s="230">
        <v>7</v>
      </c>
      <c r="I5" s="230">
        <v>1140</v>
      </c>
      <c r="J5" s="310">
        <v>28</v>
      </c>
    </row>
    <row r="6" spans="1:34" ht="15.75" customHeight="1" x14ac:dyDescent="0.3">
      <c r="A6" s="99">
        <v>7</v>
      </c>
      <c r="B6" s="100" t="s">
        <v>472</v>
      </c>
      <c r="C6" s="100" t="s">
        <v>151</v>
      </c>
      <c r="D6" s="101">
        <v>84</v>
      </c>
      <c r="E6" s="101">
        <v>85</v>
      </c>
      <c r="F6" s="101">
        <v>77</v>
      </c>
      <c r="G6" s="101">
        <f>SUM(D6:F6)</f>
        <v>246</v>
      </c>
      <c r="H6" s="96">
        <v>6</v>
      </c>
      <c r="I6" s="101">
        <v>886</v>
      </c>
      <c r="J6" s="104">
        <v>20</v>
      </c>
    </row>
    <row r="7" spans="1:34" ht="15.75" customHeight="1" x14ac:dyDescent="0.3">
      <c r="A7" s="99">
        <v>1</v>
      </c>
      <c r="B7" s="100" t="s">
        <v>14</v>
      </c>
      <c r="C7" s="100" t="s">
        <v>15</v>
      </c>
      <c r="D7" s="101" t="s">
        <v>27</v>
      </c>
      <c r="E7" s="101"/>
      <c r="F7" s="101"/>
      <c r="G7" s="101">
        <f>SUM(D7:F7)</f>
        <v>0</v>
      </c>
      <c r="H7" s="96">
        <v>0</v>
      </c>
      <c r="I7" s="102">
        <v>726</v>
      </c>
      <c r="J7" s="103">
        <v>18</v>
      </c>
    </row>
    <row r="8" spans="1:34" ht="15.75" customHeight="1" x14ac:dyDescent="0.3">
      <c r="A8" s="99">
        <v>5</v>
      </c>
      <c r="B8" s="100" t="s">
        <v>572</v>
      </c>
      <c r="C8" s="100" t="s">
        <v>72</v>
      </c>
      <c r="D8" s="101">
        <v>81</v>
      </c>
      <c r="E8" s="101">
        <v>76</v>
      </c>
      <c r="F8" s="101">
        <v>56</v>
      </c>
      <c r="G8" s="101">
        <f>SUM(D8:F8)</f>
        <v>213</v>
      </c>
      <c r="H8" s="96">
        <v>5</v>
      </c>
      <c r="I8" s="101">
        <v>899</v>
      </c>
      <c r="J8" s="104">
        <v>17</v>
      </c>
      <c r="K8" s="88"/>
    </row>
    <row r="9" spans="1:34" ht="15.75" customHeight="1" x14ac:dyDescent="0.3">
      <c r="A9" s="99">
        <v>3</v>
      </c>
      <c r="B9" s="100" t="s">
        <v>549</v>
      </c>
      <c r="C9" s="100" t="s">
        <v>72</v>
      </c>
      <c r="D9" s="101">
        <v>76</v>
      </c>
      <c r="E9" s="101">
        <v>70</v>
      </c>
      <c r="F9" s="101">
        <v>65</v>
      </c>
      <c r="G9" s="101">
        <f>SUM(D9:F9)</f>
        <v>211</v>
      </c>
      <c r="H9" s="96">
        <v>4</v>
      </c>
      <c r="I9" s="101">
        <v>861</v>
      </c>
      <c r="J9" s="104">
        <v>15</v>
      </c>
    </row>
    <row r="10" spans="1:34" ht="15.75" customHeight="1" x14ac:dyDescent="0.3">
      <c r="A10" s="99">
        <v>4</v>
      </c>
      <c r="B10" s="100" t="s">
        <v>468</v>
      </c>
      <c r="C10" s="100" t="s">
        <v>151</v>
      </c>
      <c r="D10" s="101" t="s">
        <v>27</v>
      </c>
      <c r="E10" s="101"/>
      <c r="F10" s="101"/>
      <c r="G10" s="101">
        <f>SUM(D10:F10)</f>
        <v>0</v>
      </c>
      <c r="H10" s="96">
        <v>0</v>
      </c>
      <c r="I10" s="101">
        <v>0</v>
      </c>
      <c r="J10" s="104">
        <v>0</v>
      </c>
    </row>
    <row r="11" spans="1:34" ht="15.75" customHeight="1" x14ac:dyDescent="0.3">
      <c r="A11" s="233">
        <v>6</v>
      </c>
      <c r="B11" s="234" t="s">
        <v>28</v>
      </c>
      <c r="C11" s="234" t="s">
        <v>29</v>
      </c>
      <c r="D11" s="235" t="s">
        <v>64</v>
      </c>
      <c r="E11" s="235"/>
      <c r="F11" s="235"/>
      <c r="G11" s="235">
        <f>SUM(D11:F11)</f>
        <v>0</v>
      </c>
      <c r="H11" s="236">
        <v>0</v>
      </c>
      <c r="I11" s="106">
        <v>0</v>
      </c>
      <c r="J11" s="107">
        <v>0</v>
      </c>
    </row>
    <row r="12" spans="1:34" ht="15.75" customHeight="1" x14ac:dyDescent="0.3">
      <c r="A12" s="87"/>
    </row>
    <row r="13" spans="1:34" ht="15.75" customHeight="1" x14ac:dyDescent="0.3">
      <c r="A13" s="90"/>
      <c r="B13" s="91" t="s">
        <v>3</v>
      </c>
      <c r="C13" s="91"/>
      <c r="D13" s="91"/>
      <c r="E13" s="91"/>
      <c r="F13" s="91"/>
      <c r="G13" s="91"/>
      <c r="H13" s="91"/>
      <c r="I13" s="91"/>
      <c r="J13" s="91"/>
    </row>
    <row r="14" spans="1:34" ht="15.75" customHeight="1" x14ac:dyDescent="0.3">
      <c r="A14" s="92"/>
      <c r="B14" s="93" t="s">
        <v>4</v>
      </c>
      <c r="C14" s="93" t="s">
        <v>5</v>
      </c>
      <c r="D14" s="94">
        <v>150</v>
      </c>
      <c r="E14" s="94">
        <v>20</v>
      </c>
      <c r="F14" s="94">
        <v>10</v>
      </c>
      <c r="G14" s="94" t="s">
        <v>6</v>
      </c>
      <c r="H14" s="94" t="s">
        <v>7</v>
      </c>
      <c r="I14" s="94" t="s">
        <v>8</v>
      </c>
      <c r="J14" s="95" t="s">
        <v>9</v>
      </c>
    </row>
    <row r="15" spans="1:34" ht="15.75" customHeight="1" x14ac:dyDescent="0.3">
      <c r="A15" s="228">
        <v>3</v>
      </c>
      <c r="B15" s="229" t="s">
        <v>56</v>
      </c>
      <c r="C15" s="229" t="s">
        <v>57</v>
      </c>
      <c r="D15" s="230">
        <v>88</v>
      </c>
      <c r="E15" s="230">
        <v>91</v>
      </c>
      <c r="F15" s="230">
        <v>91</v>
      </c>
      <c r="G15" s="230">
        <f>SUM(D15:F15)</f>
        <v>270</v>
      </c>
      <c r="H15" s="230">
        <v>7</v>
      </c>
      <c r="I15" s="230">
        <v>1054</v>
      </c>
      <c r="J15" s="310">
        <v>25</v>
      </c>
    </row>
    <row r="16" spans="1:34" ht="15.75" customHeight="1" x14ac:dyDescent="0.3">
      <c r="A16" s="99">
        <v>6</v>
      </c>
      <c r="B16" s="100" t="s">
        <v>52</v>
      </c>
      <c r="C16" s="100" t="s">
        <v>48</v>
      </c>
      <c r="D16" s="101">
        <v>94</v>
      </c>
      <c r="E16" s="101">
        <v>89</v>
      </c>
      <c r="F16" s="101">
        <v>81</v>
      </c>
      <c r="G16" s="101">
        <f>SUM(D16:F16)</f>
        <v>264</v>
      </c>
      <c r="H16" s="96">
        <v>5</v>
      </c>
      <c r="I16" s="101">
        <v>1048</v>
      </c>
      <c r="J16" s="104">
        <v>25</v>
      </c>
    </row>
    <row r="17" spans="1:10" ht="15.75" customHeight="1" x14ac:dyDescent="0.3">
      <c r="A17" s="99">
        <v>7</v>
      </c>
      <c r="B17" s="100" t="s">
        <v>35</v>
      </c>
      <c r="C17" s="100" t="s">
        <v>29</v>
      </c>
      <c r="D17" s="101">
        <v>92</v>
      </c>
      <c r="E17" s="101">
        <v>88</v>
      </c>
      <c r="F17" s="101">
        <v>88</v>
      </c>
      <c r="G17" s="101">
        <f>SUM(D17:F17)</f>
        <v>268</v>
      </c>
      <c r="H17" s="96">
        <v>6</v>
      </c>
      <c r="I17" s="101">
        <v>1038</v>
      </c>
      <c r="J17" s="104">
        <v>22</v>
      </c>
    </row>
    <row r="18" spans="1:10" ht="15.75" customHeight="1" x14ac:dyDescent="0.3">
      <c r="A18" s="99">
        <v>4</v>
      </c>
      <c r="B18" s="100" t="s">
        <v>106</v>
      </c>
      <c r="C18" s="100" t="s">
        <v>29</v>
      </c>
      <c r="D18" s="101">
        <v>79</v>
      </c>
      <c r="E18" s="101">
        <v>78</v>
      </c>
      <c r="F18" s="101">
        <v>76</v>
      </c>
      <c r="G18" s="101">
        <f>SUM(D18:F18)</f>
        <v>233</v>
      </c>
      <c r="H18" s="96">
        <v>4</v>
      </c>
      <c r="I18" s="101">
        <v>952</v>
      </c>
      <c r="J18" s="104">
        <v>16</v>
      </c>
    </row>
    <row r="19" spans="1:10" ht="15.75" customHeight="1" x14ac:dyDescent="0.3">
      <c r="A19" s="99">
        <v>5</v>
      </c>
      <c r="B19" s="100" t="s">
        <v>118</v>
      </c>
      <c r="C19" s="100" t="s">
        <v>13</v>
      </c>
      <c r="D19" s="101">
        <v>68</v>
      </c>
      <c r="E19" s="101">
        <v>71</v>
      </c>
      <c r="F19" s="101">
        <v>68</v>
      </c>
      <c r="G19" s="101">
        <f>SUM(D19:F19)</f>
        <v>207</v>
      </c>
      <c r="H19" s="96">
        <v>3</v>
      </c>
      <c r="I19" s="101">
        <v>884</v>
      </c>
      <c r="J19" s="104">
        <v>11</v>
      </c>
    </row>
    <row r="20" spans="1:10" ht="15.75" customHeight="1" x14ac:dyDescent="0.3">
      <c r="A20" s="99">
        <v>1</v>
      </c>
      <c r="B20" s="100" t="s">
        <v>93</v>
      </c>
      <c r="C20" s="100" t="s">
        <v>29</v>
      </c>
      <c r="D20" s="101" t="s">
        <v>64</v>
      </c>
      <c r="E20" s="101"/>
      <c r="F20" s="101"/>
      <c r="G20" s="101">
        <f>SUM(D20:F20)</f>
        <v>0</v>
      </c>
      <c r="H20" s="96">
        <v>0</v>
      </c>
      <c r="I20" s="102">
        <v>436</v>
      </c>
      <c r="J20" s="103">
        <v>5</v>
      </c>
    </row>
    <row r="21" spans="1:10" ht="15.75" customHeight="1" x14ac:dyDescent="0.3">
      <c r="A21" s="233">
        <v>2</v>
      </c>
      <c r="B21" s="234" t="s">
        <v>47</v>
      </c>
      <c r="C21" s="234" t="s">
        <v>48</v>
      </c>
      <c r="D21" s="235" t="s">
        <v>27</v>
      </c>
      <c r="E21" s="235"/>
      <c r="F21" s="235"/>
      <c r="G21" s="235">
        <f>SUM(D21:F21)</f>
        <v>0</v>
      </c>
      <c r="H21" s="236">
        <v>0</v>
      </c>
      <c r="I21" s="106">
        <v>0</v>
      </c>
      <c r="J21" s="107">
        <v>0</v>
      </c>
    </row>
    <row r="22" spans="1:10" ht="15.75" customHeight="1" x14ac:dyDescent="0.3">
      <c r="A22" s="87"/>
    </row>
    <row r="23" spans="1:10" ht="15.75" customHeight="1" x14ac:dyDescent="0.3">
      <c r="A23" s="87"/>
      <c r="B23" s="91" t="s">
        <v>573</v>
      </c>
    </row>
    <row r="24" spans="1:10" ht="15.75" customHeight="1" x14ac:dyDescent="0.3">
      <c r="A24" s="87"/>
    </row>
    <row r="25" spans="1:10" ht="15.75" customHeight="1" x14ac:dyDescent="0.3">
      <c r="A25" s="87"/>
      <c r="B25" s="87" t="s">
        <v>574</v>
      </c>
      <c r="F25" s="108" t="s">
        <v>659</v>
      </c>
    </row>
    <row r="26" spans="1:10" ht="15.75" customHeight="1" x14ac:dyDescent="0.3">
      <c r="A26" s="87"/>
      <c r="B26" s="87" t="s">
        <v>660</v>
      </c>
    </row>
    <row r="27" spans="1:10" ht="15.75" customHeight="1" x14ac:dyDescent="0.3">
      <c r="A27" s="87"/>
    </row>
    <row r="28" spans="1:10" ht="15.75" customHeight="1" x14ac:dyDescent="0.3">
      <c r="A28" s="87"/>
    </row>
    <row r="29" spans="1:10" ht="15.75" customHeight="1" x14ac:dyDescent="0.3">
      <c r="A29" s="87"/>
    </row>
    <row r="30" spans="1:10" ht="15.75" customHeight="1" x14ac:dyDescent="0.3">
      <c r="A30" s="87"/>
    </row>
    <row r="31" spans="1:10" ht="15.75" customHeight="1" x14ac:dyDescent="0.3">
      <c r="A31" s="87"/>
    </row>
    <row r="32" spans="1:10" ht="15.75" customHeight="1" x14ac:dyDescent="0.3">
      <c r="A32" s="87"/>
    </row>
    <row r="33" spans="1:1" ht="15.75" customHeight="1" x14ac:dyDescent="0.3">
      <c r="A33" s="87"/>
    </row>
    <row r="34" spans="1:1" ht="15.75" customHeight="1" x14ac:dyDescent="0.3">
      <c r="A34" s="87"/>
    </row>
    <row r="35" spans="1:1" ht="15.75" customHeight="1" x14ac:dyDescent="0.3">
      <c r="A35" s="87"/>
    </row>
    <row r="36" spans="1:1" ht="15.75" customHeight="1" x14ac:dyDescent="0.3">
      <c r="A36" s="87"/>
    </row>
    <row r="37" spans="1:1" ht="15.75" customHeight="1" x14ac:dyDescent="0.3">
      <c r="A37" s="87"/>
    </row>
    <row r="38" spans="1:1" ht="15.75" customHeight="1" x14ac:dyDescent="0.3">
      <c r="A38" s="87"/>
    </row>
    <row r="39" spans="1:1" ht="15.75" customHeight="1" x14ac:dyDescent="0.3">
      <c r="A39" s="87"/>
    </row>
    <row r="40" spans="1:1" ht="15.75" customHeight="1" x14ac:dyDescent="0.3">
      <c r="A40" s="87"/>
    </row>
    <row r="41" spans="1:1" ht="15.75" customHeight="1" x14ac:dyDescent="0.3">
      <c r="A41" s="87"/>
    </row>
    <row r="42" spans="1:1" ht="15.75" customHeight="1" x14ac:dyDescent="0.3">
      <c r="A42" s="87"/>
    </row>
    <row r="43" spans="1:1" ht="15.75" customHeight="1" x14ac:dyDescent="0.3">
      <c r="A43" s="87"/>
    </row>
    <row r="44" spans="1:1" ht="15.75" customHeight="1" x14ac:dyDescent="0.3">
      <c r="A44" s="87"/>
    </row>
    <row r="45" spans="1:1" ht="15.75" customHeight="1" x14ac:dyDescent="0.3">
      <c r="A45" s="87"/>
    </row>
    <row r="46" spans="1:1" ht="15.75" customHeight="1" x14ac:dyDescent="0.3">
      <c r="A46" s="87"/>
    </row>
    <row r="47" spans="1:1" ht="15.75" customHeight="1" x14ac:dyDescent="0.3">
      <c r="A47" s="87"/>
    </row>
    <row r="48" spans="1:1" ht="15.75" customHeight="1" x14ac:dyDescent="0.3">
      <c r="A48" s="87"/>
    </row>
    <row r="49" spans="1:1" ht="15.75" customHeight="1" x14ac:dyDescent="0.3">
      <c r="A49" s="87"/>
    </row>
    <row r="50" spans="1:1" ht="15.75" customHeight="1" x14ac:dyDescent="0.3">
      <c r="A50" s="87"/>
    </row>
    <row r="51" spans="1:1" ht="15.75" customHeight="1" x14ac:dyDescent="0.3">
      <c r="A51" s="87"/>
    </row>
    <row r="52" spans="1:1" ht="15.75" customHeight="1" x14ac:dyDescent="0.3">
      <c r="A52" s="87"/>
    </row>
    <row r="53" spans="1:1" ht="15.75" customHeight="1" x14ac:dyDescent="0.3">
      <c r="A53" s="87"/>
    </row>
    <row r="54" spans="1:1" ht="15.75" customHeight="1" x14ac:dyDescent="0.3">
      <c r="A54" s="87"/>
    </row>
    <row r="55" spans="1:1" ht="15.75" customHeight="1" x14ac:dyDescent="0.3">
      <c r="A55" s="87"/>
    </row>
    <row r="56" spans="1:1" ht="15.75" customHeight="1" x14ac:dyDescent="0.3">
      <c r="A56" s="87"/>
    </row>
    <row r="57" spans="1:1" ht="15.75" customHeight="1" x14ac:dyDescent="0.3">
      <c r="A57" s="87"/>
    </row>
    <row r="58" spans="1:1" ht="15.75" customHeight="1" x14ac:dyDescent="0.3">
      <c r="A58" s="87"/>
    </row>
    <row r="59" spans="1:1" ht="15.75" customHeight="1" x14ac:dyDescent="0.3">
      <c r="A59" s="87"/>
    </row>
    <row r="60" spans="1:1" ht="15.75" customHeight="1" x14ac:dyDescent="0.3">
      <c r="A60" s="87"/>
    </row>
    <row r="61" spans="1:1" ht="15.75" customHeight="1" x14ac:dyDescent="0.3">
      <c r="A61" s="87"/>
    </row>
    <row r="62" spans="1:1" ht="15.75" customHeight="1" x14ac:dyDescent="0.3">
      <c r="A62" s="87"/>
    </row>
    <row r="63" spans="1:1" ht="15.75" customHeight="1" x14ac:dyDescent="0.3">
      <c r="A63" s="87"/>
    </row>
    <row r="64" spans="1:1" ht="15.75" customHeight="1" x14ac:dyDescent="0.3">
      <c r="A64" s="87"/>
    </row>
    <row r="65" spans="1:1" ht="15.75" customHeight="1" x14ac:dyDescent="0.3">
      <c r="A65" s="87"/>
    </row>
    <row r="66" spans="1:1" ht="15.75" customHeight="1" x14ac:dyDescent="0.3">
      <c r="A66" s="87"/>
    </row>
    <row r="67" spans="1:1" ht="15.75" customHeight="1" x14ac:dyDescent="0.3">
      <c r="A67" s="87"/>
    </row>
    <row r="68" spans="1:1" ht="15.75" customHeight="1" x14ac:dyDescent="0.3">
      <c r="A68" s="87"/>
    </row>
    <row r="69" spans="1:1" ht="15.75" customHeight="1" x14ac:dyDescent="0.3">
      <c r="A69" s="87"/>
    </row>
    <row r="70" spans="1:1" ht="15.75" customHeight="1" x14ac:dyDescent="0.3">
      <c r="A70" s="87"/>
    </row>
    <row r="71" spans="1:1" ht="15.75" customHeight="1" x14ac:dyDescent="0.3">
      <c r="A71" s="87"/>
    </row>
    <row r="72" spans="1:1" ht="15.75" customHeight="1" x14ac:dyDescent="0.3">
      <c r="A72" s="87"/>
    </row>
    <row r="73" spans="1:1" ht="15.75" customHeight="1" x14ac:dyDescent="0.3">
      <c r="A73" s="87"/>
    </row>
    <row r="74" spans="1:1" ht="15.75" customHeight="1" x14ac:dyDescent="0.3">
      <c r="A74" s="87"/>
    </row>
    <row r="75" spans="1:1" ht="15.75" customHeight="1" x14ac:dyDescent="0.3">
      <c r="A75" s="87"/>
    </row>
    <row r="76" spans="1:1" ht="15.75" customHeight="1" x14ac:dyDescent="0.3">
      <c r="A76" s="87"/>
    </row>
    <row r="77" spans="1:1" ht="15.75" customHeight="1" x14ac:dyDescent="0.3">
      <c r="A77" s="87"/>
    </row>
    <row r="78" spans="1:1" ht="15.75" customHeight="1" x14ac:dyDescent="0.3">
      <c r="A78" s="87"/>
    </row>
    <row r="79" spans="1:1" ht="15.75" customHeight="1" x14ac:dyDescent="0.3">
      <c r="A79" s="87"/>
    </row>
    <row r="80" spans="1:1" ht="15.75" customHeight="1" x14ac:dyDescent="0.3">
      <c r="A80" s="87"/>
    </row>
    <row r="81" spans="1:1" ht="15.75" customHeight="1" x14ac:dyDescent="0.3">
      <c r="A81" s="87"/>
    </row>
    <row r="82" spans="1:1" ht="15.75" customHeight="1" x14ac:dyDescent="0.3">
      <c r="A82" s="87"/>
    </row>
    <row r="83" spans="1:1" ht="15.75" customHeight="1" x14ac:dyDescent="0.3">
      <c r="A83" s="87"/>
    </row>
    <row r="84" spans="1:1" ht="15.75" customHeight="1" x14ac:dyDescent="0.3">
      <c r="A84" s="87"/>
    </row>
    <row r="85" spans="1:1" ht="15.75" customHeight="1" x14ac:dyDescent="0.3">
      <c r="A85" s="87"/>
    </row>
    <row r="86" spans="1:1" ht="15.75" customHeight="1" x14ac:dyDescent="0.3">
      <c r="A86" s="87"/>
    </row>
    <row r="87" spans="1:1" ht="15.75" customHeight="1" x14ac:dyDescent="0.3">
      <c r="A87" s="87"/>
    </row>
    <row r="88" spans="1:1" ht="15.75" customHeight="1" x14ac:dyDescent="0.3">
      <c r="A88" s="87"/>
    </row>
    <row r="89" spans="1:1" ht="15.75" customHeight="1" x14ac:dyDescent="0.3">
      <c r="A89" s="87"/>
    </row>
    <row r="90" spans="1:1" ht="15.75" customHeight="1" x14ac:dyDescent="0.3">
      <c r="A90" s="87"/>
    </row>
    <row r="91" spans="1:1" ht="15.75" customHeight="1" x14ac:dyDescent="0.3">
      <c r="A91" s="87"/>
    </row>
    <row r="92" spans="1:1" ht="15.75" customHeight="1" x14ac:dyDescent="0.3">
      <c r="A92" s="87"/>
    </row>
    <row r="93" spans="1:1" ht="15.75" customHeight="1" x14ac:dyDescent="0.3">
      <c r="A93" s="87"/>
    </row>
    <row r="94" spans="1:1" ht="15.75" customHeight="1" x14ac:dyDescent="0.3">
      <c r="A94" s="87"/>
    </row>
    <row r="95" spans="1:1" ht="15.75" customHeight="1" x14ac:dyDescent="0.3">
      <c r="A95" s="87"/>
    </row>
    <row r="96" spans="1:1" ht="15.75" customHeight="1" x14ac:dyDescent="0.3">
      <c r="A96" s="87"/>
    </row>
    <row r="97" spans="1:1" ht="15.75" customHeight="1" x14ac:dyDescent="0.3">
      <c r="A97" s="87"/>
    </row>
    <row r="98" spans="1:1" ht="15.75" customHeight="1" x14ac:dyDescent="0.3">
      <c r="A98" s="87"/>
    </row>
    <row r="99" spans="1:1" ht="15.75" customHeight="1" x14ac:dyDescent="0.3">
      <c r="A99" s="87"/>
    </row>
    <row r="100" spans="1:1" ht="15.75" customHeight="1" x14ac:dyDescent="0.3">
      <c r="A100" s="87"/>
    </row>
    <row r="101" spans="1:1" ht="15.75" customHeight="1" x14ac:dyDescent="0.3">
      <c r="A101" s="87"/>
    </row>
    <row r="102" spans="1:1" ht="15.75" customHeight="1" x14ac:dyDescent="0.3">
      <c r="A102" s="87"/>
    </row>
    <row r="103" spans="1:1" ht="15.75" customHeight="1" x14ac:dyDescent="0.3">
      <c r="A103" s="87"/>
    </row>
    <row r="104" spans="1:1" ht="15.75" customHeight="1" x14ac:dyDescent="0.3">
      <c r="A104" s="87"/>
    </row>
    <row r="105" spans="1:1" ht="15.75" customHeight="1" x14ac:dyDescent="0.3">
      <c r="A105" s="87"/>
    </row>
    <row r="106" spans="1:1" ht="15.75" customHeight="1" x14ac:dyDescent="0.3">
      <c r="A106" s="87"/>
    </row>
    <row r="107" spans="1:1" ht="15.75" customHeight="1" x14ac:dyDescent="0.3">
      <c r="A107" s="87"/>
    </row>
    <row r="108" spans="1:1" ht="15.75" customHeight="1" x14ac:dyDescent="0.3">
      <c r="A108" s="87"/>
    </row>
    <row r="109" spans="1:1" ht="15.75" customHeight="1" x14ac:dyDescent="0.3">
      <c r="A109" s="87"/>
    </row>
    <row r="110" spans="1:1" ht="15.75" customHeight="1" x14ac:dyDescent="0.3">
      <c r="A110" s="87"/>
    </row>
    <row r="111" spans="1:1" ht="15.75" customHeight="1" x14ac:dyDescent="0.3">
      <c r="A111" s="87"/>
    </row>
    <row r="112" spans="1:1" ht="15.75" customHeight="1" x14ac:dyDescent="0.3">
      <c r="A112" s="87"/>
    </row>
    <row r="113" spans="1:1" ht="15.75" customHeight="1" x14ac:dyDescent="0.3">
      <c r="A113" s="87"/>
    </row>
    <row r="114" spans="1:1" ht="15.75" customHeight="1" x14ac:dyDescent="0.3">
      <c r="A114" s="87"/>
    </row>
    <row r="115" spans="1:1" ht="15.75" customHeight="1" x14ac:dyDescent="0.3">
      <c r="A115" s="87"/>
    </row>
    <row r="116" spans="1:1" ht="15.75" customHeight="1" x14ac:dyDescent="0.3">
      <c r="A116" s="87"/>
    </row>
    <row r="117" spans="1:1" ht="15.75" customHeight="1" x14ac:dyDescent="0.3">
      <c r="A117" s="87"/>
    </row>
    <row r="118" spans="1:1" ht="15.75" customHeight="1" x14ac:dyDescent="0.3">
      <c r="A118" s="87"/>
    </row>
    <row r="119" spans="1:1" ht="15.75" customHeight="1" x14ac:dyDescent="0.3">
      <c r="A119" s="87"/>
    </row>
    <row r="120" spans="1:1" ht="15.75" customHeight="1" x14ac:dyDescent="0.3">
      <c r="A120" s="87"/>
    </row>
    <row r="121" spans="1:1" ht="15.75" customHeight="1" x14ac:dyDescent="0.3">
      <c r="A121" s="87"/>
    </row>
    <row r="122" spans="1:1" ht="15.75" customHeight="1" x14ac:dyDescent="0.3">
      <c r="A122" s="87"/>
    </row>
    <row r="123" spans="1:1" ht="15.75" customHeight="1" x14ac:dyDescent="0.3">
      <c r="A123" s="87"/>
    </row>
    <row r="124" spans="1:1" ht="15.75" customHeight="1" x14ac:dyDescent="0.3">
      <c r="A124" s="87"/>
    </row>
    <row r="125" spans="1:1" ht="15.75" customHeight="1" x14ac:dyDescent="0.3">
      <c r="A125" s="87"/>
    </row>
    <row r="126" spans="1:1" ht="15.75" customHeight="1" x14ac:dyDescent="0.3">
      <c r="A126" s="87"/>
    </row>
    <row r="127" spans="1:1" ht="15.75" customHeight="1" x14ac:dyDescent="0.3">
      <c r="A127" s="87"/>
    </row>
    <row r="128" spans="1:1" ht="15.75" customHeight="1" x14ac:dyDescent="0.3">
      <c r="A128" s="87"/>
    </row>
    <row r="129" spans="1:1" ht="15.75" customHeight="1" x14ac:dyDescent="0.3">
      <c r="A129" s="87"/>
    </row>
    <row r="130" spans="1:1" ht="15.75" customHeight="1" x14ac:dyDescent="0.3">
      <c r="A130" s="87"/>
    </row>
    <row r="131" spans="1:1" ht="15.75" customHeight="1" x14ac:dyDescent="0.3">
      <c r="A131" s="87"/>
    </row>
    <row r="132" spans="1:1" ht="15.75" customHeight="1" x14ac:dyDescent="0.3">
      <c r="A132" s="87"/>
    </row>
    <row r="133" spans="1:1" ht="15.75" customHeight="1" x14ac:dyDescent="0.3">
      <c r="A133" s="87"/>
    </row>
    <row r="134" spans="1:1" ht="15.75" customHeight="1" x14ac:dyDescent="0.3">
      <c r="A134" s="87"/>
    </row>
    <row r="135" spans="1:1" ht="15.75" customHeight="1" x14ac:dyDescent="0.3">
      <c r="A135" s="87"/>
    </row>
    <row r="136" spans="1:1" ht="15.75" customHeight="1" x14ac:dyDescent="0.3">
      <c r="A136" s="87"/>
    </row>
    <row r="137" spans="1:1" ht="15.75" customHeight="1" x14ac:dyDescent="0.3">
      <c r="A137" s="87"/>
    </row>
    <row r="138" spans="1:1" ht="15.75" customHeight="1" x14ac:dyDescent="0.3">
      <c r="A138" s="87"/>
    </row>
    <row r="139" spans="1:1" ht="15.75" customHeight="1" x14ac:dyDescent="0.3">
      <c r="A139" s="87"/>
    </row>
    <row r="140" spans="1:1" ht="15.75" customHeight="1" x14ac:dyDescent="0.3">
      <c r="A140" s="87"/>
    </row>
    <row r="141" spans="1:1" ht="15.75" customHeight="1" x14ac:dyDescent="0.3">
      <c r="A141" s="87"/>
    </row>
    <row r="142" spans="1:1" ht="15.75" customHeight="1" x14ac:dyDescent="0.3">
      <c r="A142" s="87"/>
    </row>
    <row r="143" spans="1:1" ht="15.75" customHeight="1" x14ac:dyDescent="0.3">
      <c r="A143" s="87"/>
    </row>
    <row r="144" spans="1:1" ht="15.75" customHeight="1" x14ac:dyDescent="0.3">
      <c r="A144" s="87"/>
    </row>
    <row r="145" spans="1:1" ht="15.75" customHeight="1" x14ac:dyDescent="0.3">
      <c r="A145" s="87"/>
    </row>
    <row r="146" spans="1:1" ht="15.75" customHeight="1" x14ac:dyDescent="0.3">
      <c r="A146" s="87"/>
    </row>
    <row r="147" spans="1:1" ht="15.75" customHeight="1" x14ac:dyDescent="0.3">
      <c r="A147" s="87"/>
    </row>
    <row r="148" spans="1:1" ht="15.75" customHeight="1" x14ac:dyDescent="0.3">
      <c r="A148" s="87"/>
    </row>
    <row r="149" spans="1:1" ht="15.75" customHeight="1" x14ac:dyDescent="0.3">
      <c r="A149" s="87"/>
    </row>
    <row r="150" spans="1:1" ht="15.75" customHeight="1" x14ac:dyDescent="0.3">
      <c r="A150" s="87"/>
    </row>
    <row r="151" spans="1:1" ht="15.75" customHeight="1" x14ac:dyDescent="0.3">
      <c r="A151" s="87"/>
    </row>
    <row r="152" spans="1:1" ht="15.75" customHeight="1" x14ac:dyDescent="0.3">
      <c r="A152" s="87"/>
    </row>
    <row r="153" spans="1:1" ht="15.75" customHeight="1" x14ac:dyDescent="0.3">
      <c r="A153" s="87"/>
    </row>
    <row r="154" spans="1:1" ht="15.75" customHeight="1" x14ac:dyDescent="0.3">
      <c r="A154" s="87"/>
    </row>
    <row r="155" spans="1:1" ht="15.75" customHeight="1" x14ac:dyDescent="0.3">
      <c r="A155" s="87"/>
    </row>
    <row r="156" spans="1:1" ht="15.75" customHeight="1" x14ac:dyDescent="0.3">
      <c r="A156" s="87"/>
    </row>
    <row r="157" spans="1:1" ht="15.75" customHeight="1" x14ac:dyDescent="0.3">
      <c r="A157" s="87"/>
    </row>
    <row r="158" spans="1:1" ht="15.75" customHeight="1" x14ac:dyDescent="0.3">
      <c r="A158" s="87"/>
    </row>
    <row r="159" spans="1:1" ht="15.75" customHeight="1" x14ac:dyDescent="0.3">
      <c r="A159" s="87"/>
    </row>
    <row r="160" spans="1:1" ht="15.75" customHeight="1" x14ac:dyDescent="0.3">
      <c r="A160" s="87"/>
    </row>
    <row r="161" spans="1:1" ht="15.75" customHeight="1" x14ac:dyDescent="0.3">
      <c r="A161" s="87"/>
    </row>
    <row r="162" spans="1:1" ht="15.75" customHeight="1" x14ac:dyDescent="0.3">
      <c r="A162" s="87"/>
    </row>
    <row r="163" spans="1:1" ht="15.75" customHeight="1" x14ac:dyDescent="0.3">
      <c r="A163" s="87"/>
    </row>
    <row r="164" spans="1:1" ht="15.75" customHeight="1" x14ac:dyDescent="0.3">
      <c r="A164" s="87"/>
    </row>
    <row r="165" spans="1:1" ht="15.75" customHeight="1" x14ac:dyDescent="0.3">
      <c r="A165" s="87"/>
    </row>
    <row r="166" spans="1:1" ht="15.75" customHeight="1" x14ac:dyDescent="0.3">
      <c r="A166" s="87"/>
    </row>
    <row r="167" spans="1:1" ht="15.75" customHeight="1" x14ac:dyDescent="0.3">
      <c r="A167" s="87"/>
    </row>
    <row r="168" spans="1:1" ht="15.75" customHeight="1" x14ac:dyDescent="0.3">
      <c r="A168" s="87"/>
    </row>
    <row r="169" spans="1:1" ht="15.75" customHeight="1" x14ac:dyDescent="0.3">
      <c r="A169" s="87"/>
    </row>
    <row r="170" spans="1:1" ht="15.75" customHeight="1" x14ac:dyDescent="0.3">
      <c r="A170" s="87"/>
    </row>
    <row r="171" spans="1:1" ht="15.75" customHeight="1" x14ac:dyDescent="0.3">
      <c r="A171" s="87"/>
    </row>
    <row r="172" spans="1:1" ht="15.75" customHeight="1" x14ac:dyDescent="0.3">
      <c r="A172" s="87"/>
    </row>
    <row r="173" spans="1:1" ht="15.75" customHeight="1" x14ac:dyDescent="0.3">
      <c r="A173" s="87"/>
    </row>
    <row r="174" spans="1:1" ht="15.75" customHeight="1" x14ac:dyDescent="0.3">
      <c r="A174" s="87"/>
    </row>
    <row r="175" spans="1:1" ht="15.75" customHeight="1" x14ac:dyDescent="0.3">
      <c r="A175" s="87"/>
    </row>
    <row r="176" spans="1:1" ht="15.75" customHeight="1" x14ac:dyDescent="0.3">
      <c r="A176" s="87"/>
    </row>
    <row r="177" spans="1:1" ht="15.75" customHeight="1" x14ac:dyDescent="0.3">
      <c r="A177" s="87"/>
    </row>
    <row r="178" spans="1:1" ht="15.75" customHeight="1" x14ac:dyDescent="0.3">
      <c r="A178" s="87"/>
    </row>
    <row r="179" spans="1:1" ht="15.75" customHeight="1" x14ac:dyDescent="0.3">
      <c r="A179" s="87"/>
    </row>
    <row r="180" spans="1:1" ht="15.75" customHeight="1" x14ac:dyDescent="0.3">
      <c r="A180" s="87"/>
    </row>
    <row r="181" spans="1:1" ht="15.75" customHeight="1" x14ac:dyDescent="0.3">
      <c r="A181" s="87"/>
    </row>
    <row r="182" spans="1:1" ht="15.75" customHeight="1" x14ac:dyDescent="0.3">
      <c r="A182" s="87"/>
    </row>
    <row r="183" spans="1:1" ht="15.75" customHeight="1" x14ac:dyDescent="0.3">
      <c r="A183" s="87"/>
    </row>
    <row r="184" spans="1:1" ht="15.75" customHeight="1" x14ac:dyDescent="0.3">
      <c r="A184" s="87"/>
    </row>
    <row r="185" spans="1:1" ht="15.75" customHeight="1" x14ac:dyDescent="0.3">
      <c r="A185" s="87"/>
    </row>
    <row r="186" spans="1:1" ht="15.75" customHeight="1" x14ac:dyDescent="0.3">
      <c r="A186" s="87"/>
    </row>
    <row r="187" spans="1:1" ht="15.75" customHeight="1" x14ac:dyDescent="0.3">
      <c r="A187" s="87"/>
    </row>
    <row r="188" spans="1:1" ht="15.75" customHeight="1" x14ac:dyDescent="0.3">
      <c r="A188" s="87"/>
    </row>
    <row r="189" spans="1:1" ht="15.75" customHeight="1" x14ac:dyDescent="0.3">
      <c r="A189" s="87"/>
    </row>
    <row r="190" spans="1:1" ht="15.75" customHeight="1" x14ac:dyDescent="0.3">
      <c r="A190" s="87"/>
    </row>
    <row r="191" spans="1:1" ht="15.75" customHeight="1" x14ac:dyDescent="0.3">
      <c r="A191" s="87"/>
    </row>
    <row r="192" spans="1:1" ht="15.75" customHeight="1" x14ac:dyDescent="0.3">
      <c r="A192" s="87"/>
    </row>
  </sheetData>
  <sortState xmlns:xlrd2="http://schemas.microsoft.com/office/spreadsheetml/2017/richdata2" ref="A15:J21">
    <sortCondition descending="1" ref="J15"/>
    <sortCondition descending="1" ref="I15"/>
  </sortState>
  <hyperlinks>
    <hyperlink ref="B2" location="'Index'!A3" tooltip="Go to the Index sheet" display="`" xr:uid="{9C6C616A-3940-46FB-9E12-176624B6C34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B365D-F0E7-4B3F-87BC-45F94EF0AB10}">
  <sheetPr>
    <tabColor rgb="FFFFC000"/>
    <pageSetUpPr fitToPage="1"/>
  </sheetPr>
  <dimension ref="A1:AH119"/>
  <sheetViews>
    <sheetView showGridLines="0" zoomScaleNormal="100" zoomScalePageLayoutView="150" workbookViewId="0">
      <selection activeCell="A2" sqref="A2"/>
    </sheetView>
  </sheetViews>
  <sheetFormatPr defaultColWidth="10.140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7" width="4.140625" style="87" customWidth="1"/>
    <col min="18" max="18" width="9.140625" style="87" bestFit="1" customWidth="1"/>
    <col min="19" max="24" width="4.140625" style="87" customWidth="1"/>
    <col min="25" max="16384" width="10.140625" style="87"/>
  </cols>
  <sheetData>
    <row r="1" spans="1:34" s="85" customFormat="1" ht="18" x14ac:dyDescent="0.35">
      <c r="A1" s="84"/>
      <c r="B1" s="85" t="s">
        <v>155</v>
      </c>
      <c r="D1" s="86"/>
      <c r="E1" s="86"/>
      <c r="F1" s="86"/>
      <c r="G1" s="86"/>
      <c r="H1" s="86"/>
      <c r="I1" s="86"/>
      <c r="J1" s="86" t="s">
        <v>658</v>
      </c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I3" s="90"/>
      <c r="J3" s="91" t="s">
        <v>3</v>
      </c>
      <c r="P3" s="87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I4" s="92"/>
      <c r="J4" s="93" t="s">
        <v>4</v>
      </c>
      <c r="K4" s="93" t="s">
        <v>5</v>
      </c>
      <c r="L4" s="94" t="s">
        <v>6</v>
      </c>
      <c r="M4" s="94" t="s">
        <v>7</v>
      </c>
      <c r="N4" s="94" t="s">
        <v>8</v>
      </c>
      <c r="O4" s="95" t="s">
        <v>9</v>
      </c>
    </row>
    <row r="5" spans="1:34" ht="15.75" customHeight="1" x14ac:dyDescent="0.3">
      <c r="A5" s="228">
        <v>1</v>
      </c>
      <c r="B5" s="229" t="s">
        <v>156</v>
      </c>
      <c r="C5" s="229" t="s">
        <v>63</v>
      </c>
      <c r="D5" s="230">
        <v>99</v>
      </c>
      <c r="E5" s="230">
        <v>9</v>
      </c>
      <c r="F5" s="231">
        <v>396</v>
      </c>
      <c r="G5" s="232">
        <v>35</v>
      </c>
      <c r="I5" s="228">
        <v>9</v>
      </c>
      <c r="J5" s="229" t="s">
        <v>175</v>
      </c>
      <c r="K5" s="229" t="s">
        <v>166</v>
      </c>
      <c r="L5" s="230">
        <v>97</v>
      </c>
      <c r="M5" s="230">
        <v>8</v>
      </c>
      <c r="N5" s="230">
        <v>390</v>
      </c>
      <c r="O5" s="310">
        <v>35</v>
      </c>
    </row>
    <row r="6" spans="1:34" ht="15.75" customHeight="1" x14ac:dyDescent="0.3">
      <c r="A6" s="99">
        <v>6</v>
      </c>
      <c r="B6" s="100" t="s">
        <v>168</v>
      </c>
      <c r="C6" s="100" t="s">
        <v>166</v>
      </c>
      <c r="D6" s="101">
        <v>96</v>
      </c>
      <c r="E6" s="96">
        <v>5</v>
      </c>
      <c r="F6" s="101">
        <v>392</v>
      </c>
      <c r="G6" s="104">
        <v>27</v>
      </c>
      <c r="I6" s="99">
        <v>7</v>
      </c>
      <c r="J6" s="100" t="s">
        <v>171</v>
      </c>
      <c r="K6" s="100" t="s">
        <v>172</v>
      </c>
      <c r="L6" s="101">
        <v>97</v>
      </c>
      <c r="M6" s="96">
        <v>8</v>
      </c>
      <c r="N6" s="101">
        <v>388</v>
      </c>
      <c r="O6" s="104">
        <v>33</v>
      </c>
    </row>
    <row r="7" spans="1:34" ht="15.75" customHeight="1" x14ac:dyDescent="0.3">
      <c r="A7" s="99">
        <v>9</v>
      </c>
      <c r="B7" s="100" t="s">
        <v>62</v>
      </c>
      <c r="C7" s="100" t="s">
        <v>63</v>
      </c>
      <c r="D7" s="101">
        <v>97</v>
      </c>
      <c r="E7" s="96">
        <v>7</v>
      </c>
      <c r="F7" s="101">
        <v>389</v>
      </c>
      <c r="G7" s="104">
        <v>25</v>
      </c>
      <c r="I7" s="99">
        <v>6</v>
      </c>
      <c r="J7" s="100" t="s">
        <v>169</v>
      </c>
      <c r="K7" s="100" t="s">
        <v>161</v>
      </c>
      <c r="L7" s="101">
        <v>96</v>
      </c>
      <c r="M7" s="96">
        <v>3</v>
      </c>
      <c r="N7" s="101">
        <v>386</v>
      </c>
      <c r="O7" s="104">
        <v>26</v>
      </c>
    </row>
    <row r="8" spans="1:34" ht="15.75" customHeight="1" x14ac:dyDescent="0.3">
      <c r="A8" s="99">
        <v>3</v>
      </c>
      <c r="B8" s="100" t="s">
        <v>160</v>
      </c>
      <c r="C8" s="100" t="s">
        <v>161</v>
      </c>
      <c r="D8" s="101">
        <v>96</v>
      </c>
      <c r="E8" s="96">
        <v>5</v>
      </c>
      <c r="F8" s="101">
        <v>385</v>
      </c>
      <c r="G8" s="104">
        <v>21</v>
      </c>
      <c r="I8" s="99">
        <v>8</v>
      </c>
      <c r="J8" s="100" t="s">
        <v>174</v>
      </c>
      <c r="K8" s="100" t="s">
        <v>172</v>
      </c>
      <c r="L8" s="101">
        <v>99</v>
      </c>
      <c r="M8" s="96">
        <v>9</v>
      </c>
      <c r="N8" s="101">
        <v>386</v>
      </c>
      <c r="O8" s="104">
        <v>26</v>
      </c>
    </row>
    <row r="9" spans="1:34" ht="15.75" customHeight="1" x14ac:dyDescent="0.3">
      <c r="A9" s="99">
        <v>7</v>
      </c>
      <c r="B9" s="100" t="s">
        <v>170</v>
      </c>
      <c r="C9" s="100" t="s">
        <v>26</v>
      </c>
      <c r="D9" s="101">
        <v>97</v>
      </c>
      <c r="E9" s="96">
        <v>7</v>
      </c>
      <c r="F9" s="101">
        <v>386</v>
      </c>
      <c r="G9" s="104">
        <v>20</v>
      </c>
      <c r="I9" s="99">
        <v>2</v>
      </c>
      <c r="J9" s="100" t="s">
        <v>158</v>
      </c>
      <c r="K9" s="100" t="s">
        <v>159</v>
      </c>
      <c r="L9" s="101">
        <v>97</v>
      </c>
      <c r="M9" s="96">
        <v>8</v>
      </c>
      <c r="N9" s="101">
        <v>384</v>
      </c>
      <c r="O9" s="104">
        <v>25</v>
      </c>
    </row>
    <row r="10" spans="1:34" ht="15.75" customHeight="1" x14ac:dyDescent="0.3">
      <c r="A10" s="99">
        <v>4</v>
      </c>
      <c r="B10" s="100" t="s">
        <v>163</v>
      </c>
      <c r="C10" s="100" t="s">
        <v>19</v>
      </c>
      <c r="D10" s="101">
        <v>94</v>
      </c>
      <c r="E10" s="96">
        <v>2</v>
      </c>
      <c r="F10" s="101">
        <v>386</v>
      </c>
      <c r="G10" s="104">
        <v>18</v>
      </c>
      <c r="I10" s="99">
        <v>4</v>
      </c>
      <c r="J10" s="100" t="s">
        <v>164</v>
      </c>
      <c r="K10" s="100" t="s">
        <v>29</v>
      </c>
      <c r="L10" s="101">
        <v>94</v>
      </c>
      <c r="M10" s="96">
        <v>1</v>
      </c>
      <c r="N10" s="101">
        <v>382</v>
      </c>
      <c r="O10" s="104">
        <v>19</v>
      </c>
    </row>
    <row r="11" spans="1:34" ht="15.75" customHeight="1" x14ac:dyDescent="0.3">
      <c r="A11" s="99">
        <v>2</v>
      </c>
      <c r="B11" s="100" t="s">
        <v>10</v>
      </c>
      <c r="C11" s="100" t="s">
        <v>11</v>
      </c>
      <c r="D11" s="101">
        <v>96</v>
      </c>
      <c r="E11" s="96">
        <v>5</v>
      </c>
      <c r="F11" s="101">
        <v>384</v>
      </c>
      <c r="G11" s="104">
        <v>17</v>
      </c>
      <c r="I11" s="99">
        <v>5</v>
      </c>
      <c r="J11" s="100" t="s">
        <v>167</v>
      </c>
      <c r="K11" s="100" t="s">
        <v>63</v>
      </c>
      <c r="L11" s="101">
        <v>97</v>
      </c>
      <c r="M11" s="96">
        <v>8</v>
      </c>
      <c r="N11" s="101">
        <v>380</v>
      </c>
      <c r="O11" s="104">
        <v>19</v>
      </c>
    </row>
    <row r="12" spans="1:34" ht="15.75" customHeight="1" x14ac:dyDescent="0.3">
      <c r="A12" s="99">
        <v>5</v>
      </c>
      <c r="B12" s="100" t="s">
        <v>165</v>
      </c>
      <c r="C12" s="100" t="s">
        <v>166</v>
      </c>
      <c r="D12" s="101" t="s">
        <v>27</v>
      </c>
      <c r="E12" s="96">
        <v>0</v>
      </c>
      <c r="F12" s="101">
        <v>197</v>
      </c>
      <c r="G12" s="104">
        <v>16</v>
      </c>
      <c r="I12" s="99">
        <v>1</v>
      </c>
      <c r="J12" s="100" t="s">
        <v>157</v>
      </c>
      <c r="K12" s="100" t="s">
        <v>11</v>
      </c>
      <c r="L12" s="101">
        <v>97</v>
      </c>
      <c r="M12" s="96">
        <v>8</v>
      </c>
      <c r="N12" s="102">
        <v>379</v>
      </c>
      <c r="O12" s="103">
        <v>17</v>
      </c>
    </row>
    <row r="13" spans="1:34" ht="15.75" customHeight="1" x14ac:dyDescent="0.3">
      <c r="A13" s="233">
        <v>8</v>
      </c>
      <c r="B13" s="234" t="s">
        <v>173</v>
      </c>
      <c r="C13" s="234" t="s">
        <v>11</v>
      </c>
      <c r="D13" s="235">
        <v>99</v>
      </c>
      <c r="E13" s="236">
        <v>9</v>
      </c>
      <c r="F13" s="106">
        <v>378</v>
      </c>
      <c r="G13" s="107">
        <v>14</v>
      </c>
      <c r="I13" s="233">
        <v>3</v>
      </c>
      <c r="J13" s="234" t="s">
        <v>162</v>
      </c>
      <c r="K13" s="234" t="s">
        <v>11</v>
      </c>
      <c r="L13" s="235">
        <v>96</v>
      </c>
      <c r="M13" s="236">
        <v>3</v>
      </c>
      <c r="N13" s="106">
        <v>379</v>
      </c>
      <c r="O13" s="107">
        <v>11</v>
      </c>
    </row>
    <row r="14" spans="1:34" ht="15.75" customHeight="1" x14ac:dyDescent="0.3">
      <c r="A14" s="87"/>
      <c r="I14" s="87"/>
    </row>
    <row r="15" spans="1:34" ht="15.75" customHeight="1" x14ac:dyDescent="0.3">
      <c r="A15" s="90"/>
      <c r="B15" s="91" t="s">
        <v>40</v>
      </c>
      <c r="C15" s="91"/>
      <c r="D15" s="91"/>
      <c r="E15" s="91"/>
      <c r="F15" s="91"/>
      <c r="G15" s="91"/>
      <c r="I15" s="90"/>
      <c r="J15" s="91" t="s">
        <v>41</v>
      </c>
      <c r="K15" s="91"/>
      <c r="L15" s="91"/>
      <c r="M15" s="91"/>
      <c r="N15" s="91"/>
      <c r="O15" s="91"/>
    </row>
    <row r="16" spans="1:34" ht="15.75" customHeight="1" x14ac:dyDescent="0.3">
      <c r="A16" s="92"/>
      <c r="B16" s="93" t="s">
        <v>4</v>
      </c>
      <c r="C16" s="93" t="s">
        <v>5</v>
      </c>
      <c r="D16" s="94" t="s">
        <v>6</v>
      </c>
      <c r="E16" s="94" t="s">
        <v>7</v>
      </c>
      <c r="F16" s="94" t="s">
        <v>8</v>
      </c>
      <c r="G16" s="95" t="s">
        <v>9</v>
      </c>
      <c r="I16" s="92"/>
      <c r="J16" s="93" t="s">
        <v>4</v>
      </c>
      <c r="K16" s="93" t="s">
        <v>5</v>
      </c>
      <c r="L16" s="94" t="s">
        <v>6</v>
      </c>
      <c r="M16" s="94" t="s">
        <v>7</v>
      </c>
      <c r="N16" s="94" t="s">
        <v>8</v>
      </c>
      <c r="O16" s="95" t="s">
        <v>9</v>
      </c>
    </row>
    <row r="17" spans="1:15" ht="15.75" customHeight="1" x14ac:dyDescent="0.3">
      <c r="A17" s="228">
        <v>7</v>
      </c>
      <c r="B17" s="229" t="s">
        <v>188</v>
      </c>
      <c r="C17" s="229" t="s">
        <v>186</v>
      </c>
      <c r="D17" s="230">
        <v>94</v>
      </c>
      <c r="E17" s="230">
        <v>7</v>
      </c>
      <c r="F17" s="230">
        <v>383</v>
      </c>
      <c r="G17" s="310">
        <v>30</v>
      </c>
      <c r="I17" s="228">
        <v>8</v>
      </c>
      <c r="J17" s="229" t="s">
        <v>192</v>
      </c>
      <c r="K17" s="229" t="s">
        <v>172</v>
      </c>
      <c r="L17" s="230">
        <v>94</v>
      </c>
      <c r="M17" s="230">
        <v>8</v>
      </c>
      <c r="N17" s="230">
        <v>379</v>
      </c>
      <c r="O17" s="310">
        <v>33</v>
      </c>
    </row>
    <row r="18" spans="1:15" ht="15.75" customHeight="1" x14ac:dyDescent="0.3">
      <c r="A18" s="99">
        <v>8</v>
      </c>
      <c r="B18" s="100" t="s">
        <v>190</v>
      </c>
      <c r="C18" s="100" t="s">
        <v>191</v>
      </c>
      <c r="D18" s="101">
        <v>98</v>
      </c>
      <c r="E18" s="96">
        <v>9</v>
      </c>
      <c r="F18" s="101">
        <v>383</v>
      </c>
      <c r="G18" s="104">
        <v>27</v>
      </c>
      <c r="I18" s="99">
        <v>1</v>
      </c>
      <c r="J18" s="100" t="s">
        <v>177</v>
      </c>
      <c r="K18" s="100" t="s">
        <v>159</v>
      </c>
      <c r="L18" s="101">
        <v>93</v>
      </c>
      <c r="M18" s="96">
        <v>7</v>
      </c>
      <c r="N18" s="102">
        <v>375</v>
      </c>
      <c r="O18" s="103">
        <v>29</v>
      </c>
    </row>
    <row r="19" spans="1:15" ht="15.75" customHeight="1" x14ac:dyDescent="0.3">
      <c r="A19" s="99">
        <v>2</v>
      </c>
      <c r="B19" s="100" t="s">
        <v>178</v>
      </c>
      <c r="C19" s="100" t="s">
        <v>161</v>
      </c>
      <c r="D19" s="101">
        <v>95</v>
      </c>
      <c r="E19" s="96">
        <v>8</v>
      </c>
      <c r="F19" s="101">
        <v>379</v>
      </c>
      <c r="G19" s="104">
        <v>27</v>
      </c>
      <c r="I19" s="99">
        <v>9</v>
      </c>
      <c r="J19" s="100" t="s">
        <v>194</v>
      </c>
      <c r="K19" s="100" t="s">
        <v>195</v>
      </c>
      <c r="L19" s="101">
        <v>89</v>
      </c>
      <c r="M19" s="96">
        <v>3</v>
      </c>
      <c r="N19" s="101">
        <v>374</v>
      </c>
      <c r="O19" s="104">
        <v>27</v>
      </c>
    </row>
    <row r="20" spans="1:15" ht="15.75" customHeight="1" x14ac:dyDescent="0.3">
      <c r="A20" s="99">
        <v>1</v>
      </c>
      <c r="B20" s="100" t="s">
        <v>176</v>
      </c>
      <c r="C20" s="100" t="s">
        <v>11</v>
      </c>
      <c r="D20" s="101">
        <v>94</v>
      </c>
      <c r="E20" s="96">
        <v>7</v>
      </c>
      <c r="F20" s="102">
        <v>375</v>
      </c>
      <c r="G20" s="103">
        <v>25</v>
      </c>
      <c r="I20" s="99">
        <v>4</v>
      </c>
      <c r="J20" s="100" t="s">
        <v>183</v>
      </c>
      <c r="K20" s="100" t="s">
        <v>11</v>
      </c>
      <c r="L20" s="101">
        <v>95</v>
      </c>
      <c r="M20" s="96">
        <v>9</v>
      </c>
      <c r="N20" s="101">
        <v>363</v>
      </c>
      <c r="O20" s="104">
        <v>22</v>
      </c>
    </row>
    <row r="21" spans="1:15" ht="15.75" customHeight="1" x14ac:dyDescent="0.3">
      <c r="A21" s="99">
        <v>5</v>
      </c>
      <c r="B21" s="100" t="s">
        <v>184</v>
      </c>
      <c r="C21" s="100" t="s">
        <v>161</v>
      </c>
      <c r="D21" s="101">
        <v>94</v>
      </c>
      <c r="E21" s="96">
        <v>7</v>
      </c>
      <c r="F21" s="101">
        <v>376</v>
      </c>
      <c r="G21" s="104">
        <v>23</v>
      </c>
      <c r="I21" s="99">
        <v>2</v>
      </c>
      <c r="J21" s="100" t="s">
        <v>179</v>
      </c>
      <c r="K21" s="100" t="s">
        <v>166</v>
      </c>
      <c r="L21" s="101">
        <v>90</v>
      </c>
      <c r="M21" s="96">
        <v>4</v>
      </c>
      <c r="N21" s="101">
        <v>369</v>
      </c>
      <c r="O21" s="104">
        <v>21</v>
      </c>
    </row>
    <row r="22" spans="1:15" ht="15.75" customHeight="1" x14ac:dyDescent="0.3">
      <c r="A22" s="99">
        <v>4</v>
      </c>
      <c r="B22" s="100" t="s">
        <v>182</v>
      </c>
      <c r="C22" s="100" t="s">
        <v>63</v>
      </c>
      <c r="D22" s="101">
        <v>92</v>
      </c>
      <c r="E22" s="96">
        <v>4</v>
      </c>
      <c r="F22" s="101">
        <v>375</v>
      </c>
      <c r="G22" s="104">
        <v>22</v>
      </c>
      <c r="I22" s="99">
        <v>7</v>
      </c>
      <c r="J22" s="100" t="s">
        <v>189</v>
      </c>
      <c r="K22" s="100" t="s">
        <v>19</v>
      </c>
      <c r="L22" s="101">
        <v>91</v>
      </c>
      <c r="M22" s="96">
        <v>6</v>
      </c>
      <c r="N22" s="101">
        <v>349</v>
      </c>
      <c r="O22" s="104">
        <v>17</v>
      </c>
    </row>
    <row r="23" spans="1:15" ht="15.75" customHeight="1" x14ac:dyDescent="0.3">
      <c r="A23" s="99">
        <v>9</v>
      </c>
      <c r="B23" s="100" t="s">
        <v>193</v>
      </c>
      <c r="C23" s="100" t="s">
        <v>191</v>
      </c>
      <c r="D23" s="101">
        <v>90</v>
      </c>
      <c r="E23" s="96">
        <v>2</v>
      </c>
      <c r="F23" s="101">
        <v>368</v>
      </c>
      <c r="G23" s="104">
        <v>16</v>
      </c>
      <c r="I23" s="99">
        <v>3</v>
      </c>
      <c r="J23" s="100" t="s">
        <v>181</v>
      </c>
      <c r="K23" s="100" t="s">
        <v>11</v>
      </c>
      <c r="L23" s="101">
        <v>89</v>
      </c>
      <c r="M23" s="96">
        <v>3</v>
      </c>
      <c r="N23" s="101">
        <v>354</v>
      </c>
      <c r="O23" s="104">
        <v>14</v>
      </c>
    </row>
    <row r="24" spans="1:15" ht="15.75" customHeight="1" x14ac:dyDescent="0.3">
      <c r="A24" s="99">
        <v>6</v>
      </c>
      <c r="B24" s="100" t="s">
        <v>150</v>
      </c>
      <c r="C24" s="100" t="s">
        <v>186</v>
      </c>
      <c r="D24" s="101">
        <v>92</v>
      </c>
      <c r="E24" s="96">
        <v>4</v>
      </c>
      <c r="F24" s="101">
        <v>366</v>
      </c>
      <c r="G24" s="104">
        <v>16</v>
      </c>
      <c r="I24" s="99">
        <v>6</v>
      </c>
      <c r="J24" s="100" t="s">
        <v>187</v>
      </c>
      <c r="K24" s="100" t="s">
        <v>29</v>
      </c>
      <c r="L24" s="101">
        <v>91</v>
      </c>
      <c r="M24" s="96">
        <v>6</v>
      </c>
      <c r="N24" s="101">
        <v>348</v>
      </c>
      <c r="O24" s="104">
        <v>12</v>
      </c>
    </row>
    <row r="25" spans="1:15" ht="15.75" customHeight="1" x14ac:dyDescent="0.3">
      <c r="A25" s="233">
        <v>3</v>
      </c>
      <c r="B25" s="234" t="s">
        <v>180</v>
      </c>
      <c r="C25" s="234" t="s">
        <v>63</v>
      </c>
      <c r="D25" s="235" t="s">
        <v>27</v>
      </c>
      <c r="E25" s="236">
        <v>0</v>
      </c>
      <c r="F25" s="106">
        <v>0</v>
      </c>
      <c r="G25" s="107">
        <v>0</v>
      </c>
      <c r="I25" s="233">
        <v>5</v>
      </c>
      <c r="J25" s="234" t="s">
        <v>185</v>
      </c>
      <c r="K25" s="234" t="s">
        <v>172</v>
      </c>
      <c r="L25" s="235" t="s">
        <v>27</v>
      </c>
      <c r="M25" s="236">
        <v>0</v>
      </c>
      <c r="N25" s="106">
        <v>95</v>
      </c>
      <c r="O25" s="107">
        <v>8</v>
      </c>
    </row>
    <row r="26" spans="1:15" ht="15.75" customHeight="1" x14ac:dyDescent="0.3">
      <c r="A26" s="87"/>
      <c r="I26" s="87"/>
    </row>
    <row r="27" spans="1:15" ht="15.75" customHeight="1" x14ac:dyDescent="0.3">
      <c r="A27" s="90"/>
      <c r="B27" s="91" t="s">
        <v>67</v>
      </c>
      <c r="C27" s="91"/>
      <c r="D27" s="91"/>
      <c r="E27" s="91"/>
      <c r="F27" s="91"/>
      <c r="G27" s="91"/>
      <c r="I27" s="90"/>
      <c r="J27" s="91" t="s">
        <v>68</v>
      </c>
      <c r="K27" s="91"/>
      <c r="L27" s="91"/>
      <c r="M27" s="91"/>
      <c r="N27" s="91"/>
      <c r="O27" s="91"/>
    </row>
    <row r="28" spans="1:15" ht="15.75" customHeight="1" x14ac:dyDescent="0.3">
      <c r="A28" s="92"/>
      <c r="B28" s="93" t="s">
        <v>4</v>
      </c>
      <c r="C28" s="93" t="s">
        <v>5</v>
      </c>
      <c r="D28" s="94" t="s">
        <v>6</v>
      </c>
      <c r="E28" s="94" t="s">
        <v>7</v>
      </c>
      <c r="F28" s="94" t="s">
        <v>8</v>
      </c>
      <c r="G28" s="95" t="s">
        <v>9</v>
      </c>
      <c r="I28" s="92"/>
      <c r="J28" s="93" t="s">
        <v>4</v>
      </c>
      <c r="K28" s="93" t="s">
        <v>5</v>
      </c>
      <c r="L28" s="94" t="s">
        <v>6</v>
      </c>
      <c r="M28" s="94" t="s">
        <v>7</v>
      </c>
      <c r="N28" s="94" t="s">
        <v>8</v>
      </c>
      <c r="O28" s="95" t="s">
        <v>9</v>
      </c>
    </row>
    <row r="29" spans="1:15" ht="15.75" customHeight="1" x14ac:dyDescent="0.3">
      <c r="A29" s="228">
        <v>3</v>
      </c>
      <c r="B29" s="229" t="s">
        <v>200</v>
      </c>
      <c r="C29" s="229" t="s">
        <v>11</v>
      </c>
      <c r="D29" s="230">
        <v>95</v>
      </c>
      <c r="E29" s="230">
        <v>8</v>
      </c>
      <c r="F29" s="230">
        <v>373</v>
      </c>
      <c r="G29" s="310">
        <v>32</v>
      </c>
      <c r="I29" s="228">
        <v>6</v>
      </c>
      <c r="J29" s="229" t="s">
        <v>59</v>
      </c>
      <c r="K29" s="229" t="s">
        <v>17</v>
      </c>
      <c r="L29" s="230">
        <v>96</v>
      </c>
      <c r="M29" s="230">
        <v>7</v>
      </c>
      <c r="N29" s="230">
        <v>363</v>
      </c>
      <c r="O29" s="310">
        <v>23</v>
      </c>
    </row>
    <row r="30" spans="1:15" ht="15.75" customHeight="1" x14ac:dyDescent="0.3">
      <c r="A30" s="99">
        <v>9</v>
      </c>
      <c r="B30" s="100" t="s">
        <v>209</v>
      </c>
      <c r="C30" s="100" t="s">
        <v>166</v>
      </c>
      <c r="D30" s="101">
        <v>89</v>
      </c>
      <c r="E30" s="96">
        <v>3</v>
      </c>
      <c r="F30" s="101">
        <v>370</v>
      </c>
      <c r="G30" s="104">
        <v>30</v>
      </c>
      <c r="I30" s="99">
        <v>5</v>
      </c>
      <c r="J30" s="100" t="s">
        <v>204</v>
      </c>
      <c r="K30" s="100" t="s">
        <v>195</v>
      </c>
      <c r="L30" s="101">
        <v>88</v>
      </c>
      <c r="M30" s="96">
        <v>5</v>
      </c>
      <c r="N30" s="101">
        <v>359</v>
      </c>
      <c r="O30" s="104">
        <v>23</v>
      </c>
    </row>
    <row r="31" spans="1:15" ht="15.75" customHeight="1" x14ac:dyDescent="0.3">
      <c r="A31" s="99">
        <v>1</v>
      </c>
      <c r="B31" s="100" t="s">
        <v>196</v>
      </c>
      <c r="C31" s="100" t="s">
        <v>195</v>
      </c>
      <c r="D31" s="101">
        <v>96</v>
      </c>
      <c r="E31" s="96">
        <v>9</v>
      </c>
      <c r="F31" s="102">
        <v>371</v>
      </c>
      <c r="G31" s="103">
        <v>29</v>
      </c>
      <c r="I31" s="99">
        <v>2</v>
      </c>
      <c r="J31" s="100" t="s">
        <v>199</v>
      </c>
      <c r="K31" s="100" t="s">
        <v>11</v>
      </c>
      <c r="L31" s="101">
        <v>95</v>
      </c>
      <c r="M31" s="96">
        <v>6</v>
      </c>
      <c r="N31" s="101">
        <v>360</v>
      </c>
      <c r="O31" s="104">
        <v>20</v>
      </c>
    </row>
    <row r="32" spans="1:15" ht="15.75" customHeight="1" x14ac:dyDescent="0.3">
      <c r="A32" s="99">
        <v>2</v>
      </c>
      <c r="B32" s="100" t="s">
        <v>198</v>
      </c>
      <c r="C32" s="100" t="s">
        <v>11</v>
      </c>
      <c r="D32" s="101">
        <v>92</v>
      </c>
      <c r="E32" s="96">
        <v>6</v>
      </c>
      <c r="F32" s="101">
        <v>367</v>
      </c>
      <c r="G32" s="104">
        <v>25</v>
      </c>
      <c r="I32" s="99">
        <v>3</v>
      </c>
      <c r="J32" s="100" t="s">
        <v>201</v>
      </c>
      <c r="K32" s="100" t="s">
        <v>17</v>
      </c>
      <c r="L32" s="101">
        <v>86</v>
      </c>
      <c r="M32" s="96">
        <v>4</v>
      </c>
      <c r="N32" s="101">
        <v>351</v>
      </c>
      <c r="O32" s="104">
        <v>19</v>
      </c>
    </row>
    <row r="33" spans="1:15" ht="15.75" customHeight="1" x14ac:dyDescent="0.3">
      <c r="A33" s="99">
        <v>8</v>
      </c>
      <c r="B33" s="100" t="s">
        <v>208</v>
      </c>
      <c r="C33" s="100" t="s">
        <v>166</v>
      </c>
      <c r="D33" s="101">
        <v>89</v>
      </c>
      <c r="E33" s="96">
        <v>3</v>
      </c>
      <c r="F33" s="101">
        <v>362</v>
      </c>
      <c r="G33" s="104">
        <v>19</v>
      </c>
      <c r="I33" s="99">
        <v>4</v>
      </c>
      <c r="J33" s="100" t="s">
        <v>118</v>
      </c>
      <c r="K33" s="100" t="s">
        <v>13</v>
      </c>
      <c r="L33" s="101">
        <v>86</v>
      </c>
      <c r="M33" s="96">
        <v>4</v>
      </c>
      <c r="N33" s="101">
        <v>348</v>
      </c>
      <c r="O33" s="104">
        <v>15</v>
      </c>
    </row>
    <row r="34" spans="1:15" ht="15.75" customHeight="1" x14ac:dyDescent="0.3">
      <c r="A34" s="99">
        <v>4</v>
      </c>
      <c r="B34" s="100" t="s">
        <v>202</v>
      </c>
      <c r="C34" s="100" t="s">
        <v>11</v>
      </c>
      <c r="D34" s="101">
        <v>90</v>
      </c>
      <c r="E34" s="96">
        <v>4</v>
      </c>
      <c r="F34" s="101">
        <v>356</v>
      </c>
      <c r="G34" s="104">
        <v>18</v>
      </c>
      <c r="I34" s="99">
        <v>7</v>
      </c>
      <c r="J34" s="100" t="s">
        <v>207</v>
      </c>
      <c r="K34" s="100" t="s">
        <v>17</v>
      </c>
      <c r="L34" s="101">
        <v>86</v>
      </c>
      <c r="M34" s="96">
        <v>4</v>
      </c>
      <c r="N34" s="101">
        <v>341</v>
      </c>
      <c r="O34" s="104">
        <v>13</v>
      </c>
    </row>
    <row r="35" spans="1:15" ht="15.75" customHeight="1" x14ac:dyDescent="0.3">
      <c r="A35" s="99">
        <v>6</v>
      </c>
      <c r="B35" s="100" t="s">
        <v>205</v>
      </c>
      <c r="C35" s="100" t="s">
        <v>77</v>
      </c>
      <c r="D35" s="101">
        <v>94</v>
      </c>
      <c r="E35" s="96">
        <v>7</v>
      </c>
      <c r="F35" s="101">
        <v>356</v>
      </c>
      <c r="G35" s="104">
        <v>16</v>
      </c>
      <c r="I35" s="233">
        <v>1</v>
      </c>
      <c r="J35" s="234" t="s">
        <v>197</v>
      </c>
      <c r="K35" s="234" t="s">
        <v>172</v>
      </c>
      <c r="L35" s="235" t="s">
        <v>27</v>
      </c>
      <c r="M35" s="236">
        <v>0</v>
      </c>
      <c r="N35" s="309">
        <v>0</v>
      </c>
      <c r="O35" s="311">
        <v>0</v>
      </c>
    </row>
    <row r="36" spans="1:15" ht="15.75" customHeight="1" x14ac:dyDescent="0.3">
      <c r="A36" s="99">
        <v>7</v>
      </c>
      <c r="B36" s="100" t="s">
        <v>206</v>
      </c>
      <c r="C36" s="100" t="s">
        <v>77</v>
      </c>
      <c r="D36" s="101">
        <v>91</v>
      </c>
      <c r="E36" s="96">
        <v>5</v>
      </c>
      <c r="F36" s="101">
        <v>353</v>
      </c>
      <c r="G36" s="104">
        <v>14</v>
      </c>
      <c r="I36" s="87"/>
    </row>
    <row r="37" spans="1:15" ht="15.75" customHeight="1" x14ac:dyDescent="0.3">
      <c r="A37" s="233">
        <v>5</v>
      </c>
      <c r="B37" s="234" t="s">
        <v>203</v>
      </c>
      <c r="C37" s="234" t="s">
        <v>166</v>
      </c>
      <c r="D37" s="235">
        <v>83</v>
      </c>
      <c r="E37" s="236">
        <v>1</v>
      </c>
      <c r="F37" s="106">
        <v>339</v>
      </c>
      <c r="G37" s="107">
        <v>7</v>
      </c>
      <c r="I37" s="87"/>
    </row>
    <row r="38" spans="1:15" ht="15.75" customHeight="1" x14ac:dyDescent="0.3">
      <c r="A38" s="87"/>
      <c r="I38" s="87"/>
    </row>
    <row r="39" spans="1:15" ht="15.75" customHeight="1" x14ac:dyDescent="0.3">
      <c r="A39" s="90"/>
      <c r="B39" s="91" t="s">
        <v>91</v>
      </c>
      <c r="C39" s="91"/>
      <c r="D39" s="91"/>
      <c r="E39" s="91"/>
      <c r="F39" s="91"/>
      <c r="G39" s="91"/>
      <c r="I39" s="87"/>
    </row>
    <row r="40" spans="1:15" ht="15.75" customHeight="1" x14ac:dyDescent="0.3">
      <c r="A40" s="92"/>
      <c r="B40" s="93" t="s">
        <v>4</v>
      </c>
      <c r="C40" s="93" t="s">
        <v>5</v>
      </c>
      <c r="D40" s="94" t="s">
        <v>6</v>
      </c>
      <c r="E40" s="94" t="s">
        <v>7</v>
      </c>
      <c r="F40" s="94" t="s">
        <v>8</v>
      </c>
      <c r="G40" s="95" t="s">
        <v>9</v>
      </c>
      <c r="I40" s="87"/>
    </row>
    <row r="41" spans="1:15" ht="15.75" customHeight="1" x14ac:dyDescent="0.3">
      <c r="A41" s="228">
        <v>7</v>
      </c>
      <c r="B41" s="229" t="s">
        <v>216</v>
      </c>
      <c r="C41" s="229" t="s">
        <v>159</v>
      </c>
      <c r="D41" s="230">
        <v>94</v>
      </c>
      <c r="E41" s="230">
        <v>7</v>
      </c>
      <c r="F41" s="230">
        <v>376</v>
      </c>
      <c r="G41" s="310">
        <v>28</v>
      </c>
      <c r="I41" s="87"/>
    </row>
    <row r="42" spans="1:15" ht="15.75" customHeight="1" x14ac:dyDescent="0.3">
      <c r="A42" s="99">
        <v>4</v>
      </c>
      <c r="B42" s="100" t="s">
        <v>213</v>
      </c>
      <c r="C42" s="100" t="s">
        <v>186</v>
      </c>
      <c r="D42" s="101">
        <v>80</v>
      </c>
      <c r="E42" s="96">
        <v>4</v>
      </c>
      <c r="F42" s="101">
        <v>342</v>
      </c>
      <c r="G42" s="104">
        <v>20</v>
      </c>
      <c r="I42" s="87"/>
    </row>
    <row r="43" spans="1:15" ht="15.75" customHeight="1" x14ac:dyDescent="0.3">
      <c r="A43" s="99">
        <v>1</v>
      </c>
      <c r="B43" s="100" t="s">
        <v>210</v>
      </c>
      <c r="C43" s="100" t="s">
        <v>11</v>
      </c>
      <c r="D43" s="101">
        <v>85</v>
      </c>
      <c r="E43" s="96">
        <v>5</v>
      </c>
      <c r="F43" s="102">
        <v>341</v>
      </c>
      <c r="G43" s="103">
        <v>17</v>
      </c>
      <c r="I43" s="87"/>
    </row>
    <row r="44" spans="1:15" ht="15.75" customHeight="1" x14ac:dyDescent="0.3">
      <c r="A44" s="99">
        <v>5</v>
      </c>
      <c r="B44" s="100" t="s">
        <v>214</v>
      </c>
      <c r="C44" s="100" t="s">
        <v>19</v>
      </c>
      <c r="D44" s="101">
        <v>80</v>
      </c>
      <c r="E44" s="96">
        <v>4</v>
      </c>
      <c r="F44" s="101">
        <v>329</v>
      </c>
      <c r="G44" s="104">
        <v>16</v>
      </c>
      <c r="I44" s="87"/>
    </row>
    <row r="45" spans="1:15" ht="15.75" customHeight="1" x14ac:dyDescent="0.3">
      <c r="A45" s="99">
        <v>3</v>
      </c>
      <c r="B45" s="100" t="s">
        <v>212</v>
      </c>
      <c r="C45" s="100" t="s">
        <v>191</v>
      </c>
      <c r="D45" s="101">
        <v>87</v>
      </c>
      <c r="E45" s="96">
        <v>6</v>
      </c>
      <c r="F45" s="101">
        <v>335</v>
      </c>
      <c r="G45" s="104">
        <v>15</v>
      </c>
      <c r="I45" s="87"/>
    </row>
    <row r="46" spans="1:15" ht="15.75" customHeight="1" x14ac:dyDescent="0.3">
      <c r="A46" s="99">
        <v>6</v>
      </c>
      <c r="B46" s="100" t="s">
        <v>215</v>
      </c>
      <c r="C46" s="100" t="s">
        <v>26</v>
      </c>
      <c r="D46" s="101">
        <v>69</v>
      </c>
      <c r="E46" s="96">
        <v>1</v>
      </c>
      <c r="F46" s="101">
        <v>307</v>
      </c>
      <c r="G46" s="104">
        <v>11</v>
      </c>
      <c r="I46" s="87"/>
    </row>
    <row r="47" spans="1:15" ht="15.75" customHeight="1" x14ac:dyDescent="0.3">
      <c r="A47" s="233">
        <v>2</v>
      </c>
      <c r="B47" s="234" t="s">
        <v>211</v>
      </c>
      <c r="C47" s="234" t="s">
        <v>19</v>
      </c>
      <c r="D47" s="235">
        <v>75</v>
      </c>
      <c r="E47" s="236">
        <v>2</v>
      </c>
      <c r="F47" s="106">
        <v>300</v>
      </c>
      <c r="G47" s="107">
        <v>7</v>
      </c>
      <c r="I47" s="87"/>
    </row>
    <row r="48" spans="1:15" ht="15.75" customHeight="1" x14ac:dyDescent="0.3">
      <c r="A48" s="87"/>
      <c r="I48" s="87"/>
    </row>
    <row r="49" spans="2:6" s="87" customFormat="1" ht="15.75" customHeight="1" x14ac:dyDescent="0.3">
      <c r="B49" s="87" t="s">
        <v>154</v>
      </c>
      <c r="F49" s="108" t="s">
        <v>659</v>
      </c>
    </row>
    <row r="50" spans="2:6" s="87" customFormat="1" ht="15.75" customHeight="1" x14ac:dyDescent="0.3">
      <c r="B50" s="87" t="s">
        <v>660</v>
      </c>
    </row>
    <row r="51" spans="2:6" s="87" customFormat="1" ht="15.75" customHeight="1" x14ac:dyDescent="0.3"/>
    <row r="52" spans="2:6" s="87" customFormat="1" ht="15.75" customHeight="1" x14ac:dyDescent="0.3"/>
    <row r="53" spans="2:6" s="87" customFormat="1" ht="15.75" customHeight="1" x14ac:dyDescent="0.3"/>
    <row r="54" spans="2:6" s="87" customFormat="1" ht="15.75" customHeight="1" x14ac:dyDescent="0.3"/>
    <row r="55" spans="2:6" s="87" customFormat="1" ht="15.75" customHeight="1" x14ac:dyDescent="0.3"/>
    <row r="56" spans="2:6" s="87" customFormat="1" ht="15.75" customHeight="1" x14ac:dyDescent="0.3"/>
    <row r="57" spans="2:6" s="87" customFormat="1" ht="15.75" customHeight="1" x14ac:dyDescent="0.3"/>
    <row r="58" spans="2:6" s="87" customFormat="1" ht="15.75" customHeight="1" x14ac:dyDescent="0.3"/>
    <row r="59" spans="2:6" s="87" customFormat="1" ht="15.75" customHeight="1" x14ac:dyDescent="0.3"/>
    <row r="60" spans="2:6" s="87" customFormat="1" ht="15.75" customHeight="1" x14ac:dyDescent="0.3"/>
    <row r="61" spans="2:6" s="87" customFormat="1" ht="15.75" customHeight="1" x14ac:dyDescent="0.3"/>
    <row r="62" spans="2:6" s="87" customFormat="1" ht="15.75" customHeight="1" x14ac:dyDescent="0.3"/>
    <row r="63" spans="2:6" s="87" customFormat="1" ht="15.75" customHeight="1" x14ac:dyDescent="0.3"/>
    <row r="64" spans="2:6" s="87" customFormat="1" ht="15.75" customHeight="1" x14ac:dyDescent="0.3"/>
    <row r="65" s="87" customFormat="1" ht="15.75" customHeight="1" x14ac:dyDescent="0.3"/>
    <row r="66" s="87" customFormat="1" ht="15.75" customHeight="1" x14ac:dyDescent="0.3"/>
    <row r="67" s="87" customFormat="1" ht="15.75" customHeight="1" x14ac:dyDescent="0.3"/>
    <row r="68" s="87" customFormat="1" ht="15.75" customHeight="1" x14ac:dyDescent="0.3"/>
    <row r="69" s="87" customFormat="1" ht="15.75" customHeight="1" x14ac:dyDescent="0.3"/>
    <row r="70" s="87" customFormat="1" ht="15.75" customHeight="1" x14ac:dyDescent="0.3"/>
    <row r="71" s="87" customFormat="1" ht="15.75" customHeight="1" x14ac:dyDescent="0.3"/>
    <row r="72" s="87" customFormat="1" ht="15.75" customHeight="1" x14ac:dyDescent="0.3"/>
    <row r="73" s="87" customFormat="1" ht="15.75" customHeight="1" x14ac:dyDescent="0.3"/>
    <row r="74" s="87" customFormat="1" ht="15.75" customHeight="1" x14ac:dyDescent="0.3"/>
    <row r="75" s="87" customFormat="1" ht="15.75" customHeight="1" x14ac:dyDescent="0.3"/>
    <row r="76" s="87" customFormat="1" ht="15.75" customHeight="1" x14ac:dyDescent="0.3"/>
    <row r="77" s="87" customFormat="1" ht="15.75" customHeight="1" x14ac:dyDescent="0.3"/>
    <row r="78" s="87" customFormat="1" ht="15.75" customHeight="1" x14ac:dyDescent="0.3"/>
    <row r="79" s="87" customFormat="1" ht="15.75" customHeight="1" x14ac:dyDescent="0.3"/>
    <row r="80" s="87" customFormat="1" ht="15.75" customHeight="1" x14ac:dyDescent="0.3"/>
    <row r="81" s="87" customFormat="1" ht="15.75" customHeight="1" x14ac:dyDescent="0.3"/>
    <row r="82" s="87" customFormat="1" ht="15.75" customHeight="1" x14ac:dyDescent="0.3"/>
    <row r="83" s="87" customFormat="1" ht="15.75" customHeight="1" x14ac:dyDescent="0.3"/>
    <row r="84" s="87" customFormat="1" ht="15.75" customHeight="1" x14ac:dyDescent="0.3"/>
    <row r="85" s="87" customFormat="1" ht="15.75" customHeight="1" x14ac:dyDescent="0.3"/>
    <row r="86" s="87" customFormat="1" ht="15.75" customHeight="1" x14ac:dyDescent="0.3"/>
    <row r="87" s="87" customFormat="1" ht="15.75" customHeight="1" x14ac:dyDescent="0.3"/>
    <row r="88" s="87" customFormat="1" ht="15.75" customHeight="1" x14ac:dyDescent="0.3"/>
    <row r="89" s="87" customFormat="1" ht="15.75" customHeight="1" x14ac:dyDescent="0.3"/>
    <row r="90" s="87" customFormat="1" ht="15.75" customHeight="1" x14ac:dyDescent="0.3"/>
    <row r="91" s="87" customFormat="1" ht="15.75" customHeight="1" x14ac:dyDescent="0.3"/>
    <row r="92" s="87" customFormat="1" ht="15.75" customHeight="1" x14ac:dyDescent="0.3"/>
    <row r="93" s="87" customFormat="1" ht="15.75" customHeight="1" x14ac:dyDescent="0.3"/>
    <row r="94" s="87" customFormat="1" ht="15.75" customHeight="1" x14ac:dyDescent="0.3"/>
    <row r="95" s="87" customFormat="1" ht="15.75" customHeight="1" x14ac:dyDescent="0.3"/>
    <row r="96" s="87" customFormat="1" ht="15.75" customHeight="1" x14ac:dyDescent="0.3"/>
    <row r="97" s="87" customFormat="1" ht="15.75" customHeight="1" x14ac:dyDescent="0.3"/>
    <row r="98" s="87" customFormat="1" ht="15.75" customHeight="1" x14ac:dyDescent="0.3"/>
    <row r="99" s="87" customFormat="1" ht="15.75" customHeight="1" x14ac:dyDescent="0.3"/>
    <row r="100" s="87" customFormat="1" ht="15.75" customHeight="1" x14ac:dyDescent="0.3"/>
    <row r="101" s="87" customFormat="1" ht="15.75" customHeight="1" x14ac:dyDescent="0.3"/>
    <row r="102" s="87" customFormat="1" ht="15.75" customHeight="1" x14ac:dyDescent="0.3"/>
    <row r="103" s="87" customFormat="1" ht="15.75" customHeight="1" x14ac:dyDescent="0.3"/>
    <row r="104" s="87" customFormat="1" ht="15.75" customHeight="1" x14ac:dyDescent="0.3"/>
    <row r="105" s="87" customFormat="1" ht="15.75" customHeight="1" x14ac:dyDescent="0.3"/>
    <row r="106" s="87" customFormat="1" ht="15.75" customHeight="1" x14ac:dyDescent="0.3"/>
    <row r="107" s="87" customFormat="1" ht="15.75" customHeight="1" x14ac:dyDescent="0.3"/>
    <row r="108" s="87" customFormat="1" ht="15.75" customHeight="1" x14ac:dyDescent="0.3"/>
    <row r="109" s="87" customFormat="1" ht="15.75" customHeight="1" x14ac:dyDescent="0.3"/>
    <row r="110" s="87" customFormat="1" ht="15.75" customHeight="1" x14ac:dyDescent="0.3"/>
    <row r="111" s="87" customFormat="1" ht="15.75" customHeight="1" x14ac:dyDescent="0.3"/>
    <row r="112" s="87" customFormat="1" ht="15.75" customHeight="1" x14ac:dyDescent="0.3"/>
    <row r="113" s="87" customFormat="1" ht="15.75" customHeight="1" x14ac:dyDescent="0.3"/>
    <row r="114" s="87" customFormat="1" ht="15.75" customHeight="1" x14ac:dyDescent="0.3"/>
    <row r="115" s="87" customFormat="1" ht="15.75" customHeight="1" x14ac:dyDescent="0.3"/>
    <row r="116" s="87" customFormat="1" ht="15.75" customHeight="1" x14ac:dyDescent="0.3"/>
    <row r="117" s="87" customFormat="1" ht="15.75" customHeight="1" x14ac:dyDescent="0.3"/>
    <row r="118" s="87" customFormat="1" ht="15.75" customHeight="1" x14ac:dyDescent="0.3"/>
    <row r="119" s="87" customFormat="1" ht="15.75" customHeight="1" x14ac:dyDescent="0.3"/>
  </sheetData>
  <sortState xmlns:xlrd2="http://schemas.microsoft.com/office/spreadsheetml/2017/richdata2" ref="A41:G47">
    <sortCondition descending="1" ref="G41"/>
    <sortCondition descending="1" ref="F41"/>
  </sortState>
  <hyperlinks>
    <hyperlink ref="B2" location="'Index'!A3" tooltip="Go to the Index sheet" display="`" xr:uid="{0380F4AF-FDA6-4DB0-B170-5D92784064A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44758-43E1-4A26-B469-6D6501B5378E}">
  <sheetPr>
    <tabColor rgb="FFFFC000"/>
    <pageSetUpPr fitToPage="1"/>
  </sheetPr>
  <dimension ref="A1:AH119"/>
  <sheetViews>
    <sheetView showGridLines="0" zoomScaleNormal="100" zoomScalePageLayoutView="150" workbookViewId="0">
      <selection activeCell="A2" sqref="A2"/>
    </sheetView>
  </sheetViews>
  <sheetFormatPr defaultColWidth="10.140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7" width="4.140625" style="87" customWidth="1"/>
    <col min="18" max="18" width="9.140625" style="87" bestFit="1" customWidth="1"/>
    <col min="19" max="24" width="4.140625" style="87" customWidth="1"/>
    <col min="25" max="16384" width="10.140625" style="87"/>
  </cols>
  <sheetData>
    <row r="1" spans="1:34" s="85" customFormat="1" ht="18" x14ac:dyDescent="0.35">
      <c r="A1" s="84"/>
      <c r="B1" s="85" t="s">
        <v>155</v>
      </c>
      <c r="D1" s="86"/>
      <c r="E1" s="86"/>
      <c r="F1" s="86" t="s">
        <v>126</v>
      </c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34" ht="15.75" customHeight="1" x14ac:dyDescent="0.3">
      <c r="A5" s="238">
        <v>1</v>
      </c>
      <c r="B5" s="239" t="s">
        <v>156</v>
      </c>
      <c r="C5" s="239" t="s">
        <v>63</v>
      </c>
      <c r="D5" s="240">
        <v>99</v>
      </c>
      <c r="E5" s="240">
        <v>6</v>
      </c>
      <c r="F5" s="231">
        <v>396</v>
      </c>
      <c r="G5" s="232">
        <v>24</v>
      </c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34" ht="15.75" customHeight="1" x14ac:dyDescent="0.3">
      <c r="A6" s="241">
        <v>4</v>
      </c>
      <c r="B6" s="242" t="s">
        <v>62</v>
      </c>
      <c r="C6" s="242" t="s">
        <v>63</v>
      </c>
      <c r="D6" s="243">
        <v>97</v>
      </c>
      <c r="E6" s="244">
        <v>5</v>
      </c>
      <c r="F6" s="111">
        <v>389</v>
      </c>
      <c r="G6" s="112">
        <v>20</v>
      </c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34" ht="15.75" customHeight="1" x14ac:dyDescent="0.3">
      <c r="A7" s="241">
        <v>2</v>
      </c>
      <c r="B7" s="242" t="s">
        <v>178</v>
      </c>
      <c r="C7" s="242" t="s">
        <v>161</v>
      </c>
      <c r="D7" s="243">
        <v>95</v>
      </c>
      <c r="E7" s="244">
        <v>4</v>
      </c>
      <c r="F7" s="111">
        <v>379</v>
      </c>
      <c r="G7" s="112">
        <v>15</v>
      </c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34" ht="15.75" customHeight="1" x14ac:dyDescent="0.3">
      <c r="A8" s="245">
        <v>3</v>
      </c>
      <c r="B8" s="242" t="s">
        <v>182</v>
      </c>
      <c r="C8" s="242" t="s">
        <v>63</v>
      </c>
      <c r="D8" s="243">
        <v>92</v>
      </c>
      <c r="E8" s="244">
        <v>3</v>
      </c>
      <c r="F8" s="111">
        <v>375</v>
      </c>
      <c r="G8" s="112">
        <v>13</v>
      </c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34" ht="15.75" customHeight="1" x14ac:dyDescent="0.3">
      <c r="A9" s="241">
        <v>6</v>
      </c>
      <c r="B9" s="242" t="s">
        <v>209</v>
      </c>
      <c r="C9" s="242" t="s">
        <v>166</v>
      </c>
      <c r="D9" s="243">
        <v>89</v>
      </c>
      <c r="E9" s="244">
        <v>2</v>
      </c>
      <c r="F9" s="111">
        <v>370</v>
      </c>
      <c r="G9" s="112">
        <v>12</v>
      </c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34" ht="15.75" customHeight="1" x14ac:dyDescent="0.3">
      <c r="A10" s="250">
        <v>5</v>
      </c>
      <c r="B10" s="247" t="s">
        <v>208</v>
      </c>
      <c r="C10" s="247" t="s">
        <v>166</v>
      </c>
      <c r="D10" s="248">
        <v>89</v>
      </c>
      <c r="E10" s="249">
        <v>2</v>
      </c>
      <c r="F10" s="113">
        <v>362</v>
      </c>
      <c r="G10" s="114">
        <v>7</v>
      </c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34" ht="15.75" customHeight="1" x14ac:dyDescent="0.3">
      <c r="A11" s="109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34" ht="15.75" customHeight="1" x14ac:dyDescent="0.3">
      <c r="A12" s="109"/>
      <c r="B12" s="87" t="s">
        <v>127</v>
      </c>
      <c r="F12" s="108" t="s">
        <v>659</v>
      </c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34" ht="15.75" customHeight="1" x14ac:dyDescent="0.3">
      <c r="A13" s="109"/>
      <c r="B13" s="87" t="s">
        <v>660</v>
      </c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34" ht="15.75" customHeight="1" x14ac:dyDescent="0.3">
      <c r="A14" s="109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34" ht="15.75" customHeight="1" x14ac:dyDescent="0.3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34" ht="15.75" customHeight="1" x14ac:dyDescent="0.3">
      <c r="A16" s="109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5.75" customHeight="1" x14ac:dyDescent="0.3">
      <c r="A17" s="109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5.75" customHeight="1" x14ac:dyDescent="0.3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5.75" customHeight="1" x14ac:dyDescent="0.3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5.75" customHeight="1" x14ac:dyDescent="0.3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5.75" customHeight="1" x14ac:dyDescent="0.3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5.75" customHeight="1" x14ac:dyDescent="0.3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5.75" customHeight="1" x14ac:dyDescent="0.3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5.75" customHeight="1" x14ac:dyDescent="0.3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5.75" customHeight="1" x14ac:dyDescent="0.3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5.75" customHeight="1" x14ac:dyDescent="0.3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5.75" customHeight="1" x14ac:dyDescent="0.3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5.75" customHeight="1" x14ac:dyDescent="0.3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5.75" customHeight="1" x14ac:dyDescent="0.3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5.75" customHeight="1" x14ac:dyDescent="0.3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5.75" customHeight="1" x14ac:dyDescent="0.3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26" ht="15.75" customHeight="1" x14ac:dyDescent="0.3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spans="1:26" ht="15.75" customHeight="1" x14ac:dyDescent="0.3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spans="1:26" ht="15.75" customHeight="1" x14ac:dyDescent="0.3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spans="1:26" ht="15.75" customHeight="1" x14ac:dyDescent="0.3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spans="1:26" ht="15.75" customHeight="1" x14ac:dyDescent="0.3">
      <c r="A36" s="109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spans="1:26" ht="15.75" customHeight="1" x14ac:dyDescent="0.3">
      <c r="A37" s="109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8" spans="1:26" ht="15.75" customHeight="1" x14ac:dyDescent="0.3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</row>
    <row r="39" spans="1:26" ht="15.75" customHeight="1" x14ac:dyDescent="0.3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spans="1:26" ht="15.75" customHeight="1" x14ac:dyDescent="0.3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</row>
    <row r="41" spans="1:26" ht="15.75" customHeight="1" x14ac:dyDescent="0.3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</row>
    <row r="42" spans="1:26" ht="15.75" customHeight="1" x14ac:dyDescent="0.3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</row>
    <row r="43" spans="1:26" ht="15.75" customHeight="1" x14ac:dyDescent="0.3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</row>
    <row r="44" spans="1:26" ht="15.75" customHeight="1" x14ac:dyDescent="0.3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</row>
    <row r="45" spans="1:26" ht="15.75" customHeight="1" x14ac:dyDescent="0.3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</row>
    <row r="46" spans="1:26" ht="15.75" customHeight="1" x14ac:dyDescent="0.3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</row>
    <row r="47" spans="1:26" ht="15.75" customHeight="1" x14ac:dyDescent="0.3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</row>
    <row r="48" spans="1:26" ht="15.75" customHeight="1" x14ac:dyDescent="0.3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</row>
    <row r="49" spans="1:26" ht="15.75" customHeight="1" x14ac:dyDescent="0.3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</row>
    <row r="50" spans="1:26" ht="15.75" customHeight="1" x14ac:dyDescent="0.3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</row>
    <row r="51" spans="1:26" ht="15.75" customHeight="1" x14ac:dyDescent="0.3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</row>
    <row r="52" spans="1:26" ht="15.75" customHeight="1" x14ac:dyDescent="0.3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</row>
    <row r="53" spans="1:26" ht="15.75" customHeight="1" x14ac:dyDescent="0.3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</row>
    <row r="54" spans="1:26" ht="15.75" customHeight="1" x14ac:dyDescent="0.3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</row>
    <row r="55" spans="1:26" ht="15.75" customHeight="1" x14ac:dyDescent="0.3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</row>
    <row r="56" spans="1:26" ht="15.75" customHeight="1" x14ac:dyDescent="0.3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</row>
    <row r="57" spans="1:26" ht="15.75" customHeight="1" x14ac:dyDescent="0.3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</row>
    <row r="58" spans="1:26" ht="15.75" customHeight="1" x14ac:dyDescent="0.3">
      <c r="A58" s="87"/>
      <c r="I58" s="87"/>
    </row>
    <row r="59" spans="1:26" ht="15.75" customHeight="1" x14ac:dyDescent="0.3">
      <c r="A59" s="87"/>
      <c r="I59" s="87"/>
    </row>
    <row r="60" spans="1:26" ht="15.75" customHeight="1" x14ac:dyDescent="0.3">
      <c r="A60" s="87"/>
      <c r="I60" s="87"/>
    </row>
    <row r="61" spans="1:26" ht="15.75" customHeight="1" x14ac:dyDescent="0.3">
      <c r="A61" s="87"/>
      <c r="I61" s="87"/>
    </row>
    <row r="62" spans="1:26" ht="15.75" customHeight="1" x14ac:dyDescent="0.3">
      <c r="A62" s="87"/>
      <c r="I62" s="87"/>
    </row>
    <row r="63" spans="1:26" ht="15.75" customHeight="1" x14ac:dyDescent="0.3">
      <c r="A63" s="87"/>
      <c r="I63" s="87"/>
    </row>
    <row r="64" spans="1:26" ht="15.75" customHeight="1" x14ac:dyDescent="0.3">
      <c r="A64" s="87"/>
      <c r="I64" s="87"/>
    </row>
    <row r="65" s="87" customFormat="1" ht="15.75" customHeight="1" x14ac:dyDescent="0.3"/>
    <row r="66" s="87" customFormat="1" ht="15.75" customHeight="1" x14ac:dyDescent="0.3"/>
    <row r="67" s="87" customFormat="1" ht="15.75" customHeight="1" x14ac:dyDescent="0.3"/>
    <row r="68" s="87" customFormat="1" ht="15.75" customHeight="1" x14ac:dyDescent="0.3"/>
    <row r="69" s="87" customFormat="1" ht="15.75" customHeight="1" x14ac:dyDescent="0.3"/>
    <row r="70" s="87" customFormat="1" ht="15.75" customHeight="1" x14ac:dyDescent="0.3"/>
    <row r="71" s="87" customFormat="1" ht="15.75" customHeight="1" x14ac:dyDescent="0.3"/>
    <row r="72" s="87" customFormat="1" ht="15.75" customHeight="1" x14ac:dyDescent="0.3"/>
    <row r="73" s="87" customFormat="1" ht="15.75" customHeight="1" x14ac:dyDescent="0.3"/>
    <row r="74" s="87" customFormat="1" ht="15.75" customHeight="1" x14ac:dyDescent="0.3"/>
    <row r="75" s="87" customFormat="1" ht="15.75" customHeight="1" x14ac:dyDescent="0.3"/>
    <row r="76" s="87" customFormat="1" ht="15.75" customHeight="1" x14ac:dyDescent="0.3"/>
    <row r="77" s="87" customFormat="1" ht="15.75" customHeight="1" x14ac:dyDescent="0.3"/>
    <row r="78" s="87" customFormat="1" ht="15.75" customHeight="1" x14ac:dyDescent="0.3"/>
    <row r="79" s="87" customFormat="1" ht="15.75" customHeight="1" x14ac:dyDescent="0.3"/>
    <row r="80" s="87" customFormat="1" ht="15.75" customHeight="1" x14ac:dyDescent="0.3"/>
    <row r="81" s="87" customFormat="1" ht="15.75" customHeight="1" x14ac:dyDescent="0.3"/>
    <row r="82" s="87" customFormat="1" ht="15.75" customHeight="1" x14ac:dyDescent="0.3"/>
    <row r="83" s="87" customFormat="1" ht="15.75" customHeight="1" x14ac:dyDescent="0.3"/>
    <row r="84" s="87" customFormat="1" ht="15.75" customHeight="1" x14ac:dyDescent="0.3"/>
    <row r="85" s="87" customFormat="1" ht="15.75" customHeight="1" x14ac:dyDescent="0.3"/>
    <row r="86" s="87" customFormat="1" ht="15.75" customHeight="1" x14ac:dyDescent="0.3"/>
    <row r="87" s="87" customFormat="1" ht="15.75" customHeight="1" x14ac:dyDescent="0.3"/>
    <row r="88" s="87" customFormat="1" ht="15.75" customHeight="1" x14ac:dyDescent="0.3"/>
    <row r="89" s="87" customFormat="1" ht="15.75" customHeight="1" x14ac:dyDescent="0.3"/>
    <row r="90" s="87" customFormat="1" ht="15.75" customHeight="1" x14ac:dyDescent="0.3"/>
    <row r="91" s="87" customFormat="1" ht="15.75" customHeight="1" x14ac:dyDescent="0.3"/>
    <row r="92" s="87" customFormat="1" ht="15.75" customHeight="1" x14ac:dyDescent="0.3"/>
    <row r="93" s="87" customFormat="1" ht="15.75" customHeight="1" x14ac:dyDescent="0.3"/>
    <row r="94" s="87" customFormat="1" ht="15.75" customHeight="1" x14ac:dyDescent="0.3"/>
    <row r="95" s="87" customFormat="1" ht="15.75" customHeight="1" x14ac:dyDescent="0.3"/>
    <row r="96" s="87" customFormat="1" ht="15.75" customHeight="1" x14ac:dyDescent="0.3"/>
    <row r="97" s="87" customFormat="1" ht="15.75" customHeight="1" x14ac:dyDescent="0.3"/>
    <row r="98" s="87" customFormat="1" ht="15.75" customHeight="1" x14ac:dyDescent="0.3"/>
    <row r="99" s="87" customFormat="1" ht="15.75" customHeight="1" x14ac:dyDescent="0.3"/>
    <row r="100" s="87" customFormat="1" ht="15.75" customHeight="1" x14ac:dyDescent="0.3"/>
    <row r="101" s="87" customFormat="1" ht="15.75" customHeight="1" x14ac:dyDescent="0.3"/>
    <row r="102" s="87" customFormat="1" ht="15.75" customHeight="1" x14ac:dyDescent="0.3"/>
    <row r="103" s="87" customFormat="1" ht="15.75" customHeight="1" x14ac:dyDescent="0.3"/>
    <row r="104" s="87" customFormat="1" ht="15.75" customHeight="1" x14ac:dyDescent="0.3"/>
    <row r="105" s="87" customFormat="1" ht="15.75" customHeight="1" x14ac:dyDescent="0.3"/>
    <row r="106" s="87" customFormat="1" ht="15.75" customHeight="1" x14ac:dyDescent="0.3"/>
    <row r="107" s="87" customFormat="1" ht="15.75" customHeight="1" x14ac:dyDescent="0.3"/>
    <row r="108" s="87" customFormat="1" ht="15.75" customHeight="1" x14ac:dyDescent="0.3"/>
    <row r="109" s="87" customFormat="1" ht="15.75" customHeight="1" x14ac:dyDescent="0.3"/>
    <row r="110" s="87" customFormat="1" ht="15.75" customHeight="1" x14ac:dyDescent="0.3"/>
    <row r="111" s="87" customFormat="1" ht="15.75" customHeight="1" x14ac:dyDescent="0.3"/>
    <row r="112" s="87" customFormat="1" ht="15.75" customHeight="1" x14ac:dyDescent="0.3"/>
    <row r="113" s="87" customFormat="1" ht="15.75" customHeight="1" x14ac:dyDescent="0.3"/>
    <row r="114" s="87" customFormat="1" ht="15.75" customHeight="1" x14ac:dyDescent="0.3"/>
    <row r="115" s="87" customFormat="1" ht="15.75" customHeight="1" x14ac:dyDescent="0.3"/>
    <row r="116" s="87" customFormat="1" ht="15.75" customHeight="1" x14ac:dyDescent="0.3"/>
    <row r="117" s="87" customFormat="1" ht="15.75" customHeight="1" x14ac:dyDescent="0.3"/>
    <row r="118" s="87" customFormat="1" ht="15.75" customHeight="1" x14ac:dyDescent="0.3"/>
    <row r="119" s="87" customFormat="1" ht="15.75" customHeight="1" x14ac:dyDescent="0.3"/>
  </sheetData>
  <sheetProtection selectLockedCells="1" selectUnlockedCells="1"/>
  <sortState xmlns:xlrd2="http://schemas.microsoft.com/office/spreadsheetml/2017/richdata2" ref="A5:G10">
    <sortCondition descending="1" ref="G5"/>
    <sortCondition descending="1" ref="F5"/>
  </sortState>
  <hyperlinks>
    <hyperlink ref="B2" location="'Index'!A3" tooltip="Go to the Index sheet" display="`" xr:uid="{85D2A2E6-8E45-402A-A316-BB499BC3314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59F29-548B-4EF6-89CC-B244DE7626BE}">
  <sheetPr>
    <tabColor theme="9"/>
    <pageSetUpPr fitToPage="1"/>
  </sheetPr>
  <dimension ref="A1:AH57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6" width="2.42578125" style="87" customWidth="1"/>
    <col min="17" max="24" width="4.140625" style="87" customWidth="1"/>
    <col min="25" max="16384" width="10.28515625" style="87"/>
  </cols>
  <sheetData>
    <row r="1" spans="1:34" s="85" customFormat="1" ht="18" x14ac:dyDescent="0.35">
      <c r="A1" s="84"/>
      <c r="B1" s="85" t="s">
        <v>231</v>
      </c>
      <c r="D1" s="86"/>
      <c r="E1" s="86"/>
      <c r="F1" s="86" t="s">
        <v>126</v>
      </c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34" ht="15.75" customHeight="1" x14ac:dyDescent="0.3">
      <c r="A5" s="238">
        <v>3</v>
      </c>
      <c r="B5" s="239" t="s">
        <v>250</v>
      </c>
      <c r="C5" s="239" t="s">
        <v>251</v>
      </c>
      <c r="D5" s="312">
        <v>184</v>
      </c>
      <c r="E5" s="240">
        <v>6</v>
      </c>
      <c r="F5" s="313">
        <v>737</v>
      </c>
      <c r="G5" s="314">
        <v>29</v>
      </c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34" ht="15.75" customHeight="1" x14ac:dyDescent="0.3">
      <c r="A6" s="245">
        <v>1</v>
      </c>
      <c r="B6" s="242" t="s">
        <v>259</v>
      </c>
      <c r="C6" s="242" t="s">
        <v>48</v>
      </c>
      <c r="D6" s="244">
        <v>186</v>
      </c>
      <c r="E6" s="244">
        <v>7</v>
      </c>
      <c r="F6" s="102">
        <v>734</v>
      </c>
      <c r="G6" s="103">
        <v>28</v>
      </c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34" ht="15.75" customHeight="1" x14ac:dyDescent="0.3">
      <c r="A7" s="241">
        <v>2</v>
      </c>
      <c r="B7" s="242" t="s">
        <v>242</v>
      </c>
      <c r="C7" s="242" t="s">
        <v>243</v>
      </c>
      <c r="D7" s="243">
        <v>188</v>
      </c>
      <c r="E7" s="244">
        <v>8</v>
      </c>
      <c r="F7" s="111">
        <v>605</v>
      </c>
      <c r="G7" s="112">
        <v>22</v>
      </c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34" ht="15.75" customHeight="1" x14ac:dyDescent="0.3">
      <c r="A8" s="245">
        <v>7</v>
      </c>
      <c r="B8" s="242" t="s">
        <v>254</v>
      </c>
      <c r="C8" s="242" t="s">
        <v>255</v>
      </c>
      <c r="D8" s="243">
        <v>176</v>
      </c>
      <c r="E8" s="244">
        <v>5</v>
      </c>
      <c r="F8" s="111">
        <v>707</v>
      </c>
      <c r="G8" s="112">
        <v>20</v>
      </c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34" ht="15.75" customHeight="1" x14ac:dyDescent="0.3">
      <c r="A9" s="241">
        <v>6</v>
      </c>
      <c r="B9" s="242" t="s">
        <v>252</v>
      </c>
      <c r="C9" s="242" t="s">
        <v>29</v>
      </c>
      <c r="D9" s="243">
        <v>168</v>
      </c>
      <c r="E9" s="244">
        <v>2</v>
      </c>
      <c r="F9" s="111">
        <v>698</v>
      </c>
      <c r="G9" s="112">
        <v>16</v>
      </c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34" ht="15.75" customHeight="1" x14ac:dyDescent="0.3">
      <c r="A10" s="241">
        <v>8</v>
      </c>
      <c r="B10" s="242" t="s">
        <v>257</v>
      </c>
      <c r="C10" s="242" t="s">
        <v>255</v>
      </c>
      <c r="D10" s="243">
        <v>174</v>
      </c>
      <c r="E10" s="244">
        <v>3</v>
      </c>
      <c r="F10" s="111">
        <v>696</v>
      </c>
      <c r="G10" s="112">
        <v>12</v>
      </c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34" ht="15.75" customHeight="1" x14ac:dyDescent="0.3">
      <c r="A11" s="241">
        <v>4</v>
      </c>
      <c r="B11" s="242" t="s">
        <v>246</v>
      </c>
      <c r="C11" s="242" t="s">
        <v>29</v>
      </c>
      <c r="D11" s="243">
        <v>161</v>
      </c>
      <c r="E11" s="244">
        <v>1</v>
      </c>
      <c r="F11" s="111">
        <v>683</v>
      </c>
      <c r="G11" s="112">
        <v>10</v>
      </c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34" ht="15.75" customHeight="1" x14ac:dyDescent="0.3">
      <c r="A12" s="250">
        <v>5</v>
      </c>
      <c r="B12" s="247" t="s">
        <v>248</v>
      </c>
      <c r="C12" s="247" t="s">
        <v>249</v>
      </c>
      <c r="D12" s="248">
        <v>175</v>
      </c>
      <c r="E12" s="249">
        <v>4</v>
      </c>
      <c r="F12" s="113">
        <v>679</v>
      </c>
      <c r="G12" s="114">
        <v>8</v>
      </c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34" ht="15.75" customHeight="1" x14ac:dyDescent="0.3">
      <c r="A13" s="109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34" ht="15.75" customHeight="1" x14ac:dyDescent="0.3">
      <c r="A14" s="90"/>
      <c r="B14" s="91" t="s">
        <v>3</v>
      </c>
      <c r="C14" s="91"/>
      <c r="D14" s="91"/>
      <c r="E14" s="91"/>
      <c r="F14" s="91"/>
      <c r="G14" s="91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34" ht="15.75" customHeight="1" x14ac:dyDescent="0.3">
      <c r="A15" s="92"/>
      <c r="B15" s="93" t="s">
        <v>4</v>
      </c>
      <c r="C15" s="93" t="s">
        <v>5</v>
      </c>
      <c r="D15" s="94" t="s">
        <v>6</v>
      </c>
      <c r="E15" s="94" t="s">
        <v>7</v>
      </c>
      <c r="F15" s="94" t="s">
        <v>8</v>
      </c>
      <c r="G15" s="95" t="s">
        <v>9</v>
      </c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34" ht="15.75" customHeight="1" x14ac:dyDescent="0.3">
      <c r="A16" s="238">
        <v>3</v>
      </c>
      <c r="B16" s="239" t="s">
        <v>261</v>
      </c>
      <c r="C16" s="239" t="s">
        <v>251</v>
      </c>
      <c r="D16" s="312">
        <v>171</v>
      </c>
      <c r="E16" s="240">
        <v>5</v>
      </c>
      <c r="F16" s="313">
        <v>689</v>
      </c>
      <c r="G16" s="314">
        <v>24</v>
      </c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5.75" customHeight="1" x14ac:dyDescent="0.3">
      <c r="A17" s="245">
        <v>1</v>
      </c>
      <c r="B17" s="242" t="s">
        <v>260</v>
      </c>
      <c r="C17" s="242" t="s">
        <v>48</v>
      </c>
      <c r="D17" s="244">
        <v>175</v>
      </c>
      <c r="E17" s="244">
        <v>7</v>
      </c>
      <c r="F17" s="102">
        <v>683</v>
      </c>
      <c r="G17" s="103">
        <v>22</v>
      </c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5.75" customHeight="1" x14ac:dyDescent="0.3">
      <c r="A18" s="245">
        <v>5</v>
      </c>
      <c r="B18" s="242" t="s">
        <v>266</v>
      </c>
      <c r="C18" s="242" t="s">
        <v>48</v>
      </c>
      <c r="D18" s="243">
        <v>170</v>
      </c>
      <c r="E18" s="244">
        <v>3</v>
      </c>
      <c r="F18" s="111">
        <v>679</v>
      </c>
      <c r="G18" s="112">
        <v>19</v>
      </c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5.75" customHeight="1" x14ac:dyDescent="0.3">
      <c r="A19" s="241">
        <v>2</v>
      </c>
      <c r="B19" s="242" t="s">
        <v>262</v>
      </c>
      <c r="C19" s="242" t="s">
        <v>263</v>
      </c>
      <c r="D19" s="243">
        <v>168</v>
      </c>
      <c r="E19" s="244">
        <v>2</v>
      </c>
      <c r="F19" s="111">
        <v>671</v>
      </c>
      <c r="G19" s="112">
        <v>17</v>
      </c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5.75" customHeight="1" x14ac:dyDescent="0.3">
      <c r="A20" s="245">
        <v>7</v>
      </c>
      <c r="B20" s="242" t="s">
        <v>276</v>
      </c>
      <c r="C20" s="242" t="s">
        <v>48</v>
      </c>
      <c r="D20" s="243">
        <v>171</v>
      </c>
      <c r="E20" s="244">
        <v>5</v>
      </c>
      <c r="F20" s="111">
        <v>665</v>
      </c>
      <c r="G20" s="112">
        <v>15</v>
      </c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5.75" customHeight="1" x14ac:dyDescent="0.3">
      <c r="A21" s="241">
        <v>6</v>
      </c>
      <c r="B21" s="242" t="s">
        <v>272</v>
      </c>
      <c r="C21" s="242" t="s">
        <v>273</v>
      </c>
      <c r="D21" s="243">
        <v>175</v>
      </c>
      <c r="E21" s="244">
        <v>7</v>
      </c>
      <c r="F21" s="111">
        <v>651</v>
      </c>
      <c r="G21" s="112">
        <v>12</v>
      </c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5.75" customHeight="1" x14ac:dyDescent="0.3">
      <c r="A22" s="246">
        <v>4</v>
      </c>
      <c r="B22" s="247" t="s">
        <v>265</v>
      </c>
      <c r="C22" s="247" t="s">
        <v>233</v>
      </c>
      <c r="D22" s="248">
        <v>158</v>
      </c>
      <c r="E22" s="249">
        <v>1</v>
      </c>
      <c r="F22" s="113">
        <v>651</v>
      </c>
      <c r="G22" s="114">
        <v>9</v>
      </c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5.75" customHeight="1" x14ac:dyDescent="0.3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5.75" customHeight="1" x14ac:dyDescent="0.3">
      <c r="A24" s="90"/>
      <c r="B24" s="91" t="s">
        <v>40</v>
      </c>
      <c r="C24" s="91"/>
      <c r="D24" s="91"/>
      <c r="E24" s="91"/>
      <c r="F24" s="91"/>
      <c r="G24" s="91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5.75" customHeight="1" x14ac:dyDescent="0.3">
      <c r="A25" s="92"/>
      <c r="B25" s="93" t="s">
        <v>4</v>
      </c>
      <c r="C25" s="93" t="s">
        <v>5</v>
      </c>
      <c r="D25" s="94" t="s">
        <v>6</v>
      </c>
      <c r="E25" s="94" t="s">
        <v>7</v>
      </c>
      <c r="F25" s="94" t="s">
        <v>8</v>
      </c>
      <c r="G25" s="95" t="s">
        <v>9</v>
      </c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5.75" customHeight="1" x14ac:dyDescent="0.3">
      <c r="A26" s="315">
        <v>4</v>
      </c>
      <c r="B26" s="239" t="s">
        <v>152</v>
      </c>
      <c r="C26" s="239" t="s">
        <v>151</v>
      </c>
      <c r="D26" s="312">
        <v>167</v>
      </c>
      <c r="E26" s="240">
        <v>6</v>
      </c>
      <c r="F26" s="313">
        <v>660</v>
      </c>
      <c r="G26" s="314">
        <v>22</v>
      </c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5.75" customHeight="1" x14ac:dyDescent="0.3">
      <c r="A27" s="245">
        <v>3</v>
      </c>
      <c r="B27" s="242" t="s">
        <v>278</v>
      </c>
      <c r="C27" s="242" t="s">
        <v>34</v>
      </c>
      <c r="D27" s="243">
        <v>160</v>
      </c>
      <c r="E27" s="244">
        <v>3</v>
      </c>
      <c r="F27" s="111">
        <v>665</v>
      </c>
      <c r="G27" s="112">
        <v>21</v>
      </c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5.75" customHeight="1" x14ac:dyDescent="0.3">
      <c r="A28" s="241">
        <v>2</v>
      </c>
      <c r="B28" s="242" t="s">
        <v>280</v>
      </c>
      <c r="C28" s="242" t="s">
        <v>48</v>
      </c>
      <c r="D28" s="243">
        <v>161</v>
      </c>
      <c r="E28" s="244">
        <v>4</v>
      </c>
      <c r="F28" s="111">
        <v>641</v>
      </c>
      <c r="G28" s="112">
        <v>19</v>
      </c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5.75" customHeight="1" x14ac:dyDescent="0.3">
      <c r="A29" s="245">
        <v>5</v>
      </c>
      <c r="B29" s="242" t="s">
        <v>58</v>
      </c>
      <c r="C29" s="242" t="s">
        <v>34</v>
      </c>
      <c r="D29" s="243">
        <v>162</v>
      </c>
      <c r="E29" s="244">
        <v>5</v>
      </c>
      <c r="F29" s="111">
        <v>622</v>
      </c>
      <c r="G29" s="112">
        <v>15</v>
      </c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5.75" customHeight="1" x14ac:dyDescent="0.3">
      <c r="A30" s="241">
        <v>6</v>
      </c>
      <c r="B30" s="242" t="s">
        <v>285</v>
      </c>
      <c r="C30" s="242" t="s">
        <v>273</v>
      </c>
      <c r="D30" s="243">
        <v>159</v>
      </c>
      <c r="E30" s="244">
        <v>2</v>
      </c>
      <c r="F30" s="111">
        <v>634</v>
      </c>
      <c r="G30" s="112">
        <v>14</v>
      </c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5.75" customHeight="1" x14ac:dyDescent="0.3">
      <c r="A31" s="245">
        <v>7</v>
      </c>
      <c r="B31" s="242" t="s">
        <v>286</v>
      </c>
      <c r="C31" s="242" t="s">
        <v>104</v>
      </c>
      <c r="D31" s="243">
        <v>179</v>
      </c>
      <c r="E31" s="244">
        <v>7</v>
      </c>
      <c r="F31" s="111">
        <v>581</v>
      </c>
      <c r="G31" s="112">
        <v>14</v>
      </c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26" ht="15.75" customHeight="1" x14ac:dyDescent="0.3">
      <c r="A32" s="250">
        <v>1</v>
      </c>
      <c r="B32" s="247" t="s">
        <v>279</v>
      </c>
      <c r="C32" s="247" t="s">
        <v>273</v>
      </c>
      <c r="D32" s="249">
        <v>146</v>
      </c>
      <c r="E32" s="249">
        <v>1</v>
      </c>
      <c r="F32" s="309">
        <v>567</v>
      </c>
      <c r="G32" s="311">
        <v>7</v>
      </c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spans="1:26" ht="15.75" customHeight="1" x14ac:dyDescent="0.3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spans="1:26" ht="15.75" customHeight="1" x14ac:dyDescent="0.3">
      <c r="A34" s="90"/>
      <c r="B34" s="91" t="s">
        <v>41</v>
      </c>
      <c r="C34" s="91"/>
      <c r="D34" s="91"/>
      <c r="E34" s="91"/>
      <c r="F34" s="91"/>
      <c r="G34" s="91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spans="1:26" ht="15.75" customHeight="1" x14ac:dyDescent="0.3">
      <c r="A35" s="92"/>
      <c r="B35" s="93" t="s">
        <v>4</v>
      </c>
      <c r="C35" s="93" t="s">
        <v>5</v>
      </c>
      <c r="D35" s="94" t="s">
        <v>6</v>
      </c>
      <c r="E35" s="94" t="s">
        <v>7</v>
      </c>
      <c r="F35" s="94" t="s">
        <v>8</v>
      </c>
      <c r="G35" s="95" t="s">
        <v>9</v>
      </c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spans="1:26" ht="15.75" customHeight="1" x14ac:dyDescent="0.3">
      <c r="A36" s="315">
        <v>6</v>
      </c>
      <c r="B36" s="239" t="s">
        <v>33</v>
      </c>
      <c r="C36" s="239" t="s">
        <v>34</v>
      </c>
      <c r="D36" s="312">
        <v>154</v>
      </c>
      <c r="E36" s="240">
        <v>6</v>
      </c>
      <c r="F36" s="313">
        <v>630</v>
      </c>
      <c r="G36" s="314">
        <v>27</v>
      </c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spans="1:26" ht="15.75" customHeight="1" x14ac:dyDescent="0.3">
      <c r="A37" s="245">
        <v>5</v>
      </c>
      <c r="B37" s="242" t="s">
        <v>105</v>
      </c>
      <c r="C37" s="242" t="s">
        <v>34</v>
      </c>
      <c r="D37" s="243">
        <v>155</v>
      </c>
      <c r="E37" s="244">
        <v>7</v>
      </c>
      <c r="F37" s="111">
        <v>608</v>
      </c>
      <c r="G37" s="112">
        <v>23</v>
      </c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8" spans="1:26" ht="15.75" customHeight="1" x14ac:dyDescent="0.3">
      <c r="A38" s="245">
        <v>7</v>
      </c>
      <c r="B38" s="242" t="s">
        <v>300</v>
      </c>
      <c r="C38" s="242" t="s">
        <v>161</v>
      </c>
      <c r="D38" s="243">
        <v>149</v>
      </c>
      <c r="E38" s="244">
        <v>4</v>
      </c>
      <c r="F38" s="111">
        <v>595</v>
      </c>
      <c r="G38" s="112">
        <v>20</v>
      </c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</row>
    <row r="39" spans="1:26" ht="15.75" customHeight="1" x14ac:dyDescent="0.3">
      <c r="A39" s="245">
        <v>1</v>
      </c>
      <c r="B39" s="242" t="s">
        <v>288</v>
      </c>
      <c r="C39" s="242" t="s">
        <v>48</v>
      </c>
      <c r="D39" s="244">
        <v>143</v>
      </c>
      <c r="E39" s="244">
        <v>2</v>
      </c>
      <c r="F39" s="102">
        <v>586</v>
      </c>
      <c r="G39" s="103">
        <v>17</v>
      </c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spans="1:26" ht="15.75" customHeight="1" x14ac:dyDescent="0.3">
      <c r="A40" s="241">
        <v>4</v>
      </c>
      <c r="B40" s="242" t="s">
        <v>150</v>
      </c>
      <c r="C40" s="242" t="s">
        <v>151</v>
      </c>
      <c r="D40" s="243">
        <v>150</v>
      </c>
      <c r="E40" s="244">
        <v>5</v>
      </c>
      <c r="F40" s="111">
        <v>546</v>
      </c>
      <c r="G40" s="112">
        <v>13</v>
      </c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</row>
    <row r="41" spans="1:26" ht="15.75" customHeight="1" x14ac:dyDescent="0.3">
      <c r="A41" s="245">
        <v>3</v>
      </c>
      <c r="B41" s="242" t="s">
        <v>295</v>
      </c>
      <c r="C41" s="242" t="s">
        <v>77</v>
      </c>
      <c r="D41" s="243">
        <v>148</v>
      </c>
      <c r="E41" s="244">
        <v>3</v>
      </c>
      <c r="F41" s="111">
        <v>553</v>
      </c>
      <c r="G41" s="112">
        <v>10</v>
      </c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</row>
    <row r="42" spans="1:26" ht="15.75" customHeight="1" x14ac:dyDescent="0.3">
      <c r="A42" s="246">
        <v>2</v>
      </c>
      <c r="B42" s="247" t="s">
        <v>294</v>
      </c>
      <c r="C42" s="247" t="s">
        <v>159</v>
      </c>
      <c r="D42" s="248" t="s">
        <v>64</v>
      </c>
      <c r="E42" s="249">
        <v>0</v>
      </c>
      <c r="F42" s="113">
        <v>0</v>
      </c>
      <c r="G42" s="114">
        <v>0</v>
      </c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</row>
    <row r="43" spans="1:26" ht="15.75" customHeight="1" x14ac:dyDescent="0.3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</row>
    <row r="44" spans="1:26" ht="15.75" customHeight="1" x14ac:dyDescent="0.3">
      <c r="A44" s="109"/>
      <c r="B44" s="87" t="s">
        <v>127</v>
      </c>
      <c r="F44" s="108" t="s">
        <v>659</v>
      </c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</row>
    <row r="45" spans="1:26" ht="15.75" customHeight="1" x14ac:dyDescent="0.3">
      <c r="A45" s="109"/>
      <c r="B45" s="87" t="s">
        <v>660</v>
      </c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</row>
    <row r="46" spans="1:26" ht="15.75" customHeight="1" x14ac:dyDescent="0.3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</row>
    <row r="47" spans="1:26" ht="15.75" customHeight="1" x14ac:dyDescent="0.3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</row>
    <row r="48" spans="1:26" ht="15.75" customHeight="1" x14ac:dyDescent="0.3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</row>
    <row r="49" spans="1:26" ht="15.75" customHeight="1" x14ac:dyDescent="0.3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</row>
    <row r="50" spans="1:26" ht="15.75" customHeight="1" x14ac:dyDescent="0.3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</row>
    <row r="51" spans="1:26" ht="15.75" customHeight="1" x14ac:dyDescent="0.3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</row>
    <row r="52" spans="1:26" ht="15.75" customHeight="1" x14ac:dyDescent="0.3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</row>
    <row r="53" spans="1:26" x14ac:dyDescent="0.3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</row>
    <row r="54" spans="1:26" x14ac:dyDescent="0.3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</row>
    <row r="55" spans="1:26" x14ac:dyDescent="0.3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</row>
    <row r="56" spans="1:26" x14ac:dyDescent="0.3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</row>
    <row r="57" spans="1:26" x14ac:dyDescent="0.3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</row>
  </sheetData>
  <sheetProtection selectLockedCells="1" selectUnlockedCells="1"/>
  <sortState xmlns:xlrd2="http://schemas.microsoft.com/office/spreadsheetml/2017/richdata2" ref="A36:G42">
    <sortCondition descending="1" ref="G36"/>
    <sortCondition descending="1" ref="F36"/>
  </sortState>
  <hyperlinks>
    <hyperlink ref="B2" location="'Index'!A3" tooltip="Go to the Index sheet" display="`" xr:uid="{0A30759E-C204-42D0-A5D6-32790558570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08C7E-9C64-479A-B718-0D3AD6764838}">
  <sheetPr>
    <tabColor rgb="FFFFC000"/>
    <pageSetUpPr fitToPage="1"/>
  </sheetPr>
  <dimension ref="A1:AH83"/>
  <sheetViews>
    <sheetView showGridLines="0" zoomScaleNormal="100" zoomScalePageLayoutView="150" workbookViewId="0">
      <selection activeCell="A2" sqref="A2"/>
    </sheetView>
  </sheetViews>
  <sheetFormatPr defaultColWidth="10.140625" defaultRowHeight="15" x14ac:dyDescent="0.3"/>
  <cols>
    <col min="1" max="1" width="20.7109375" style="87" customWidth="1"/>
    <col min="2" max="6" width="5" style="87" customWidth="1"/>
    <col min="7" max="7" width="4.7109375" style="88" customWidth="1"/>
    <col min="8" max="8" width="20.7109375" style="87" customWidth="1"/>
    <col min="9" max="14" width="5" style="87" customWidth="1"/>
    <col min="15" max="22" width="4.140625" style="87" customWidth="1"/>
    <col min="23" max="16384" width="10.140625" style="87"/>
  </cols>
  <sheetData>
    <row r="1" spans="1:34" s="85" customFormat="1" ht="18" x14ac:dyDescent="0.35">
      <c r="A1" s="85" t="s">
        <v>217</v>
      </c>
      <c r="D1" s="86"/>
      <c r="E1" s="86"/>
      <c r="F1" s="86"/>
      <c r="G1" s="115"/>
      <c r="H1" s="86"/>
      <c r="I1" s="86"/>
      <c r="J1" s="86" t="s">
        <v>658</v>
      </c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AH1" s="87"/>
    </row>
    <row r="2" spans="1:34" ht="15.75" customHeight="1" x14ac:dyDescent="0.3">
      <c r="A2" s="89" t="s">
        <v>1</v>
      </c>
    </row>
    <row r="3" spans="1:34" s="91" customFormat="1" ht="15.75" customHeight="1" x14ac:dyDescent="0.3">
      <c r="A3" s="91" t="s">
        <v>2</v>
      </c>
      <c r="G3" s="88"/>
      <c r="H3" s="87"/>
      <c r="I3" s="87"/>
      <c r="J3" s="87"/>
      <c r="K3" s="87"/>
      <c r="L3" s="87"/>
      <c r="M3" s="87"/>
      <c r="AA3" s="87"/>
      <c r="AB3" s="87"/>
      <c r="AC3" s="87"/>
      <c r="AD3" s="87"/>
      <c r="AE3" s="87"/>
      <c r="AF3" s="87"/>
    </row>
    <row r="4" spans="1:34" ht="15.75" customHeight="1" x14ac:dyDescent="0.3">
      <c r="A4" s="116" t="s">
        <v>218</v>
      </c>
      <c r="B4" s="117"/>
      <c r="C4" s="118">
        <v>577</v>
      </c>
      <c r="D4" s="117"/>
      <c r="E4" s="119" t="s">
        <v>9</v>
      </c>
      <c r="F4" s="120">
        <f>SUM(F5:F7)</f>
        <v>574</v>
      </c>
      <c r="G4" s="121" t="s">
        <v>130</v>
      </c>
      <c r="H4" s="116" t="s">
        <v>219</v>
      </c>
      <c r="I4" s="117"/>
      <c r="J4" s="118">
        <v>568</v>
      </c>
      <c r="K4" s="117"/>
      <c r="L4" s="119" t="s">
        <v>9</v>
      </c>
      <c r="M4" s="120">
        <f>SUM(M5:M7)</f>
        <v>563</v>
      </c>
      <c r="N4"/>
    </row>
    <row r="5" spans="1:34" ht="15.75" customHeight="1" x14ac:dyDescent="0.3">
      <c r="A5" s="122" t="s">
        <v>160</v>
      </c>
      <c r="B5" s="123"/>
      <c r="C5" s="124"/>
      <c r="D5" s="96">
        <v>96</v>
      </c>
      <c r="E5" s="96">
        <v>94</v>
      </c>
      <c r="F5" s="125">
        <f>SUM(D5:E5)</f>
        <v>190</v>
      </c>
      <c r="G5"/>
      <c r="H5" s="122" t="s">
        <v>220</v>
      </c>
      <c r="I5" s="123"/>
      <c r="J5" s="124"/>
      <c r="K5" s="96">
        <v>97</v>
      </c>
      <c r="L5" s="96">
        <v>94</v>
      </c>
      <c r="M5" s="125">
        <f>SUM(K5:L5)</f>
        <v>191</v>
      </c>
      <c r="N5"/>
    </row>
    <row r="6" spans="1:34" ht="15.75" customHeight="1" x14ac:dyDescent="0.3">
      <c r="A6" s="126" t="s">
        <v>184</v>
      </c>
      <c r="B6" s="127"/>
      <c r="C6" s="128"/>
      <c r="D6" s="101">
        <v>94</v>
      </c>
      <c r="E6" s="101">
        <v>97</v>
      </c>
      <c r="F6" s="104">
        <f>SUM(D6:E6)</f>
        <v>191</v>
      </c>
      <c r="G6"/>
      <c r="H6" s="126" t="s">
        <v>221</v>
      </c>
      <c r="I6" s="127"/>
      <c r="J6" s="128"/>
      <c r="K6" s="101">
        <v>96</v>
      </c>
      <c r="L6" s="129">
        <v>91</v>
      </c>
      <c r="M6" s="104">
        <f>SUM(K6:L6)</f>
        <v>187</v>
      </c>
      <c r="N6"/>
    </row>
    <row r="7" spans="1:34" ht="15.75" customHeight="1" x14ac:dyDescent="0.3">
      <c r="A7" s="130" t="s">
        <v>169</v>
      </c>
      <c r="B7" s="131"/>
      <c r="C7" s="132"/>
      <c r="D7" s="106">
        <v>96</v>
      </c>
      <c r="E7" s="106">
        <v>97</v>
      </c>
      <c r="F7" s="107">
        <f>SUM(D7:E7)</f>
        <v>193</v>
      </c>
      <c r="G7"/>
      <c r="H7" s="130" t="s">
        <v>222</v>
      </c>
      <c r="I7" s="131"/>
      <c r="J7" s="132"/>
      <c r="K7" s="106">
        <v>95</v>
      </c>
      <c r="L7" s="106">
        <v>90</v>
      </c>
      <c r="M7" s="107">
        <f>SUM(K7:L7)</f>
        <v>185</v>
      </c>
      <c r="N7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U8" s="87" t="s">
        <v>223</v>
      </c>
    </row>
    <row r="9" spans="1:34" ht="15.75" customHeight="1" x14ac:dyDescent="0.3">
      <c r="A9" s="116" t="s">
        <v>224</v>
      </c>
      <c r="B9" s="117"/>
      <c r="C9" s="118">
        <v>580</v>
      </c>
      <c r="D9" s="117"/>
      <c r="E9" s="119" t="s">
        <v>9</v>
      </c>
      <c r="F9" s="120">
        <f>SUM(F10:F12)</f>
        <v>576</v>
      </c>
      <c r="G9" s="121" t="s">
        <v>130</v>
      </c>
      <c r="H9" s="116" t="s">
        <v>225</v>
      </c>
      <c r="I9" s="117"/>
      <c r="J9" s="118">
        <v>574</v>
      </c>
      <c r="K9" s="117"/>
      <c r="L9" s="119" t="s">
        <v>9</v>
      </c>
      <c r="M9" s="120">
        <f>SUM(M10:M12)</f>
        <v>571</v>
      </c>
      <c r="N9"/>
    </row>
    <row r="10" spans="1:34" ht="15.75" customHeight="1" x14ac:dyDescent="0.3">
      <c r="A10" s="122" t="s">
        <v>10</v>
      </c>
      <c r="B10" s="123"/>
      <c r="C10" s="124"/>
      <c r="D10" s="96">
        <v>96</v>
      </c>
      <c r="E10" s="96">
        <v>96</v>
      </c>
      <c r="F10" s="125">
        <f>SUM(D10:E10)</f>
        <v>192</v>
      </c>
      <c r="G10"/>
      <c r="H10" s="122" t="s">
        <v>176</v>
      </c>
      <c r="I10" s="123"/>
      <c r="J10" s="124"/>
      <c r="K10" s="96">
        <v>94</v>
      </c>
      <c r="L10" s="96">
        <v>94</v>
      </c>
      <c r="M10" s="125">
        <f>SUM(K10:L10)</f>
        <v>188</v>
      </c>
      <c r="N10"/>
      <c r="AA10" s="133"/>
      <c r="AB10" s="133"/>
      <c r="AC10" s="133"/>
      <c r="AD10" s="133"/>
      <c r="AE10" s="133"/>
      <c r="AF10" s="133"/>
    </row>
    <row r="11" spans="1:34" ht="15.75" customHeight="1" x14ac:dyDescent="0.3">
      <c r="A11" s="126" t="s">
        <v>226</v>
      </c>
      <c r="B11" s="127"/>
      <c r="C11" s="128"/>
      <c r="D11" s="101">
        <v>98</v>
      </c>
      <c r="E11" s="101">
        <v>94</v>
      </c>
      <c r="F11" s="104">
        <f>SUM(D11:E11)</f>
        <v>192</v>
      </c>
      <c r="G11"/>
      <c r="H11" s="126" t="s">
        <v>157</v>
      </c>
      <c r="I11" s="127"/>
      <c r="J11" s="128"/>
      <c r="K11" s="101">
        <v>97</v>
      </c>
      <c r="L11" s="101">
        <v>97</v>
      </c>
      <c r="M11" s="104">
        <f>SUM(K11:L11)</f>
        <v>194</v>
      </c>
      <c r="N11"/>
      <c r="AA11" s="133"/>
      <c r="AB11" s="133"/>
      <c r="AC11" s="133"/>
      <c r="AD11" s="133"/>
      <c r="AE11" s="133"/>
      <c r="AF11" s="133"/>
    </row>
    <row r="12" spans="1:34" ht="15.75" customHeight="1" x14ac:dyDescent="0.3">
      <c r="A12" s="130" t="s">
        <v>173</v>
      </c>
      <c r="B12" s="131"/>
      <c r="C12" s="132"/>
      <c r="D12" s="106">
        <v>99</v>
      </c>
      <c r="E12" s="106">
        <v>93</v>
      </c>
      <c r="F12" s="107">
        <f>SUM(D12:E12)</f>
        <v>192</v>
      </c>
      <c r="G12"/>
      <c r="H12" s="130" t="s">
        <v>162</v>
      </c>
      <c r="I12" s="131"/>
      <c r="J12" s="132"/>
      <c r="K12" s="106">
        <v>93</v>
      </c>
      <c r="L12" s="106">
        <v>96</v>
      </c>
      <c r="M12" s="107">
        <f>SUM(K12:L12)</f>
        <v>189</v>
      </c>
      <c r="N12"/>
      <c r="AA12" s="133"/>
      <c r="AB12" s="133"/>
      <c r="AC12" s="133"/>
      <c r="AD12" s="133"/>
      <c r="AE12" s="133"/>
      <c r="AF12" s="133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AA13" s="133"/>
      <c r="AB13" s="133"/>
      <c r="AC13" s="133"/>
      <c r="AD13" s="133"/>
      <c r="AE13" s="133"/>
      <c r="AF13" s="133"/>
    </row>
    <row r="14" spans="1:34" ht="15.7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34" ht="15.75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34" ht="15.7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20" ht="15.75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134" t="s">
        <v>2</v>
      </c>
      <c r="I19" s="94" t="s">
        <v>134</v>
      </c>
      <c r="J19" s="94" t="s">
        <v>135</v>
      </c>
      <c r="K19" s="94" t="s">
        <v>136</v>
      </c>
      <c r="L19" s="94" t="s">
        <v>137</v>
      </c>
      <c r="M19" s="94" t="s">
        <v>8</v>
      </c>
      <c r="N19" s="95" t="s">
        <v>138</v>
      </c>
    </row>
    <row r="20" spans="1:20" ht="15.75" customHeight="1" x14ac:dyDescent="0.3">
      <c r="H20" s="332" t="s">
        <v>224</v>
      </c>
      <c r="I20" s="96">
        <v>4</v>
      </c>
      <c r="J20" s="96">
        <v>4</v>
      </c>
      <c r="K20" s="96"/>
      <c r="L20" s="96"/>
      <c r="M20" s="96">
        <v>2294</v>
      </c>
      <c r="N20" s="125">
        <v>8</v>
      </c>
    </row>
    <row r="21" spans="1:20" ht="15.75" customHeight="1" x14ac:dyDescent="0.3">
      <c r="H21" s="136" t="s">
        <v>218</v>
      </c>
      <c r="I21" s="102">
        <v>4</v>
      </c>
      <c r="J21" s="102">
        <v>2</v>
      </c>
      <c r="K21" s="102"/>
      <c r="L21" s="102">
        <v>2</v>
      </c>
      <c r="M21" s="102">
        <v>2299</v>
      </c>
      <c r="N21" s="103">
        <v>4</v>
      </c>
    </row>
    <row r="22" spans="1:20" ht="15.75" customHeight="1" x14ac:dyDescent="0.3">
      <c r="H22" s="136" t="s">
        <v>225</v>
      </c>
      <c r="I22" s="101">
        <v>4</v>
      </c>
      <c r="J22" s="101">
        <v>1</v>
      </c>
      <c r="K22" s="101"/>
      <c r="L22" s="101">
        <v>3</v>
      </c>
      <c r="M22" s="101">
        <v>2274</v>
      </c>
      <c r="N22" s="104">
        <v>2</v>
      </c>
    </row>
    <row r="23" spans="1:20" ht="15.75" customHeight="1" x14ac:dyDescent="0.3">
      <c r="H23" s="138" t="s">
        <v>219</v>
      </c>
      <c r="I23" s="106">
        <v>4</v>
      </c>
      <c r="J23" s="106"/>
      <c r="K23" s="106"/>
      <c r="L23" s="106">
        <v>4</v>
      </c>
      <c r="M23" s="106">
        <v>2224</v>
      </c>
      <c r="N23" s="107">
        <v>0</v>
      </c>
    </row>
    <row r="24" spans="1:20" ht="15.75" customHeight="1" x14ac:dyDescent="0.3"/>
    <row r="25" spans="1:20" ht="15.75" customHeight="1" x14ac:dyDescent="0.3"/>
    <row r="26" spans="1:20" ht="15.75" customHeight="1" x14ac:dyDescent="0.3">
      <c r="B26" s="105"/>
      <c r="C26" s="105"/>
      <c r="H26" s="139"/>
      <c r="I26" s="140"/>
      <c r="J26" s="140"/>
      <c r="K26" s="140"/>
      <c r="L26" s="140"/>
      <c r="M26" s="140"/>
      <c r="N26" s="140"/>
    </row>
    <row r="27" spans="1:20" ht="15.75" customHeight="1" x14ac:dyDescent="0.3">
      <c r="A27" s="141"/>
      <c r="B27" s="141"/>
      <c r="C27" s="141"/>
      <c r="D27" s="141"/>
      <c r="E27" s="141"/>
      <c r="F27" s="141"/>
      <c r="G27" s="142"/>
      <c r="H27" s="141"/>
      <c r="I27" s="141"/>
      <c r="J27" s="141"/>
      <c r="K27" s="141"/>
      <c r="L27" s="141"/>
      <c r="M27" s="141"/>
      <c r="N27" s="141"/>
      <c r="P27" s="140"/>
    </row>
    <row r="28" spans="1:20" ht="15.75" customHeight="1" x14ac:dyDescent="0.3"/>
    <row r="29" spans="1:20" ht="15.75" customHeight="1" x14ac:dyDescent="0.3">
      <c r="A29" s="91" t="s">
        <v>3</v>
      </c>
      <c r="B29" s="91"/>
      <c r="C29" s="91"/>
      <c r="D29" s="91"/>
      <c r="E29" s="91"/>
      <c r="F29" s="91"/>
      <c r="N29" s="91"/>
      <c r="O29" s="91"/>
    </row>
    <row r="30" spans="1:20" ht="15.75" customHeight="1" x14ac:dyDescent="0.3">
      <c r="A30" s="116" t="s">
        <v>227</v>
      </c>
      <c r="B30" s="117"/>
      <c r="C30" s="118">
        <v>554</v>
      </c>
      <c r="D30" s="117"/>
      <c r="E30" s="119" t="s">
        <v>9</v>
      </c>
      <c r="F30" s="120">
        <f>SUM(F31:F33)</f>
        <v>548</v>
      </c>
      <c r="G30" s="121" t="s">
        <v>130</v>
      </c>
      <c r="H30" s="116" t="s">
        <v>228</v>
      </c>
      <c r="I30" s="117"/>
      <c r="J30" s="118">
        <v>532</v>
      </c>
      <c r="K30" s="117"/>
      <c r="L30" s="119" t="s">
        <v>9</v>
      </c>
      <c r="M30" s="120">
        <f>SUM(M31:M33)</f>
        <v>543</v>
      </c>
      <c r="N30"/>
      <c r="O30" s="109"/>
      <c r="P30" s="109"/>
      <c r="Q30" s="109"/>
      <c r="R30" s="109"/>
      <c r="S30" s="109"/>
      <c r="T30" s="109"/>
    </row>
    <row r="31" spans="1:20" ht="15.75" customHeight="1" x14ac:dyDescent="0.3">
      <c r="A31" s="122" t="s">
        <v>181</v>
      </c>
      <c r="B31" s="123"/>
      <c r="C31" s="124"/>
      <c r="D31" s="96">
        <v>89</v>
      </c>
      <c r="E31" s="96">
        <v>89</v>
      </c>
      <c r="F31" s="125">
        <f>SUM(D31:E31)</f>
        <v>178</v>
      </c>
      <c r="G31"/>
      <c r="H31" s="122" t="s">
        <v>210</v>
      </c>
      <c r="I31" s="123"/>
      <c r="J31" s="124"/>
      <c r="K31" s="96">
        <v>86</v>
      </c>
      <c r="L31" s="96">
        <v>85</v>
      </c>
      <c r="M31" s="125">
        <f>SUM(K31:L31)</f>
        <v>171</v>
      </c>
      <c r="N31"/>
      <c r="O31" s="109"/>
      <c r="P31" s="109"/>
      <c r="Q31" s="109"/>
      <c r="R31" s="109"/>
      <c r="S31" s="109"/>
      <c r="T31" s="109"/>
    </row>
    <row r="32" spans="1:20" ht="15.75" customHeight="1" x14ac:dyDescent="0.3">
      <c r="A32" s="126" t="s">
        <v>183</v>
      </c>
      <c r="B32" s="127"/>
      <c r="C32" s="128"/>
      <c r="D32" s="101">
        <v>95</v>
      </c>
      <c r="E32" s="101">
        <v>93</v>
      </c>
      <c r="F32" s="104">
        <f>SUM(D32:E32)</f>
        <v>188</v>
      </c>
      <c r="G32"/>
      <c r="H32" s="126" t="s">
        <v>199</v>
      </c>
      <c r="I32" s="127"/>
      <c r="J32" s="128"/>
      <c r="K32" s="101">
        <v>95</v>
      </c>
      <c r="L32" s="101">
        <v>93</v>
      </c>
      <c r="M32" s="104">
        <f>SUM(K32:L32)</f>
        <v>188</v>
      </c>
      <c r="N32"/>
      <c r="O32" s="109"/>
      <c r="P32" s="109"/>
      <c r="Q32" s="109"/>
      <c r="R32" s="109"/>
      <c r="S32" s="109"/>
      <c r="T32" s="109"/>
    </row>
    <row r="33" spans="1:20" ht="15.75" customHeight="1" x14ac:dyDescent="0.3">
      <c r="A33" s="130" t="s">
        <v>202</v>
      </c>
      <c r="B33" s="131"/>
      <c r="C33" s="132"/>
      <c r="D33" s="106">
        <v>90</v>
      </c>
      <c r="E33" s="106">
        <v>92</v>
      </c>
      <c r="F33" s="107">
        <f>SUM(D33:E33)</f>
        <v>182</v>
      </c>
      <c r="G33"/>
      <c r="H33" s="130" t="s">
        <v>198</v>
      </c>
      <c r="I33" s="131"/>
      <c r="J33" s="132"/>
      <c r="K33" s="106">
        <v>92</v>
      </c>
      <c r="L33" s="106">
        <v>92</v>
      </c>
      <c r="M33" s="107">
        <f>SUM(K33:L33)</f>
        <v>184</v>
      </c>
      <c r="N33"/>
      <c r="O33" s="109"/>
      <c r="P33" s="109"/>
      <c r="Q33" s="109"/>
      <c r="R33" s="109"/>
      <c r="S33" s="109"/>
      <c r="T33" s="109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109"/>
      <c r="P34" s="109"/>
      <c r="Q34" s="109"/>
      <c r="R34" s="109"/>
      <c r="S34" s="109"/>
      <c r="T34" s="109"/>
    </row>
    <row r="35" spans="1:20" ht="15.75" customHeight="1" x14ac:dyDescent="0.3">
      <c r="A35" s="116" t="s">
        <v>229</v>
      </c>
      <c r="B35" s="117"/>
      <c r="C35" s="118">
        <v>526</v>
      </c>
      <c r="D35" s="117"/>
      <c r="E35" s="119" t="s">
        <v>9</v>
      </c>
      <c r="F35" s="120">
        <f>SUM(F36:F38)</f>
        <v>495</v>
      </c>
      <c r="G35" s="121" t="s">
        <v>130</v>
      </c>
      <c r="H35" s="109" t="s">
        <v>230</v>
      </c>
      <c r="I35" s="109"/>
      <c r="J35" s="143">
        <v>529</v>
      </c>
      <c r="K35" s="109"/>
      <c r="L35" s="109"/>
      <c r="M35" s="300">
        <v>529</v>
      </c>
      <c r="N35"/>
      <c r="O35" s="109"/>
      <c r="P35" s="109"/>
      <c r="Q35" s="109"/>
      <c r="R35" s="109"/>
      <c r="S35" s="109"/>
      <c r="T35" s="109"/>
    </row>
    <row r="36" spans="1:20" ht="15.75" customHeight="1" x14ac:dyDescent="0.3">
      <c r="A36" s="122" t="s">
        <v>163</v>
      </c>
      <c r="B36" s="123"/>
      <c r="C36" s="124"/>
      <c r="D36" s="96">
        <v>94</v>
      </c>
      <c r="E36" s="96">
        <v>94</v>
      </c>
      <c r="F36" s="125">
        <f>SUM(D36:E36)</f>
        <v>188</v>
      </c>
      <c r="G36"/>
      <c r="H36" s="109"/>
      <c r="I36" s="109"/>
      <c r="J36" s="109"/>
      <c r="K36" s="109"/>
      <c r="L36" s="109"/>
      <c r="M36" s="109"/>
      <c r="N36"/>
      <c r="O36" s="109"/>
      <c r="P36" s="109"/>
      <c r="Q36" s="109"/>
      <c r="R36" s="109"/>
      <c r="S36" s="109"/>
      <c r="T36" s="109"/>
    </row>
    <row r="37" spans="1:20" ht="15.75" customHeight="1" x14ac:dyDescent="0.3">
      <c r="A37" s="126" t="s">
        <v>211</v>
      </c>
      <c r="B37" s="127"/>
      <c r="C37" s="128"/>
      <c r="D37" s="101">
        <v>71</v>
      </c>
      <c r="E37" s="101">
        <v>75</v>
      </c>
      <c r="F37" s="104">
        <f>SUM(D37:E37)</f>
        <v>146</v>
      </c>
      <c r="G37"/>
      <c r="H37" s="109"/>
      <c r="I37" s="109"/>
      <c r="J37" s="109"/>
      <c r="K37" s="109"/>
      <c r="L37" s="109"/>
      <c r="M37" s="109"/>
      <c r="N37"/>
      <c r="O37" s="109"/>
      <c r="P37" s="109"/>
      <c r="Q37" s="109"/>
      <c r="R37" s="109"/>
      <c r="S37" s="109"/>
      <c r="T37" s="109"/>
    </row>
    <row r="38" spans="1:20" ht="15.75" customHeight="1" x14ac:dyDescent="0.3">
      <c r="A38" s="130" t="s">
        <v>214</v>
      </c>
      <c r="B38" s="131"/>
      <c r="C38" s="132"/>
      <c r="D38" s="106">
        <v>81</v>
      </c>
      <c r="E38" s="106">
        <v>80</v>
      </c>
      <c r="F38" s="107">
        <f>SUM(D38:E38)</f>
        <v>161</v>
      </c>
      <c r="G38"/>
      <c r="H38" s="109"/>
      <c r="I38" s="109"/>
      <c r="J38" s="109"/>
      <c r="K38" s="109"/>
      <c r="L38" s="109"/>
      <c r="M38" s="109"/>
      <c r="N38"/>
      <c r="O38" s="109"/>
      <c r="P38" s="109"/>
      <c r="Q38" s="109"/>
      <c r="R38" s="109"/>
      <c r="S38" s="109"/>
      <c r="T38" s="109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109"/>
      <c r="P39" s="109"/>
      <c r="Q39" s="109"/>
      <c r="R39" s="109"/>
      <c r="S39" s="109"/>
      <c r="T39" s="109"/>
    </row>
    <row r="40" spans="1:20" ht="15.7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 s="109"/>
      <c r="P40" s="109"/>
      <c r="Q40" s="109"/>
      <c r="R40" s="109"/>
      <c r="S40" s="109"/>
      <c r="T40" s="109"/>
    </row>
    <row r="41" spans="1:20" ht="15.75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 s="109"/>
      <c r="P41" s="109"/>
      <c r="Q41" s="109"/>
      <c r="R41" s="109"/>
      <c r="S41" s="109"/>
      <c r="T41" s="109"/>
    </row>
    <row r="42" spans="1:20" ht="15.7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 s="109"/>
      <c r="P42" s="109"/>
      <c r="Q42" s="109"/>
      <c r="R42" s="109"/>
      <c r="S42" s="109"/>
      <c r="T42" s="109"/>
    </row>
    <row r="43" spans="1:20" ht="15.75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 s="109"/>
      <c r="P43" s="109"/>
      <c r="Q43" s="109"/>
      <c r="R43" s="109"/>
      <c r="S43" s="109"/>
      <c r="T43" s="109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109"/>
      <c r="P44" s="109"/>
      <c r="Q44" s="109"/>
      <c r="R44" s="109"/>
      <c r="S44" s="109"/>
      <c r="T44" s="109"/>
    </row>
    <row r="45" spans="1:20" ht="15.75" customHeight="1" x14ac:dyDescent="0.3">
      <c r="H45" s="134" t="s">
        <v>3</v>
      </c>
      <c r="I45" s="94" t="s">
        <v>134</v>
      </c>
      <c r="J45" s="94" t="s">
        <v>135</v>
      </c>
      <c r="K45" s="94" t="s">
        <v>136</v>
      </c>
      <c r="L45" s="94" t="s">
        <v>137</v>
      </c>
      <c r="M45" s="94" t="s">
        <v>8</v>
      </c>
      <c r="N45" s="95" t="s">
        <v>138</v>
      </c>
    </row>
    <row r="46" spans="1:20" ht="15.75" customHeight="1" x14ac:dyDescent="0.3">
      <c r="H46" s="144" t="s">
        <v>227</v>
      </c>
      <c r="I46" s="145">
        <v>4</v>
      </c>
      <c r="J46" s="145">
        <v>3</v>
      </c>
      <c r="K46" s="145"/>
      <c r="L46" s="145">
        <v>1</v>
      </c>
      <c r="M46" s="145">
        <v>2167</v>
      </c>
      <c r="N46" s="146">
        <v>6</v>
      </c>
      <c r="O46" s="109"/>
      <c r="P46" s="109"/>
    </row>
    <row r="47" spans="1:20" ht="15.75" customHeight="1" x14ac:dyDescent="0.3">
      <c r="H47" s="147" t="s">
        <v>230</v>
      </c>
      <c r="I47" s="111">
        <v>4</v>
      </c>
      <c r="J47" s="111">
        <v>3</v>
      </c>
      <c r="K47" s="111"/>
      <c r="L47" s="111">
        <v>1</v>
      </c>
      <c r="M47" s="111">
        <v>2116</v>
      </c>
      <c r="N47" s="112">
        <v>6</v>
      </c>
      <c r="O47" s="109"/>
      <c r="P47" s="109"/>
    </row>
    <row r="48" spans="1:20" ht="15.75" customHeight="1" x14ac:dyDescent="0.3">
      <c r="H48" s="147" t="s">
        <v>228</v>
      </c>
      <c r="I48" s="111">
        <v>4</v>
      </c>
      <c r="J48" s="111">
        <v>2</v>
      </c>
      <c r="K48" s="111"/>
      <c r="L48" s="111">
        <v>2</v>
      </c>
      <c r="M48" s="111">
        <v>2137</v>
      </c>
      <c r="N48" s="112">
        <v>4</v>
      </c>
      <c r="O48" s="109"/>
      <c r="P48" s="109"/>
    </row>
    <row r="49" spans="1:16" ht="15.75" customHeight="1" x14ac:dyDescent="0.3">
      <c r="H49" s="148" t="s">
        <v>229</v>
      </c>
      <c r="I49" s="113">
        <v>4</v>
      </c>
      <c r="J49" s="113"/>
      <c r="K49" s="113"/>
      <c r="L49" s="113">
        <v>4</v>
      </c>
      <c r="M49" s="113">
        <v>2007</v>
      </c>
      <c r="N49" s="114">
        <v>0</v>
      </c>
      <c r="O49" s="109"/>
      <c r="P49" s="109"/>
    </row>
    <row r="50" spans="1:16" ht="15.75" customHeight="1" x14ac:dyDescent="0.3">
      <c r="H50" s="109"/>
      <c r="I50" s="109"/>
      <c r="J50" s="109"/>
      <c r="K50" s="109"/>
      <c r="L50" s="109"/>
      <c r="M50" s="109"/>
      <c r="N50" s="109"/>
      <c r="O50" s="109"/>
      <c r="P50" s="109"/>
    </row>
    <row r="51" spans="1:16" ht="15.75" customHeight="1" x14ac:dyDescent="0.3">
      <c r="A51" s="87" t="s">
        <v>154</v>
      </c>
      <c r="E51" s="88"/>
      <c r="G51" s="149" t="s">
        <v>659</v>
      </c>
      <c r="H51" s="109"/>
      <c r="I51" s="109"/>
      <c r="J51" s="109"/>
      <c r="K51" s="109"/>
      <c r="L51" s="109"/>
      <c r="M51" s="109"/>
      <c r="N51" s="109"/>
      <c r="O51" s="109"/>
      <c r="P51" s="109"/>
    </row>
    <row r="52" spans="1:16" ht="15.75" customHeight="1" x14ac:dyDescent="0.3">
      <c r="A52" s="87" t="s">
        <v>660</v>
      </c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46:N49">
    <sortCondition descending="1" ref="N46"/>
    <sortCondition descending="1" ref="M46"/>
  </sortState>
  <hyperlinks>
    <hyperlink ref="A2" location="'Index'!A3" tooltip="Go to the Index sheet" display="`" xr:uid="{041D695D-2EBB-42E3-AC3E-933CE0108C0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92F30-2DB2-4243-8F0A-DB4E5A4697A8}">
  <sheetPr>
    <tabColor rgb="FF0070C0"/>
    <pageSetUpPr fitToPage="1"/>
  </sheetPr>
  <dimension ref="A1:AMJ64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3" customWidth="1"/>
    <col min="2" max="3" width="20.7109375" style="13" customWidth="1"/>
    <col min="4" max="7" width="5" style="13" customWidth="1"/>
    <col min="8" max="8" width="1.7109375" style="13" customWidth="1"/>
    <col min="9" max="9" width="2.7109375" style="13" customWidth="1"/>
    <col min="10" max="11" width="20.7109375" style="13" customWidth="1"/>
    <col min="12" max="15" width="5" style="13" customWidth="1"/>
    <col min="16" max="16" width="5.140625" style="13" customWidth="1"/>
    <col min="17" max="1024" width="12.85546875" style="13"/>
    <col min="1025" max="16384" width="12.85546875" style="37"/>
  </cols>
  <sheetData>
    <row r="1" spans="1:34" s="5" customFormat="1" ht="18" x14ac:dyDescent="0.35">
      <c r="A1" s="1"/>
      <c r="B1" s="2" t="s">
        <v>0</v>
      </c>
      <c r="C1" s="3"/>
      <c r="D1" s="4"/>
      <c r="E1" s="4"/>
      <c r="F1" s="4"/>
      <c r="G1" s="4"/>
      <c r="H1" s="4"/>
      <c r="I1" s="4"/>
      <c r="J1" s="4" t="s">
        <v>658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6"/>
      <c r="AH1" s="7"/>
    </row>
    <row r="2" spans="1:34" ht="18.75" x14ac:dyDescent="0.3">
      <c r="A2" s="8"/>
      <c r="B2" s="9" t="s">
        <v>1</v>
      </c>
      <c r="C2" s="10"/>
      <c r="D2" s="11"/>
      <c r="E2" s="11"/>
      <c r="F2" s="10"/>
      <c r="G2" s="11"/>
      <c r="H2" s="11"/>
      <c r="I2" s="12"/>
      <c r="J2" s="11"/>
      <c r="K2" s="11"/>
      <c r="L2" s="11"/>
      <c r="M2" s="10"/>
      <c r="N2" s="11"/>
      <c r="AG2" s="6"/>
      <c r="AH2" s="6"/>
    </row>
    <row r="3" spans="1:34" x14ac:dyDescent="0.3">
      <c r="A3" s="14"/>
      <c r="B3" s="15" t="s">
        <v>2</v>
      </c>
      <c r="C3" s="16"/>
      <c r="D3" s="15"/>
      <c r="E3" s="15"/>
      <c r="F3" s="15"/>
      <c r="G3" s="15"/>
      <c r="H3" s="17"/>
      <c r="I3" s="14"/>
      <c r="J3" s="15" t="s">
        <v>3</v>
      </c>
      <c r="K3" s="16"/>
      <c r="L3" s="15"/>
      <c r="M3" s="15"/>
      <c r="N3" s="15"/>
      <c r="O3" s="15"/>
    </row>
    <row r="4" spans="1:34" x14ac:dyDescent="0.3">
      <c r="A4" s="18"/>
      <c r="B4" s="19" t="s">
        <v>4</v>
      </c>
      <c r="C4" s="19" t="s">
        <v>5</v>
      </c>
      <c r="D4" s="20" t="s">
        <v>6</v>
      </c>
      <c r="E4" s="20" t="s">
        <v>7</v>
      </c>
      <c r="F4" s="20" t="s">
        <v>8</v>
      </c>
      <c r="G4" s="21" t="s">
        <v>9</v>
      </c>
      <c r="H4" s="11"/>
      <c r="I4" s="18"/>
      <c r="J4" s="19" t="s">
        <v>4</v>
      </c>
      <c r="K4" s="19" t="s">
        <v>5</v>
      </c>
      <c r="L4" s="20" t="s">
        <v>6</v>
      </c>
      <c r="M4" s="20" t="s">
        <v>7</v>
      </c>
      <c r="N4" s="20" t="s">
        <v>8</v>
      </c>
      <c r="O4" s="21" t="s">
        <v>9</v>
      </c>
    </row>
    <row r="5" spans="1:34" x14ac:dyDescent="0.3">
      <c r="A5" s="288">
        <v>3</v>
      </c>
      <c r="B5" s="252" t="s">
        <v>18</v>
      </c>
      <c r="C5" s="252" t="s">
        <v>19</v>
      </c>
      <c r="D5" s="326">
        <v>99</v>
      </c>
      <c r="E5" s="289">
        <v>8</v>
      </c>
      <c r="F5" s="326">
        <v>397</v>
      </c>
      <c r="G5" s="329">
        <v>35</v>
      </c>
      <c r="H5" s="6"/>
      <c r="I5" s="288">
        <v>7</v>
      </c>
      <c r="J5" s="252" t="s">
        <v>33</v>
      </c>
      <c r="K5" s="252" t="s">
        <v>34</v>
      </c>
      <c r="L5" s="253">
        <v>93</v>
      </c>
      <c r="M5" s="289">
        <v>9</v>
      </c>
      <c r="N5" s="253">
        <v>370</v>
      </c>
      <c r="O5" s="254">
        <v>33</v>
      </c>
      <c r="V5" s="6"/>
      <c r="W5" s="6"/>
      <c r="AD5" s="6"/>
      <c r="AE5" s="6"/>
    </row>
    <row r="6" spans="1:34" x14ac:dyDescent="0.3">
      <c r="A6" s="25">
        <v>9</v>
      </c>
      <c r="B6" s="26" t="s">
        <v>38</v>
      </c>
      <c r="C6" s="26" t="s">
        <v>13</v>
      </c>
      <c r="D6" s="32">
        <v>97</v>
      </c>
      <c r="E6" s="22">
        <v>7</v>
      </c>
      <c r="F6" s="32">
        <v>390</v>
      </c>
      <c r="G6" s="29">
        <v>32</v>
      </c>
      <c r="H6" s="11"/>
      <c r="I6" s="25">
        <v>6</v>
      </c>
      <c r="J6" s="26" t="s">
        <v>31</v>
      </c>
      <c r="K6" s="26" t="s">
        <v>26</v>
      </c>
      <c r="L6" s="27">
        <v>92</v>
      </c>
      <c r="M6" s="22">
        <v>8</v>
      </c>
      <c r="N6" s="27">
        <v>364</v>
      </c>
      <c r="O6" s="29">
        <v>31</v>
      </c>
    </row>
    <row r="7" spans="1:34" s="6" customFormat="1" ht="15.75" customHeight="1" x14ac:dyDescent="0.3">
      <c r="A7" s="25">
        <v>1</v>
      </c>
      <c r="B7" s="26" t="s">
        <v>10</v>
      </c>
      <c r="C7" s="26" t="s">
        <v>11</v>
      </c>
      <c r="D7" s="27">
        <v>100</v>
      </c>
      <c r="E7" s="22">
        <v>9</v>
      </c>
      <c r="F7" s="32">
        <v>389</v>
      </c>
      <c r="G7" s="29">
        <v>31</v>
      </c>
      <c r="I7" s="25">
        <v>2</v>
      </c>
      <c r="J7" s="26" t="s">
        <v>16</v>
      </c>
      <c r="K7" s="26" t="s">
        <v>17</v>
      </c>
      <c r="L7" s="27">
        <v>91</v>
      </c>
      <c r="M7" s="22">
        <v>7</v>
      </c>
      <c r="N7" s="27">
        <v>365</v>
      </c>
      <c r="O7" s="29">
        <v>29</v>
      </c>
      <c r="V7" s="13"/>
      <c r="W7" s="13"/>
    </row>
    <row r="8" spans="1:34" s="6" customFormat="1" ht="15.75" customHeight="1" x14ac:dyDescent="0.3">
      <c r="A8" s="25">
        <v>7</v>
      </c>
      <c r="B8" s="26" t="s">
        <v>32</v>
      </c>
      <c r="C8" s="26" t="s">
        <v>23</v>
      </c>
      <c r="D8" s="32">
        <v>96</v>
      </c>
      <c r="E8" s="22">
        <v>6</v>
      </c>
      <c r="F8" s="32">
        <v>379</v>
      </c>
      <c r="G8" s="29">
        <v>25</v>
      </c>
      <c r="I8" s="25">
        <v>3</v>
      </c>
      <c r="J8" s="26" t="s">
        <v>20</v>
      </c>
      <c r="K8" s="26" t="s">
        <v>21</v>
      </c>
      <c r="L8" s="30">
        <v>88</v>
      </c>
      <c r="M8" s="22">
        <v>5</v>
      </c>
      <c r="N8" s="30">
        <v>358</v>
      </c>
      <c r="O8" s="31">
        <v>27</v>
      </c>
      <c r="V8" s="13"/>
      <c r="W8" s="13"/>
      <c r="AD8" s="13"/>
      <c r="AE8" s="13"/>
    </row>
    <row r="9" spans="1:34" x14ac:dyDescent="0.3">
      <c r="A9" s="25">
        <v>4</v>
      </c>
      <c r="B9" s="26" t="s">
        <v>22</v>
      </c>
      <c r="C9" s="26" t="s">
        <v>23</v>
      </c>
      <c r="D9" s="30">
        <v>95</v>
      </c>
      <c r="E9" s="22">
        <v>5</v>
      </c>
      <c r="F9" s="30">
        <v>375</v>
      </c>
      <c r="G9" s="31">
        <v>19</v>
      </c>
      <c r="H9" s="11"/>
      <c r="I9" s="25">
        <v>4</v>
      </c>
      <c r="J9" s="26" t="s">
        <v>24</v>
      </c>
      <c r="K9" s="26" t="s">
        <v>11</v>
      </c>
      <c r="L9" s="30">
        <v>89</v>
      </c>
      <c r="M9" s="22">
        <v>6</v>
      </c>
      <c r="N9" s="30">
        <v>354</v>
      </c>
      <c r="O9" s="31">
        <v>25</v>
      </c>
      <c r="V9" s="6"/>
      <c r="W9" s="6"/>
    </row>
    <row r="10" spans="1:34" x14ac:dyDescent="0.3">
      <c r="A10" s="25">
        <v>8</v>
      </c>
      <c r="B10" s="26" t="s">
        <v>35</v>
      </c>
      <c r="C10" s="26" t="s">
        <v>29</v>
      </c>
      <c r="D10" s="32">
        <v>92</v>
      </c>
      <c r="E10" s="22">
        <v>3</v>
      </c>
      <c r="F10" s="32">
        <v>370</v>
      </c>
      <c r="G10" s="29">
        <v>16</v>
      </c>
      <c r="H10" s="11"/>
      <c r="I10" s="25">
        <v>1</v>
      </c>
      <c r="J10" s="26" t="s">
        <v>12</v>
      </c>
      <c r="K10" s="26" t="s">
        <v>13</v>
      </c>
      <c r="L10" s="27">
        <v>87</v>
      </c>
      <c r="M10" s="22">
        <v>4</v>
      </c>
      <c r="N10" s="32">
        <v>323</v>
      </c>
      <c r="O10" s="29">
        <v>14</v>
      </c>
    </row>
    <row r="11" spans="1:34" x14ac:dyDescent="0.3">
      <c r="A11" s="25">
        <v>6</v>
      </c>
      <c r="B11" s="26" t="s">
        <v>30</v>
      </c>
      <c r="C11" s="26" t="s">
        <v>17</v>
      </c>
      <c r="D11" s="27">
        <v>93</v>
      </c>
      <c r="E11" s="22">
        <v>4</v>
      </c>
      <c r="F11" s="27">
        <v>366</v>
      </c>
      <c r="G11" s="28">
        <v>16</v>
      </c>
      <c r="I11" s="25">
        <v>9</v>
      </c>
      <c r="J11" s="26" t="s">
        <v>39</v>
      </c>
      <c r="K11" s="26" t="s">
        <v>15</v>
      </c>
      <c r="L11" s="32">
        <v>73</v>
      </c>
      <c r="M11" s="22">
        <v>3</v>
      </c>
      <c r="N11" s="32">
        <v>316</v>
      </c>
      <c r="O11" s="29">
        <v>14</v>
      </c>
    </row>
    <row r="12" spans="1:34" x14ac:dyDescent="0.3">
      <c r="A12" s="25">
        <v>2</v>
      </c>
      <c r="B12" s="26" t="s">
        <v>14</v>
      </c>
      <c r="C12" s="26" t="s">
        <v>15</v>
      </c>
      <c r="D12" s="27">
        <v>80</v>
      </c>
      <c r="E12" s="22">
        <v>2</v>
      </c>
      <c r="F12" s="27">
        <v>326</v>
      </c>
      <c r="G12" s="28">
        <v>8</v>
      </c>
      <c r="I12" s="25">
        <v>5</v>
      </c>
      <c r="J12" s="26" t="s">
        <v>28</v>
      </c>
      <c r="K12" s="26" t="s">
        <v>29</v>
      </c>
      <c r="L12" s="27" t="s">
        <v>27</v>
      </c>
      <c r="M12" s="22">
        <v>0</v>
      </c>
      <c r="N12" s="27">
        <v>0</v>
      </c>
      <c r="O12" s="29">
        <v>0</v>
      </c>
    </row>
    <row r="13" spans="1:34" x14ac:dyDescent="0.3">
      <c r="A13" s="290">
        <v>5</v>
      </c>
      <c r="B13" s="256" t="s">
        <v>25</v>
      </c>
      <c r="C13" s="256" t="s">
        <v>26</v>
      </c>
      <c r="D13" s="327" t="s">
        <v>27</v>
      </c>
      <c r="E13" s="291">
        <v>0</v>
      </c>
      <c r="F13" s="328">
        <v>0</v>
      </c>
      <c r="G13" s="330">
        <v>0</v>
      </c>
      <c r="I13" s="290">
        <v>8</v>
      </c>
      <c r="J13" s="256" t="s">
        <v>36</v>
      </c>
      <c r="K13" s="256" t="s">
        <v>37</v>
      </c>
      <c r="L13" s="257" t="s">
        <v>27</v>
      </c>
      <c r="M13" s="291">
        <v>0</v>
      </c>
      <c r="N13" s="33">
        <v>0</v>
      </c>
      <c r="O13" s="34">
        <v>0</v>
      </c>
    </row>
    <row r="15" spans="1:34" x14ac:dyDescent="0.3">
      <c r="A15" s="14"/>
      <c r="B15" s="15" t="s">
        <v>40</v>
      </c>
      <c r="C15" s="16"/>
      <c r="D15" s="15"/>
      <c r="E15" s="15"/>
      <c r="F15" s="15"/>
      <c r="G15" s="15"/>
      <c r="I15" s="14"/>
      <c r="J15" s="15" t="s">
        <v>41</v>
      </c>
      <c r="K15" s="16"/>
      <c r="L15" s="15"/>
      <c r="M15" s="15"/>
      <c r="N15" s="15"/>
      <c r="O15" s="15"/>
    </row>
    <row r="16" spans="1:34" x14ac:dyDescent="0.3">
      <c r="A16" s="18"/>
      <c r="B16" s="19" t="s">
        <v>4</v>
      </c>
      <c r="C16" s="19" t="s">
        <v>5</v>
      </c>
      <c r="D16" s="20" t="s">
        <v>6</v>
      </c>
      <c r="E16" s="20" t="s">
        <v>7</v>
      </c>
      <c r="F16" s="20" t="s">
        <v>8</v>
      </c>
      <c r="G16" s="21" t="s">
        <v>9</v>
      </c>
      <c r="I16" s="18"/>
      <c r="J16" s="19" t="s">
        <v>4</v>
      </c>
      <c r="K16" s="19" t="s">
        <v>5</v>
      </c>
      <c r="L16" s="20" t="s">
        <v>6</v>
      </c>
      <c r="M16" s="20" t="s">
        <v>7</v>
      </c>
      <c r="N16" s="20" t="s">
        <v>8</v>
      </c>
      <c r="O16" s="21" t="s">
        <v>9</v>
      </c>
    </row>
    <row r="17" spans="1:15" x14ac:dyDescent="0.3">
      <c r="A17" s="288">
        <v>1</v>
      </c>
      <c r="B17" s="252" t="s">
        <v>42</v>
      </c>
      <c r="C17" s="252" t="s">
        <v>26</v>
      </c>
      <c r="D17" s="289">
        <v>95</v>
      </c>
      <c r="E17" s="289">
        <v>8</v>
      </c>
      <c r="F17" s="253">
        <v>380</v>
      </c>
      <c r="G17" s="254">
        <v>32</v>
      </c>
      <c r="I17" s="288">
        <v>7</v>
      </c>
      <c r="J17" s="252" t="s">
        <v>60</v>
      </c>
      <c r="K17" s="252" t="s">
        <v>54</v>
      </c>
      <c r="L17" s="253">
        <v>76</v>
      </c>
      <c r="M17" s="289">
        <v>3</v>
      </c>
      <c r="N17" s="253">
        <v>350</v>
      </c>
      <c r="O17" s="254">
        <v>30</v>
      </c>
    </row>
    <row r="18" spans="1:15" x14ac:dyDescent="0.3">
      <c r="A18" s="25">
        <v>5</v>
      </c>
      <c r="B18" s="26" t="s">
        <v>53</v>
      </c>
      <c r="C18" s="26" t="s">
        <v>54</v>
      </c>
      <c r="D18" s="32">
        <v>92</v>
      </c>
      <c r="E18" s="22">
        <v>7</v>
      </c>
      <c r="F18" s="32">
        <v>376</v>
      </c>
      <c r="G18" s="29">
        <v>31</v>
      </c>
      <c r="I18" s="35">
        <v>4</v>
      </c>
      <c r="J18" s="26" t="s">
        <v>52</v>
      </c>
      <c r="K18" s="26" t="s">
        <v>48</v>
      </c>
      <c r="L18" s="32">
        <v>87</v>
      </c>
      <c r="M18" s="22">
        <v>6</v>
      </c>
      <c r="N18" s="32">
        <v>354</v>
      </c>
      <c r="O18" s="29">
        <v>29</v>
      </c>
    </row>
    <row r="19" spans="1:15" x14ac:dyDescent="0.3">
      <c r="A19" s="35">
        <v>2</v>
      </c>
      <c r="B19" s="26" t="s">
        <v>44</v>
      </c>
      <c r="C19" s="26" t="s">
        <v>26</v>
      </c>
      <c r="D19" s="32">
        <v>96</v>
      </c>
      <c r="E19" s="22">
        <v>9</v>
      </c>
      <c r="F19" s="32">
        <v>291</v>
      </c>
      <c r="G19" s="29">
        <v>27</v>
      </c>
      <c r="I19" s="35">
        <v>2</v>
      </c>
      <c r="J19" s="26" t="s">
        <v>45</v>
      </c>
      <c r="K19" s="26" t="s">
        <v>46</v>
      </c>
      <c r="L19" s="32">
        <v>90</v>
      </c>
      <c r="M19" s="22">
        <v>8</v>
      </c>
      <c r="N19" s="32">
        <v>346</v>
      </c>
      <c r="O19" s="29">
        <v>23</v>
      </c>
    </row>
    <row r="20" spans="1:15" x14ac:dyDescent="0.3">
      <c r="A20" s="35">
        <v>8</v>
      </c>
      <c r="B20" s="26" t="s">
        <v>61</v>
      </c>
      <c r="C20" s="26" t="s">
        <v>17</v>
      </c>
      <c r="D20" s="32">
        <v>89</v>
      </c>
      <c r="E20" s="22">
        <v>4</v>
      </c>
      <c r="F20" s="32">
        <v>363</v>
      </c>
      <c r="G20" s="29">
        <v>23</v>
      </c>
      <c r="I20" s="25">
        <v>5</v>
      </c>
      <c r="J20" s="26" t="s">
        <v>55</v>
      </c>
      <c r="K20" s="26" t="s">
        <v>21</v>
      </c>
      <c r="L20" s="32">
        <v>92</v>
      </c>
      <c r="M20" s="22">
        <v>9</v>
      </c>
      <c r="N20" s="32">
        <v>338</v>
      </c>
      <c r="O20" s="29">
        <v>23</v>
      </c>
    </row>
    <row r="21" spans="1:15" x14ac:dyDescent="0.3">
      <c r="A21" s="25">
        <v>7</v>
      </c>
      <c r="B21" s="26" t="s">
        <v>59</v>
      </c>
      <c r="C21" s="26" t="s">
        <v>17</v>
      </c>
      <c r="D21" s="32">
        <v>92</v>
      </c>
      <c r="E21" s="22">
        <v>7</v>
      </c>
      <c r="F21" s="32">
        <v>354</v>
      </c>
      <c r="G21" s="29">
        <v>21</v>
      </c>
      <c r="I21" s="35">
        <v>6</v>
      </c>
      <c r="J21" s="26" t="s">
        <v>58</v>
      </c>
      <c r="K21" s="26" t="s">
        <v>34</v>
      </c>
      <c r="L21" s="32">
        <v>86</v>
      </c>
      <c r="M21" s="22">
        <v>4</v>
      </c>
      <c r="N21" s="32">
        <v>348</v>
      </c>
      <c r="O21" s="29">
        <v>22</v>
      </c>
    </row>
    <row r="22" spans="1:15" x14ac:dyDescent="0.3">
      <c r="A22" s="35">
        <v>6</v>
      </c>
      <c r="B22" s="26" t="s">
        <v>56</v>
      </c>
      <c r="C22" s="26" t="s">
        <v>57</v>
      </c>
      <c r="D22" s="32">
        <v>91</v>
      </c>
      <c r="E22" s="22">
        <v>5</v>
      </c>
      <c r="F22" s="32">
        <v>354</v>
      </c>
      <c r="G22" s="29">
        <v>19</v>
      </c>
      <c r="I22" s="25">
        <v>3</v>
      </c>
      <c r="J22" s="26" t="s">
        <v>49</v>
      </c>
      <c r="K22" s="26" t="s">
        <v>50</v>
      </c>
      <c r="L22" s="32">
        <v>87</v>
      </c>
      <c r="M22" s="22">
        <v>6</v>
      </c>
      <c r="N22" s="32">
        <v>344</v>
      </c>
      <c r="O22" s="29">
        <v>21</v>
      </c>
    </row>
    <row r="23" spans="1:15" x14ac:dyDescent="0.3">
      <c r="A23" s="25">
        <v>3</v>
      </c>
      <c r="B23" s="26" t="s">
        <v>47</v>
      </c>
      <c r="C23" s="26" t="s">
        <v>48</v>
      </c>
      <c r="D23" s="32">
        <v>88</v>
      </c>
      <c r="E23" s="22">
        <v>3</v>
      </c>
      <c r="F23" s="32">
        <v>345</v>
      </c>
      <c r="G23" s="29">
        <v>14</v>
      </c>
      <c r="I23" s="25">
        <v>9</v>
      </c>
      <c r="J23" s="26" t="s">
        <v>66</v>
      </c>
      <c r="K23" s="26" t="s">
        <v>15</v>
      </c>
      <c r="L23" s="32">
        <v>89</v>
      </c>
      <c r="M23" s="22">
        <v>7</v>
      </c>
      <c r="N23" s="32">
        <v>334</v>
      </c>
      <c r="O23" s="29">
        <v>19</v>
      </c>
    </row>
    <row r="24" spans="1:15" x14ac:dyDescent="0.3">
      <c r="A24" s="35">
        <v>4</v>
      </c>
      <c r="B24" s="26" t="s">
        <v>51</v>
      </c>
      <c r="C24" s="26" t="s">
        <v>15</v>
      </c>
      <c r="D24" s="32">
        <v>83</v>
      </c>
      <c r="E24" s="22">
        <v>2</v>
      </c>
      <c r="F24" s="32">
        <v>332</v>
      </c>
      <c r="G24" s="29">
        <v>10</v>
      </c>
      <c r="I24" s="25">
        <v>1</v>
      </c>
      <c r="J24" s="26" t="s">
        <v>43</v>
      </c>
      <c r="K24" s="26" t="s">
        <v>26</v>
      </c>
      <c r="L24" s="27" t="s">
        <v>27</v>
      </c>
      <c r="M24" s="22">
        <v>0</v>
      </c>
      <c r="N24" s="32">
        <v>168</v>
      </c>
      <c r="O24" s="29">
        <v>10</v>
      </c>
    </row>
    <row r="25" spans="1:15" x14ac:dyDescent="0.3">
      <c r="A25" s="290">
        <v>9</v>
      </c>
      <c r="B25" s="256" t="s">
        <v>65</v>
      </c>
      <c r="C25" s="256" t="s">
        <v>17</v>
      </c>
      <c r="D25" s="257" t="s">
        <v>64</v>
      </c>
      <c r="E25" s="291">
        <v>0</v>
      </c>
      <c r="F25" s="33">
        <v>0</v>
      </c>
      <c r="G25" s="34">
        <v>0</v>
      </c>
      <c r="I25" s="255">
        <v>8</v>
      </c>
      <c r="J25" s="256" t="s">
        <v>62</v>
      </c>
      <c r="K25" s="256" t="s">
        <v>63</v>
      </c>
      <c r="L25" s="257" t="s">
        <v>64</v>
      </c>
      <c r="M25" s="291">
        <v>0</v>
      </c>
      <c r="N25" s="33">
        <v>0</v>
      </c>
      <c r="O25" s="34">
        <v>0</v>
      </c>
    </row>
    <row r="27" spans="1:15" x14ac:dyDescent="0.3">
      <c r="A27" s="14"/>
      <c r="B27" s="15" t="s">
        <v>67</v>
      </c>
      <c r="C27" s="16"/>
      <c r="D27" s="15"/>
      <c r="E27" s="15"/>
      <c r="F27" s="15"/>
      <c r="G27" s="15"/>
      <c r="I27" s="14"/>
      <c r="J27" s="15" t="s">
        <v>68</v>
      </c>
      <c r="K27" s="16"/>
      <c r="L27" s="15"/>
      <c r="M27" s="15"/>
      <c r="N27" s="15"/>
      <c r="O27" s="15"/>
    </row>
    <row r="28" spans="1:15" x14ac:dyDescent="0.3">
      <c r="A28" s="18"/>
      <c r="B28" s="19" t="s">
        <v>4</v>
      </c>
      <c r="C28" s="19" t="s">
        <v>5</v>
      </c>
      <c r="D28" s="20" t="s">
        <v>6</v>
      </c>
      <c r="E28" s="20" t="s">
        <v>7</v>
      </c>
      <c r="F28" s="20" t="s">
        <v>8</v>
      </c>
      <c r="G28" s="21" t="s">
        <v>9</v>
      </c>
      <c r="I28" s="18"/>
      <c r="J28" s="19" t="s">
        <v>4</v>
      </c>
      <c r="K28" s="19" t="s">
        <v>5</v>
      </c>
      <c r="L28" s="20" t="s">
        <v>6</v>
      </c>
      <c r="M28" s="20" t="s">
        <v>7</v>
      </c>
      <c r="N28" s="20" t="s">
        <v>8</v>
      </c>
      <c r="O28" s="21" t="s">
        <v>9</v>
      </c>
    </row>
    <row r="29" spans="1:15" x14ac:dyDescent="0.3">
      <c r="A29" s="288">
        <v>5</v>
      </c>
      <c r="B29" s="252" t="s">
        <v>81</v>
      </c>
      <c r="C29" s="252" t="s">
        <v>54</v>
      </c>
      <c r="D29" s="253">
        <v>96</v>
      </c>
      <c r="E29" s="289">
        <v>9</v>
      </c>
      <c r="F29" s="253">
        <v>363</v>
      </c>
      <c r="G29" s="254">
        <v>30</v>
      </c>
      <c r="I29" s="288">
        <v>9</v>
      </c>
      <c r="J29" s="252" t="s">
        <v>90</v>
      </c>
      <c r="K29" s="252" t="s">
        <v>17</v>
      </c>
      <c r="L29" s="253">
        <v>90</v>
      </c>
      <c r="M29" s="289">
        <v>8</v>
      </c>
      <c r="N29" s="253">
        <v>365</v>
      </c>
      <c r="O29" s="254">
        <v>33</v>
      </c>
    </row>
    <row r="30" spans="1:15" x14ac:dyDescent="0.3">
      <c r="A30" s="35">
        <v>4</v>
      </c>
      <c r="B30" s="26" t="s">
        <v>78</v>
      </c>
      <c r="C30" s="26" t="s">
        <v>79</v>
      </c>
      <c r="D30" s="32">
        <v>85</v>
      </c>
      <c r="E30" s="22">
        <v>7</v>
      </c>
      <c r="F30" s="32">
        <v>340</v>
      </c>
      <c r="G30" s="29">
        <v>30</v>
      </c>
      <c r="I30" s="35">
        <v>6</v>
      </c>
      <c r="J30" s="26" t="s">
        <v>84</v>
      </c>
      <c r="K30" s="26" t="s">
        <v>54</v>
      </c>
      <c r="L30" s="32">
        <v>91</v>
      </c>
      <c r="M30" s="22">
        <v>9</v>
      </c>
      <c r="N30" s="32">
        <v>360</v>
      </c>
      <c r="O30" s="29">
        <v>32</v>
      </c>
    </row>
    <row r="31" spans="1:15" x14ac:dyDescent="0.3">
      <c r="A31" s="35">
        <v>8</v>
      </c>
      <c r="B31" s="26" t="s">
        <v>87</v>
      </c>
      <c r="C31" s="26" t="s">
        <v>17</v>
      </c>
      <c r="D31" s="32">
        <v>91</v>
      </c>
      <c r="E31" s="22">
        <v>8</v>
      </c>
      <c r="F31" s="32">
        <v>350</v>
      </c>
      <c r="G31" s="29">
        <v>28</v>
      </c>
      <c r="I31" s="35">
        <v>4</v>
      </c>
      <c r="J31" s="26" t="s">
        <v>80</v>
      </c>
      <c r="K31" s="26" t="s">
        <v>23</v>
      </c>
      <c r="L31" s="32">
        <v>87</v>
      </c>
      <c r="M31" s="22">
        <v>6</v>
      </c>
      <c r="N31" s="32">
        <v>360</v>
      </c>
      <c r="O31" s="29">
        <v>31</v>
      </c>
    </row>
    <row r="32" spans="1:15" x14ac:dyDescent="0.3">
      <c r="A32" s="25">
        <v>3</v>
      </c>
      <c r="B32" s="26" t="s">
        <v>75</v>
      </c>
      <c r="C32" s="26" t="s">
        <v>70</v>
      </c>
      <c r="D32" s="32">
        <v>82</v>
      </c>
      <c r="E32" s="22">
        <v>5</v>
      </c>
      <c r="F32" s="32">
        <v>336</v>
      </c>
      <c r="G32" s="29">
        <v>24</v>
      </c>
      <c r="I32" s="25">
        <v>3</v>
      </c>
      <c r="J32" s="26" t="s">
        <v>76</v>
      </c>
      <c r="K32" s="26" t="s">
        <v>77</v>
      </c>
      <c r="L32" s="32">
        <v>83</v>
      </c>
      <c r="M32" s="22">
        <v>5</v>
      </c>
      <c r="N32" s="32">
        <v>327</v>
      </c>
      <c r="O32" s="29">
        <v>20</v>
      </c>
    </row>
    <row r="33" spans="1:15" x14ac:dyDescent="0.3">
      <c r="A33" s="25">
        <v>1</v>
      </c>
      <c r="B33" s="26" t="s">
        <v>69</v>
      </c>
      <c r="C33" s="26" t="s">
        <v>70</v>
      </c>
      <c r="D33" s="27">
        <v>78</v>
      </c>
      <c r="E33" s="22">
        <v>4</v>
      </c>
      <c r="F33" s="32">
        <v>332</v>
      </c>
      <c r="G33" s="29">
        <v>22</v>
      </c>
      <c r="I33" s="25">
        <v>1</v>
      </c>
      <c r="J33" s="26" t="s">
        <v>71</v>
      </c>
      <c r="K33" s="26" t="s">
        <v>72</v>
      </c>
      <c r="L33" s="27">
        <v>88</v>
      </c>
      <c r="M33" s="22">
        <v>7</v>
      </c>
      <c r="N33" s="32">
        <v>329</v>
      </c>
      <c r="O33" s="29">
        <v>18</v>
      </c>
    </row>
    <row r="34" spans="1:15" x14ac:dyDescent="0.3">
      <c r="A34" s="35">
        <v>2</v>
      </c>
      <c r="B34" s="26" t="s">
        <v>73</v>
      </c>
      <c r="C34" s="26" t="s">
        <v>11</v>
      </c>
      <c r="D34" s="32">
        <v>83</v>
      </c>
      <c r="E34" s="22">
        <v>6</v>
      </c>
      <c r="F34" s="32">
        <v>329</v>
      </c>
      <c r="G34" s="29">
        <v>19</v>
      </c>
      <c r="I34" s="35">
        <v>2</v>
      </c>
      <c r="J34" s="26" t="s">
        <v>74</v>
      </c>
      <c r="K34" s="26" t="s">
        <v>72</v>
      </c>
      <c r="L34" s="32">
        <v>76</v>
      </c>
      <c r="M34" s="22">
        <v>3</v>
      </c>
      <c r="N34" s="32">
        <v>320</v>
      </c>
      <c r="O34" s="29">
        <v>16</v>
      </c>
    </row>
    <row r="35" spans="1:15" x14ac:dyDescent="0.3">
      <c r="A35" s="25">
        <v>7</v>
      </c>
      <c r="B35" s="26" t="s">
        <v>85</v>
      </c>
      <c r="C35" s="26" t="s">
        <v>21</v>
      </c>
      <c r="D35" s="32">
        <v>77</v>
      </c>
      <c r="E35" s="22">
        <v>2</v>
      </c>
      <c r="F35" s="32">
        <v>317</v>
      </c>
      <c r="G35" s="29">
        <v>12</v>
      </c>
      <c r="I35" s="25">
        <v>5</v>
      </c>
      <c r="J35" s="26" t="s">
        <v>82</v>
      </c>
      <c r="K35" s="26" t="s">
        <v>17</v>
      </c>
      <c r="L35" s="32">
        <v>70</v>
      </c>
      <c r="M35" s="22">
        <v>2</v>
      </c>
      <c r="N35" s="32">
        <v>308</v>
      </c>
      <c r="O35" s="29">
        <v>15</v>
      </c>
    </row>
    <row r="36" spans="1:15" x14ac:dyDescent="0.3">
      <c r="A36" s="35">
        <v>6</v>
      </c>
      <c r="B36" s="26" t="s">
        <v>83</v>
      </c>
      <c r="C36" s="26" t="s">
        <v>77</v>
      </c>
      <c r="D36" s="32">
        <v>78</v>
      </c>
      <c r="E36" s="22">
        <v>4</v>
      </c>
      <c r="F36" s="32">
        <v>302</v>
      </c>
      <c r="G36" s="29">
        <v>11</v>
      </c>
      <c r="I36" s="35">
        <v>8</v>
      </c>
      <c r="J36" s="26" t="s">
        <v>88</v>
      </c>
      <c r="K36" s="26" t="s">
        <v>34</v>
      </c>
      <c r="L36" s="32">
        <v>77</v>
      </c>
      <c r="M36" s="22">
        <v>4</v>
      </c>
      <c r="N36" s="32">
        <v>297</v>
      </c>
      <c r="O36" s="29">
        <v>11</v>
      </c>
    </row>
    <row r="37" spans="1:15" x14ac:dyDescent="0.3">
      <c r="A37" s="290">
        <v>9</v>
      </c>
      <c r="B37" s="256" t="s">
        <v>89</v>
      </c>
      <c r="C37" s="256" t="s">
        <v>13</v>
      </c>
      <c r="D37" s="257">
        <v>65</v>
      </c>
      <c r="E37" s="291">
        <v>1</v>
      </c>
      <c r="F37" s="33">
        <v>294</v>
      </c>
      <c r="G37" s="34">
        <v>10</v>
      </c>
      <c r="I37" s="290">
        <v>7</v>
      </c>
      <c r="J37" s="256" t="s">
        <v>86</v>
      </c>
      <c r="K37" s="256" t="s">
        <v>23</v>
      </c>
      <c r="L37" s="257">
        <v>65</v>
      </c>
      <c r="M37" s="291">
        <v>1</v>
      </c>
      <c r="N37" s="33">
        <v>279</v>
      </c>
      <c r="O37" s="34">
        <v>7</v>
      </c>
    </row>
    <row r="39" spans="1:15" x14ac:dyDescent="0.3">
      <c r="A39" s="14"/>
      <c r="B39" s="15" t="s">
        <v>91</v>
      </c>
      <c r="C39" s="16"/>
      <c r="D39" s="15"/>
      <c r="E39" s="15"/>
      <c r="F39" s="15"/>
      <c r="G39" s="15"/>
      <c r="I39" s="14"/>
      <c r="J39" s="15" t="s">
        <v>92</v>
      </c>
      <c r="K39" s="16"/>
      <c r="L39" s="15"/>
      <c r="M39" s="15"/>
      <c r="N39" s="15"/>
      <c r="O39" s="15"/>
    </row>
    <row r="40" spans="1:15" x14ac:dyDescent="0.3">
      <c r="A40" s="18"/>
      <c r="B40" s="19" t="s">
        <v>4</v>
      </c>
      <c r="C40" s="19" t="s">
        <v>5</v>
      </c>
      <c r="D40" s="20" t="s">
        <v>6</v>
      </c>
      <c r="E40" s="20" t="s">
        <v>7</v>
      </c>
      <c r="F40" s="20" t="s">
        <v>8</v>
      </c>
      <c r="G40" s="21" t="s">
        <v>9</v>
      </c>
      <c r="I40" s="18"/>
      <c r="J40" s="19" t="s">
        <v>4</v>
      </c>
      <c r="K40" s="19" t="s">
        <v>5</v>
      </c>
      <c r="L40" s="20" t="s">
        <v>6</v>
      </c>
      <c r="M40" s="20" t="s">
        <v>7</v>
      </c>
      <c r="N40" s="20" t="s">
        <v>8</v>
      </c>
      <c r="O40" s="21" t="s">
        <v>9</v>
      </c>
    </row>
    <row r="41" spans="1:15" x14ac:dyDescent="0.3">
      <c r="A41" s="251">
        <v>2</v>
      </c>
      <c r="B41" s="252" t="s">
        <v>95</v>
      </c>
      <c r="C41" s="252" t="s">
        <v>77</v>
      </c>
      <c r="D41" s="253">
        <v>94</v>
      </c>
      <c r="E41" s="289">
        <v>9</v>
      </c>
      <c r="F41" s="253">
        <v>370</v>
      </c>
      <c r="G41" s="254">
        <v>36</v>
      </c>
      <c r="I41" s="288">
        <v>9</v>
      </c>
      <c r="J41" s="252" t="s">
        <v>113</v>
      </c>
      <c r="K41" s="252" t="s">
        <v>23</v>
      </c>
      <c r="L41" s="253">
        <v>86</v>
      </c>
      <c r="M41" s="289">
        <v>9</v>
      </c>
      <c r="N41" s="253">
        <v>334</v>
      </c>
      <c r="O41" s="254">
        <v>31</v>
      </c>
    </row>
    <row r="42" spans="1:15" x14ac:dyDescent="0.3">
      <c r="A42" s="25">
        <v>7</v>
      </c>
      <c r="B42" s="26" t="s">
        <v>108</v>
      </c>
      <c r="C42" s="26" t="s">
        <v>98</v>
      </c>
      <c r="D42" s="32">
        <v>82</v>
      </c>
      <c r="E42" s="22">
        <v>6</v>
      </c>
      <c r="F42" s="32">
        <v>331</v>
      </c>
      <c r="G42" s="29">
        <v>26</v>
      </c>
      <c r="I42" s="25">
        <v>1</v>
      </c>
      <c r="J42" s="26" t="s">
        <v>94</v>
      </c>
      <c r="K42" s="26" t="s">
        <v>21</v>
      </c>
      <c r="L42" s="27">
        <v>81</v>
      </c>
      <c r="M42" s="22">
        <v>7</v>
      </c>
      <c r="N42" s="32">
        <v>328</v>
      </c>
      <c r="O42" s="29">
        <v>31</v>
      </c>
    </row>
    <row r="43" spans="1:15" x14ac:dyDescent="0.3">
      <c r="A43" s="25">
        <v>9</v>
      </c>
      <c r="B43" s="26" t="s">
        <v>112</v>
      </c>
      <c r="C43" s="26" t="s">
        <v>17</v>
      </c>
      <c r="D43" s="32">
        <v>90</v>
      </c>
      <c r="E43" s="22">
        <v>8</v>
      </c>
      <c r="F43" s="32">
        <v>334</v>
      </c>
      <c r="G43" s="29">
        <v>24</v>
      </c>
      <c r="I43" s="25">
        <v>3</v>
      </c>
      <c r="J43" s="26" t="s">
        <v>99</v>
      </c>
      <c r="K43" s="26" t="s">
        <v>100</v>
      </c>
      <c r="L43" s="32">
        <v>77</v>
      </c>
      <c r="M43" s="22">
        <v>5</v>
      </c>
      <c r="N43" s="32">
        <v>326</v>
      </c>
      <c r="O43" s="29">
        <v>28</v>
      </c>
    </row>
    <row r="44" spans="1:15" x14ac:dyDescent="0.3">
      <c r="A44" s="35">
        <v>6</v>
      </c>
      <c r="B44" s="26" t="s">
        <v>106</v>
      </c>
      <c r="C44" s="26" t="s">
        <v>29</v>
      </c>
      <c r="D44" s="32">
        <v>82</v>
      </c>
      <c r="E44" s="22">
        <v>6</v>
      </c>
      <c r="F44" s="32">
        <v>328</v>
      </c>
      <c r="G44" s="29">
        <v>24</v>
      </c>
      <c r="I44" s="35">
        <v>4</v>
      </c>
      <c r="J44" s="26" t="s">
        <v>102</v>
      </c>
      <c r="K44" s="26" t="s">
        <v>77</v>
      </c>
      <c r="L44" s="32">
        <v>82</v>
      </c>
      <c r="M44" s="22">
        <v>8</v>
      </c>
      <c r="N44" s="32">
        <v>320</v>
      </c>
      <c r="O44" s="29">
        <v>27</v>
      </c>
    </row>
    <row r="45" spans="1:15" x14ac:dyDescent="0.3">
      <c r="A45" s="35">
        <v>4</v>
      </c>
      <c r="B45" s="26" t="s">
        <v>101</v>
      </c>
      <c r="C45" s="26" t="s">
        <v>17</v>
      </c>
      <c r="D45" s="32">
        <v>81</v>
      </c>
      <c r="E45" s="22">
        <v>4</v>
      </c>
      <c r="F45" s="32">
        <v>328</v>
      </c>
      <c r="G45" s="29">
        <v>22</v>
      </c>
      <c r="I45" s="25">
        <v>5</v>
      </c>
      <c r="J45" s="26" t="s">
        <v>105</v>
      </c>
      <c r="K45" s="26" t="s">
        <v>34</v>
      </c>
      <c r="L45" s="32">
        <v>72</v>
      </c>
      <c r="M45" s="22">
        <v>4</v>
      </c>
      <c r="N45" s="32">
        <v>308</v>
      </c>
      <c r="O45" s="29">
        <v>21</v>
      </c>
    </row>
    <row r="46" spans="1:15" x14ac:dyDescent="0.3">
      <c r="A46" s="35">
        <v>8</v>
      </c>
      <c r="B46" s="26" t="s">
        <v>110</v>
      </c>
      <c r="C46" s="26" t="s">
        <v>21</v>
      </c>
      <c r="D46" s="32">
        <v>84</v>
      </c>
      <c r="E46" s="22">
        <v>7</v>
      </c>
      <c r="F46" s="32">
        <v>321</v>
      </c>
      <c r="G46" s="29">
        <v>20</v>
      </c>
      <c r="I46" s="35">
        <v>6</v>
      </c>
      <c r="J46" s="26" t="s">
        <v>107</v>
      </c>
      <c r="K46" s="26" t="s">
        <v>21</v>
      </c>
      <c r="L46" s="32">
        <v>81</v>
      </c>
      <c r="M46" s="22">
        <v>7</v>
      </c>
      <c r="N46" s="32">
        <v>308</v>
      </c>
      <c r="O46" s="29">
        <v>21</v>
      </c>
    </row>
    <row r="47" spans="1:15" x14ac:dyDescent="0.3">
      <c r="A47" s="25">
        <v>1</v>
      </c>
      <c r="B47" s="26" t="s">
        <v>93</v>
      </c>
      <c r="C47" s="26" t="s">
        <v>29</v>
      </c>
      <c r="D47" s="27" t="s">
        <v>64</v>
      </c>
      <c r="E47" s="22">
        <v>0</v>
      </c>
      <c r="F47" s="32">
        <v>164</v>
      </c>
      <c r="G47" s="29">
        <v>12</v>
      </c>
      <c r="I47" s="25">
        <v>7</v>
      </c>
      <c r="J47" s="26" t="s">
        <v>109</v>
      </c>
      <c r="K47" s="26" t="s">
        <v>77</v>
      </c>
      <c r="L47" s="32">
        <v>70</v>
      </c>
      <c r="M47" s="22">
        <v>3</v>
      </c>
      <c r="N47" s="32">
        <v>263</v>
      </c>
      <c r="O47" s="29">
        <v>13</v>
      </c>
    </row>
    <row r="48" spans="1:15" x14ac:dyDescent="0.3">
      <c r="A48" s="25">
        <v>5</v>
      </c>
      <c r="B48" s="26" t="s">
        <v>103</v>
      </c>
      <c r="C48" s="26" t="s">
        <v>104</v>
      </c>
      <c r="D48" s="32">
        <v>81</v>
      </c>
      <c r="E48" s="22">
        <v>4</v>
      </c>
      <c r="F48" s="32">
        <v>298</v>
      </c>
      <c r="G48" s="29">
        <v>11</v>
      </c>
      <c r="I48" s="35">
        <v>2</v>
      </c>
      <c r="J48" s="26" t="s">
        <v>96</v>
      </c>
      <c r="K48" s="26" t="s">
        <v>54</v>
      </c>
      <c r="L48" s="32" t="s">
        <v>27</v>
      </c>
      <c r="M48" s="22">
        <v>0</v>
      </c>
      <c r="N48" s="32">
        <v>0</v>
      </c>
      <c r="O48" s="29">
        <v>0</v>
      </c>
    </row>
    <row r="49" spans="1:15" x14ac:dyDescent="0.3">
      <c r="A49" s="290">
        <v>3</v>
      </c>
      <c r="B49" s="256" t="s">
        <v>97</v>
      </c>
      <c r="C49" s="256" t="s">
        <v>98</v>
      </c>
      <c r="D49" s="257" t="s">
        <v>27</v>
      </c>
      <c r="E49" s="291">
        <v>0</v>
      </c>
      <c r="F49" s="33">
        <v>0</v>
      </c>
      <c r="G49" s="34">
        <v>0</v>
      </c>
      <c r="I49" s="255">
        <v>8</v>
      </c>
      <c r="J49" s="256" t="s">
        <v>111</v>
      </c>
      <c r="K49" s="256" t="s">
        <v>19</v>
      </c>
      <c r="L49" s="257" t="s">
        <v>27</v>
      </c>
      <c r="M49" s="291">
        <v>0</v>
      </c>
      <c r="N49" s="33">
        <v>0</v>
      </c>
      <c r="O49" s="34">
        <v>0</v>
      </c>
    </row>
    <row r="51" spans="1:15" x14ac:dyDescent="0.3">
      <c r="A51" s="14"/>
      <c r="B51" s="15" t="s">
        <v>114</v>
      </c>
      <c r="C51" s="16"/>
      <c r="D51" s="15"/>
      <c r="E51" s="15"/>
      <c r="F51" s="15"/>
      <c r="G51" s="15"/>
    </row>
    <row r="52" spans="1:15" x14ac:dyDescent="0.3">
      <c r="A52" s="18"/>
      <c r="B52" s="19" t="s">
        <v>4</v>
      </c>
      <c r="C52" s="19" t="s">
        <v>5</v>
      </c>
      <c r="D52" s="20" t="s">
        <v>6</v>
      </c>
      <c r="E52" s="20" t="s">
        <v>7</v>
      </c>
      <c r="F52" s="20" t="s">
        <v>8</v>
      </c>
      <c r="G52" s="21" t="s">
        <v>9</v>
      </c>
    </row>
    <row r="53" spans="1:15" x14ac:dyDescent="0.3">
      <c r="A53" s="251">
        <v>8</v>
      </c>
      <c r="B53" s="252" t="s">
        <v>122</v>
      </c>
      <c r="C53" s="252" t="s">
        <v>23</v>
      </c>
      <c r="D53" s="253">
        <v>77</v>
      </c>
      <c r="E53" s="289">
        <v>9</v>
      </c>
      <c r="F53" s="253">
        <v>314</v>
      </c>
      <c r="G53" s="254">
        <v>30</v>
      </c>
    </row>
    <row r="54" spans="1:15" x14ac:dyDescent="0.3">
      <c r="A54" s="25">
        <v>7</v>
      </c>
      <c r="B54" s="26" t="s">
        <v>121</v>
      </c>
      <c r="C54" s="26" t="s">
        <v>17</v>
      </c>
      <c r="D54" s="32">
        <v>70</v>
      </c>
      <c r="E54" s="22">
        <v>5</v>
      </c>
      <c r="F54" s="32">
        <v>309</v>
      </c>
      <c r="G54" s="29">
        <v>29</v>
      </c>
    </row>
    <row r="55" spans="1:15" x14ac:dyDescent="0.3">
      <c r="A55" s="25">
        <v>9</v>
      </c>
      <c r="B55" s="26" t="s">
        <v>123</v>
      </c>
      <c r="C55" s="26" t="s">
        <v>23</v>
      </c>
      <c r="D55" s="32">
        <v>71</v>
      </c>
      <c r="E55" s="22">
        <v>6</v>
      </c>
      <c r="F55" s="32">
        <v>307</v>
      </c>
      <c r="G55" s="29">
        <v>28</v>
      </c>
    </row>
    <row r="56" spans="1:15" x14ac:dyDescent="0.3">
      <c r="A56" s="25">
        <v>5</v>
      </c>
      <c r="B56" s="26" t="s">
        <v>119</v>
      </c>
      <c r="C56" s="26" t="s">
        <v>21</v>
      </c>
      <c r="D56" s="32">
        <v>77</v>
      </c>
      <c r="E56" s="22">
        <v>9</v>
      </c>
      <c r="F56" s="32">
        <v>297</v>
      </c>
      <c r="G56" s="29">
        <v>25</v>
      </c>
    </row>
    <row r="57" spans="1:15" x14ac:dyDescent="0.3">
      <c r="A57" s="35">
        <v>4</v>
      </c>
      <c r="B57" s="26" t="s">
        <v>118</v>
      </c>
      <c r="C57" s="26" t="s">
        <v>13</v>
      </c>
      <c r="D57" s="32">
        <v>68</v>
      </c>
      <c r="E57" s="22">
        <v>3</v>
      </c>
      <c r="F57" s="32">
        <v>293</v>
      </c>
      <c r="G57" s="29">
        <v>21</v>
      </c>
    </row>
    <row r="58" spans="1:15" x14ac:dyDescent="0.3">
      <c r="A58" s="35">
        <v>2</v>
      </c>
      <c r="B58" s="26" t="s">
        <v>116</v>
      </c>
      <c r="C58" s="26" t="s">
        <v>77</v>
      </c>
      <c r="D58" s="32">
        <v>69</v>
      </c>
      <c r="E58" s="22">
        <v>4</v>
      </c>
      <c r="F58" s="32">
        <v>290</v>
      </c>
      <c r="G58" s="29">
        <v>21</v>
      </c>
    </row>
    <row r="59" spans="1:15" x14ac:dyDescent="0.3">
      <c r="A59" s="25">
        <v>3</v>
      </c>
      <c r="B59" s="26" t="s">
        <v>117</v>
      </c>
      <c r="C59" s="26" t="s">
        <v>23</v>
      </c>
      <c r="D59" s="32">
        <v>74</v>
      </c>
      <c r="E59" s="22">
        <v>7</v>
      </c>
      <c r="F59" s="32">
        <v>265</v>
      </c>
      <c r="G59" s="29">
        <v>16</v>
      </c>
    </row>
    <row r="60" spans="1:15" x14ac:dyDescent="0.3">
      <c r="A60" s="25">
        <v>1</v>
      </c>
      <c r="B60" s="26" t="s">
        <v>115</v>
      </c>
      <c r="C60" s="26" t="s">
        <v>63</v>
      </c>
      <c r="D60" s="27" t="s">
        <v>64</v>
      </c>
      <c r="E60" s="22">
        <v>0</v>
      </c>
      <c r="F60" s="32">
        <v>0</v>
      </c>
      <c r="G60" s="29">
        <v>0</v>
      </c>
    </row>
    <row r="61" spans="1:15" x14ac:dyDescent="0.3">
      <c r="A61" s="255">
        <v>6</v>
      </c>
      <c r="B61" s="256" t="s">
        <v>120</v>
      </c>
      <c r="C61" s="256" t="s">
        <v>63</v>
      </c>
      <c r="D61" s="257" t="s">
        <v>64</v>
      </c>
      <c r="E61" s="291">
        <v>0</v>
      </c>
      <c r="F61" s="33">
        <v>0</v>
      </c>
      <c r="G61" s="34">
        <v>0</v>
      </c>
    </row>
    <row r="63" spans="1:15" x14ac:dyDescent="0.3">
      <c r="B63" s="6" t="s">
        <v>124</v>
      </c>
      <c r="C63" s="6"/>
      <c r="D63" s="6"/>
      <c r="E63" s="6"/>
      <c r="F63" s="36" t="s">
        <v>659</v>
      </c>
      <c r="G63" s="6"/>
    </row>
    <row r="64" spans="1:15" x14ac:dyDescent="0.3">
      <c r="B64" s="6" t="s">
        <v>125</v>
      </c>
      <c r="C64" s="6"/>
      <c r="D64" s="6"/>
      <c r="E64" s="6"/>
      <c r="F64" s="6"/>
      <c r="G64" s="6"/>
    </row>
  </sheetData>
  <sortState xmlns:xlrd2="http://schemas.microsoft.com/office/spreadsheetml/2017/richdata2" ref="A53:G61">
    <sortCondition descending="1" ref="G53"/>
    <sortCondition descending="1" ref="F53"/>
  </sortState>
  <hyperlinks>
    <hyperlink ref="B2" location="'Index'!A3" display="`" xr:uid="{7A41AF69-51E9-4AE0-BE8F-E4200027021D}"/>
  </hyperlinks>
  <printOptions horizontalCentered="1"/>
  <pageMargins left="0.31527777777777799" right="0.31527777777777799" top="1.1812499999999999" bottom="0.39305555555555599" header="0.39374999999999999" footer="0.196527777777778"/>
  <pageSetup paperSize="9" scale="75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11C83-0EA9-4993-ABDD-FAD104E62774}">
  <sheetPr>
    <tabColor rgb="FF0070C0"/>
    <pageSetUpPr fitToPage="1"/>
  </sheetPr>
  <dimension ref="A1:AMJ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3" customWidth="1"/>
    <col min="2" max="3" width="20.7109375" style="13" customWidth="1"/>
    <col min="4" max="7" width="5" style="13" customWidth="1"/>
    <col min="8" max="8" width="1.7109375" style="13" customWidth="1"/>
    <col min="9" max="9" width="2.7109375" style="13" customWidth="1"/>
    <col min="10" max="11" width="20.7109375" style="13" customWidth="1"/>
    <col min="12" max="15" width="5" style="13" customWidth="1"/>
    <col min="16" max="16" width="5.140625" style="13" customWidth="1"/>
    <col min="17" max="1024" width="12.85546875" style="13"/>
    <col min="1025" max="16384" width="12.85546875" style="37"/>
  </cols>
  <sheetData>
    <row r="1" spans="1:34" s="5" customFormat="1" ht="18" x14ac:dyDescent="0.35">
      <c r="A1" s="1"/>
      <c r="B1" s="2" t="s">
        <v>0</v>
      </c>
      <c r="C1" s="3"/>
      <c r="D1" s="4"/>
      <c r="E1" s="4"/>
      <c r="F1" s="4" t="s">
        <v>126</v>
      </c>
      <c r="G1" s="4"/>
      <c r="H1" s="4"/>
      <c r="I1" s="4" t="s">
        <v>658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13"/>
      <c r="AH1" s="13"/>
    </row>
    <row r="2" spans="1:34" ht="18.75" x14ac:dyDescent="0.3">
      <c r="A2" s="8"/>
      <c r="B2" s="9" t="s">
        <v>1</v>
      </c>
      <c r="C2" s="10"/>
      <c r="D2" s="11"/>
      <c r="E2" s="11"/>
      <c r="F2" s="10"/>
      <c r="G2" s="11"/>
      <c r="H2" s="11"/>
      <c r="I2" s="12"/>
      <c r="J2" s="11"/>
      <c r="K2" s="11"/>
      <c r="L2" s="11"/>
      <c r="M2" s="10"/>
      <c r="N2" s="11"/>
    </row>
    <row r="3" spans="1:34" x14ac:dyDescent="0.3">
      <c r="A3" s="14"/>
      <c r="B3" s="15" t="s">
        <v>2</v>
      </c>
      <c r="C3" s="16"/>
      <c r="D3" s="15"/>
      <c r="E3" s="15"/>
      <c r="F3" s="15"/>
      <c r="G3" s="15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34" x14ac:dyDescent="0.3">
      <c r="A4" s="18"/>
      <c r="B4" s="19" t="s">
        <v>4</v>
      </c>
      <c r="C4" s="19" t="s">
        <v>5</v>
      </c>
      <c r="D4" s="20" t="s">
        <v>6</v>
      </c>
      <c r="E4" s="20" t="s">
        <v>7</v>
      </c>
      <c r="F4" s="20" t="s">
        <v>8</v>
      </c>
      <c r="G4" s="21" t="s">
        <v>9</v>
      </c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34" x14ac:dyDescent="0.3">
      <c r="A5" s="317">
        <v>2</v>
      </c>
      <c r="B5" s="259" t="s">
        <v>18</v>
      </c>
      <c r="C5" s="259" t="s">
        <v>19</v>
      </c>
      <c r="D5" s="319">
        <v>99</v>
      </c>
      <c r="E5" s="293">
        <v>8</v>
      </c>
      <c r="F5" s="320">
        <v>397</v>
      </c>
      <c r="G5" s="321">
        <v>32</v>
      </c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D5" s="6"/>
      <c r="AE5" s="6"/>
    </row>
    <row r="6" spans="1:34" x14ac:dyDescent="0.3">
      <c r="A6" s="295">
        <v>7</v>
      </c>
      <c r="B6" s="262" t="s">
        <v>22</v>
      </c>
      <c r="C6" s="262" t="s">
        <v>23</v>
      </c>
      <c r="D6" s="263">
        <v>95</v>
      </c>
      <c r="E6" s="294">
        <v>7</v>
      </c>
      <c r="F6" s="39">
        <v>375</v>
      </c>
      <c r="G6" s="40">
        <v>27</v>
      </c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34" s="6" customFormat="1" ht="15.75" customHeight="1" x14ac:dyDescent="0.3">
      <c r="A7" s="261">
        <v>8</v>
      </c>
      <c r="B7" s="262" t="s">
        <v>33</v>
      </c>
      <c r="C7" s="262" t="s">
        <v>34</v>
      </c>
      <c r="D7" s="263">
        <v>93</v>
      </c>
      <c r="E7" s="294">
        <v>6</v>
      </c>
      <c r="F7" s="39">
        <v>370</v>
      </c>
      <c r="G7" s="40">
        <v>24</v>
      </c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34" s="6" customFormat="1" ht="15.75" customHeight="1" x14ac:dyDescent="0.3">
      <c r="A8" s="295">
        <v>5</v>
      </c>
      <c r="B8" s="262" t="s">
        <v>20</v>
      </c>
      <c r="C8" s="262" t="s">
        <v>21</v>
      </c>
      <c r="D8" s="263">
        <v>88</v>
      </c>
      <c r="E8" s="294">
        <v>5</v>
      </c>
      <c r="F8" s="39">
        <v>358</v>
      </c>
      <c r="G8" s="40">
        <v>21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D8" s="13"/>
      <c r="AE8" s="13"/>
    </row>
    <row r="9" spans="1:34" x14ac:dyDescent="0.3">
      <c r="A9" s="261">
        <v>6</v>
      </c>
      <c r="B9" s="262" t="s">
        <v>58</v>
      </c>
      <c r="C9" s="262" t="s">
        <v>34</v>
      </c>
      <c r="D9" s="263">
        <v>86</v>
      </c>
      <c r="E9" s="294">
        <v>3</v>
      </c>
      <c r="F9" s="39">
        <v>348</v>
      </c>
      <c r="G9" s="40">
        <v>16</v>
      </c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34" x14ac:dyDescent="0.3">
      <c r="A10" s="295">
        <v>3</v>
      </c>
      <c r="B10" s="262" t="s">
        <v>49</v>
      </c>
      <c r="C10" s="262" t="s">
        <v>50</v>
      </c>
      <c r="D10" s="263">
        <v>87</v>
      </c>
      <c r="E10" s="294">
        <v>4</v>
      </c>
      <c r="F10" s="39">
        <v>344</v>
      </c>
      <c r="G10" s="40">
        <v>13</v>
      </c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34" x14ac:dyDescent="0.3">
      <c r="A11" s="261">
        <v>4</v>
      </c>
      <c r="B11" s="262" t="s">
        <v>78</v>
      </c>
      <c r="C11" s="262" t="s">
        <v>79</v>
      </c>
      <c r="D11" s="263">
        <v>85</v>
      </c>
      <c r="E11" s="294">
        <v>2</v>
      </c>
      <c r="F11" s="39">
        <v>340</v>
      </c>
      <c r="G11" s="40">
        <v>10</v>
      </c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34" x14ac:dyDescent="0.3">
      <c r="A12" s="331">
        <v>1</v>
      </c>
      <c r="B12" s="266" t="s">
        <v>69</v>
      </c>
      <c r="C12" s="266" t="s">
        <v>70</v>
      </c>
      <c r="D12" s="296">
        <v>78</v>
      </c>
      <c r="E12" s="296">
        <v>1</v>
      </c>
      <c r="F12" s="33">
        <v>332</v>
      </c>
      <c r="G12" s="34">
        <v>8</v>
      </c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34" x14ac:dyDescent="0.3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34" x14ac:dyDescent="0.3">
      <c r="A14" s="14"/>
      <c r="B14" s="15" t="s">
        <v>3</v>
      </c>
      <c r="C14" s="16"/>
      <c r="D14" s="15"/>
      <c r="E14" s="15"/>
      <c r="F14" s="15"/>
      <c r="G14" s="15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34" x14ac:dyDescent="0.3">
      <c r="A15" s="18"/>
      <c r="B15" s="19" t="s">
        <v>4</v>
      </c>
      <c r="C15" s="19" t="s">
        <v>5</v>
      </c>
      <c r="D15" s="20" t="s">
        <v>6</v>
      </c>
      <c r="E15" s="20" t="s">
        <v>7</v>
      </c>
      <c r="F15" s="20" t="s">
        <v>8</v>
      </c>
      <c r="G15" s="21" t="s">
        <v>9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34" x14ac:dyDescent="0.3">
      <c r="A16" s="292">
        <v>3</v>
      </c>
      <c r="B16" s="259" t="s">
        <v>75</v>
      </c>
      <c r="C16" s="259" t="s">
        <v>70</v>
      </c>
      <c r="D16" s="319">
        <v>82</v>
      </c>
      <c r="E16" s="293">
        <v>6</v>
      </c>
      <c r="F16" s="320">
        <v>336</v>
      </c>
      <c r="G16" s="321">
        <v>24</v>
      </c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spans="1:26" x14ac:dyDescent="0.3">
      <c r="A17" s="261">
        <v>2</v>
      </c>
      <c r="B17" s="262" t="s">
        <v>76</v>
      </c>
      <c r="C17" s="262" t="s">
        <v>77</v>
      </c>
      <c r="D17" s="263">
        <v>83</v>
      </c>
      <c r="E17" s="294">
        <v>7</v>
      </c>
      <c r="F17" s="39">
        <v>327</v>
      </c>
      <c r="G17" s="40">
        <v>24</v>
      </c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1:26" x14ac:dyDescent="0.3">
      <c r="A18" s="295">
        <v>5</v>
      </c>
      <c r="B18" s="262" t="s">
        <v>108</v>
      </c>
      <c r="C18" s="262" t="s">
        <v>98</v>
      </c>
      <c r="D18" s="263">
        <v>82</v>
      </c>
      <c r="E18" s="294">
        <v>6</v>
      </c>
      <c r="F18" s="39">
        <v>331</v>
      </c>
      <c r="G18" s="40">
        <v>22</v>
      </c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1:26" x14ac:dyDescent="0.3">
      <c r="A19" s="261">
        <v>4</v>
      </c>
      <c r="B19" s="262" t="s">
        <v>106</v>
      </c>
      <c r="C19" s="262" t="s">
        <v>29</v>
      </c>
      <c r="D19" s="263">
        <v>82</v>
      </c>
      <c r="E19" s="294">
        <v>6</v>
      </c>
      <c r="F19" s="39">
        <v>328</v>
      </c>
      <c r="G19" s="40">
        <v>22</v>
      </c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x14ac:dyDescent="0.3">
      <c r="A20" s="261">
        <v>6</v>
      </c>
      <c r="B20" s="262" t="s">
        <v>102</v>
      </c>
      <c r="C20" s="262" t="s">
        <v>77</v>
      </c>
      <c r="D20" s="263">
        <v>82</v>
      </c>
      <c r="E20" s="294">
        <v>6</v>
      </c>
      <c r="F20" s="39">
        <v>320</v>
      </c>
      <c r="G20" s="40">
        <v>21</v>
      </c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1:26" x14ac:dyDescent="0.3">
      <c r="A21" s="261">
        <v>8</v>
      </c>
      <c r="B21" s="262" t="s">
        <v>110</v>
      </c>
      <c r="C21" s="262" t="s">
        <v>21</v>
      </c>
      <c r="D21" s="263">
        <v>84</v>
      </c>
      <c r="E21" s="294">
        <v>8</v>
      </c>
      <c r="F21" s="39">
        <v>321</v>
      </c>
      <c r="G21" s="40">
        <v>18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x14ac:dyDescent="0.3">
      <c r="A22" s="295">
        <v>7</v>
      </c>
      <c r="B22" s="262" t="s">
        <v>88</v>
      </c>
      <c r="C22" s="262" t="s">
        <v>34</v>
      </c>
      <c r="D22" s="263">
        <v>77</v>
      </c>
      <c r="E22" s="294">
        <v>2</v>
      </c>
      <c r="F22" s="39">
        <v>297</v>
      </c>
      <c r="G22" s="40">
        <v>11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1:26" x14ac:dyDescent="0.3">
      <c r="A23" s="331">
        <v>1</v>
      </c>
      <c r="B23" s="266" t="s">
        <v>93</v>
      </c>
      <c r="C23" s="266" t="s">
        <v>29</v>
      </c>
      <c r="D23" s="296" t="s">
        <v>64</v>
      </c>
      <c r="E23" s="296">
        <v>0</v>
      </c>
      <c r="F23" s="33">
        <v>164</v>
      </c>
      <c r="G23" s="34">
        <v>11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x14ac:dyDescent="0.3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spans="1:26" x14ac:dyDescent="0.3">
      <c r="A25" s="14"/>
      <c r="B25" s="15" t="s">
        <v>40</v>
      </c>
      <c r="C25" s="16"/>
      <c r="D25" s="15"/>
      <c r="E25" s="15"/>
      <c r="F25" s="15"/>
      <c r="G25" s="15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x14ac:dyDescent="0.3">
      <c r="A26" s="18"/>
      <c r="B26" s="19" t="s">
        <v>4</v>
      </c>
      <c r="C26" s="19" t="s">
        <v>5</v>
      </c>
      <c r="D26" s="20" t="s">
        <v>6</v>
      </c>
      <c r="E26" s="20" t="s">
        <v>7</v>
      </c>
      <c r="F26" s="20" t="s">
        <v>8</v>
      </c>
      <c r="G26" s="21" t="s">
        <v>9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x14ac:dyDescent="0.3">
      <c r="A27" s="292">
        <v>3</v>
      </c>
      <c r="B27" s="259" t="s">
        <v>99</v>
      </c>
      <c r="C27" s="259" t="s">
        <v>100</v>
      </c>
      <c r="D27" s="319">
        <v>77</v>
      </c>
      <c r="E27" s="293">
        <v>7</v>
      </c>
      <c r="F27" s="320">
        <v>326</v>
      </c>
      <c r="G27" s="321">
        <v>29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x14ac:dyDescent="0.3">
      <c r="A28" s="261">
        <v>4</v>
      </c>
      <c r="B28" s="262" t="s">
        <v>105</v>
      </c>
      <c r="C28" s="262" t="s">
        <v>34</v>
      </c>
      <c r="D28" s="263">
        <v>72</v>
      </c>
      <c r="E28" s="294">
        <v>4</v>
      </c>
      <c r="F28" s="39">
        <v>308</v>
      </c>
      <c r="G28" s="40">
        <v>23</v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x14ac:dyDescent="0.3">
      <c r="A29" s="261">
        <v>6</v>
      </c>
      <c r="B29" s="262" t="s">
        <v>107</v>
      </c>
      <c r="C29" s="262" t="s">
        <v>21</v>
      </c>
      <c r="D29" s="263">
        <v>81</v>
      </c>
      <c r="E29" s="294">
        <v>8</v>
      </c>
      <c r="F29" s="39">
        <v>308</v>
      </c>
      <c r="G29" s="40">
        <v>23</v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x14ac:dyDescent="0.3">
      <c r="A30" s="261">
        <v>8</v>
      </c>
      <c r="B30" s="262" t="s">
        <v>123</v>
      </c>
      <c r="C30" s="262" t="s">
        <v>23</v>
      </c>
      <c r="D30" s="263">
        <v>71</v>
      </c>
      <c r="E30" s="294">
        <v>3</v>
      </c>
      <c r="F30" s="39">
        <v>307</v>
      </c>
      <c r="G30" s="40">
        <v>21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x14ac:dyDescent="0.3">
      <c r="A31" s="295">
        <v>5</v>
      </c>
      <c r="B31" s="262" t="s">
        <v>119</v>
      </c>
      <c r="C31" s="262" t="s">
        <v>21</v>
      </c>
      <c r="D31" s="263">
        <v>77</v>
      </c>
      <c r="E31" s="294">
        <v>7</v>
      </c>
      <c r="F31" s="39">
        <v>297</v>
      </c>
      <c r="G31" s="40">
        <v>19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x14ac:dyDescent="0.3">
      <c r="A32" s="295">
        <v>1</v>
      </c>
      <c r="B32" s="262" t="s">
        <v>116</v>
      </c>
      <c r="C32" s="262" t="s">
        <v>77</v>
      </c>
      <c r="D32" s="294">
        <v>69</v>
      </c>
      <c r="E32" s="294">
        <v>1</v>
      </c>
      <c r="F32" s="32">
        <v>290</v>
      </c>
      <c r="G32" s="29">
        <v>14</v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x14ac:dyDescent="0.3">
      <c r="A33" s="261">
        <v>2</v>
      </c>
      <c r="B33" s="262" t="s">
        <v>117</v>
      </c>
      <c r="C33" s="262" t="s">
        <v>23</v>
      </c>
      <c r="D33" s="263">
        <v>74</v>
      </c>
      <c r="E33" s="294">
        <v>5</v>
      </c>
      <c r="F33" s="39">
        <v>265</v>
      </c>
      <c r="G33" s="40">
        <v>10</v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1:26" x14ac:dyDescent="0.3">
      <c r="A34" s="331">
        <v>7</v>
      </c>
      <c r="B34" s="266" t="s">
        <v>109</v>
      </c>
      <c r="C34" s="266" t="s">
        <v>77</v>
      </c>
      <c r="D34" s="267">
        <v>70</v>
      </c>
      <c r="E34" s="296">
        <v>2</v>
      </c>
      <c r="F34" s="41">
        <v>263</v>
      </c>
      <c r="G34" s="42">
        <v>8</v>
      </c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x14ac:dyDescent="0.3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1:26" x14ac:dyDescent="0.3">
      <c r="A36" s="38"/>
      <c r="B36" s="6" t="s">
        <v>127</v>
      </c>
      <c r="C36" s="6"/>
      <c r="D36" s="6"/>
      <c r="E36" s="6"/>
      <c r="F36" s="36" t="s">
        <v>659</v>
      </c>
      <c r="G36" s="6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 x14ac:dyDescent="0.3">
      <c r="A37" s="38"/>
      <c r="B37" s="6" t="s">
        <v>660</v>
      </c>
      <c r="C37" s="6"/>
      <c r="D37" s="6"/>
      <c r="E37" s="6"/>
      <c r="F37" s="6"/>
      <c r="G37" s="6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1:26" x14ac:dyDescent="0.3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spans="1:26" x14ac:dyDescent="0.3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spans="1:26" x14ac:dyDescent="0.3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spans="1:26" x14ac:dyDescent="0.3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spans="1:26" x14ac:dyDescent="0.3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 x14ac:dyDescent="0.3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spans="1:26" x14ac:dyDescent="0.3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spans="1:26" x14ac:dyDescent="0.3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spans="1:26" x14ac:dyDescent="0.3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spans="1:26" x14ac:dyDescent="0.3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spans="1:26" x14ac:dyDescent="0.3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spans="1:26" x14ac:dyDescent="0.3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 x14ac:dyDescent="0.3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 x14ac:dyDescent="0.3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x14ac:dyDescent="0.3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 x14ac:dyDescent="0.3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 x14ac:dyDescent="0.3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1:26" x14ac:dyDescent="0.3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1:26" x14ac:dyDescent="0.3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spans="1:26" x14ac:dyDescent="0.3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spans="1:26" x14ac:dyDescent="0.3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1:26" x14ac:dyDescent="0.3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spans="1:26" x14ac:dyDescent="0.3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spans="1:26" x14ac:dyDescent="0.3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1:26" x14ac:dyDescent="0.3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26" x14ac:dyDescent="0.3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26" x14ac:dyDescent="0.3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1:26" x14ac:dyDescent="0.3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1:26" x14ac:dyDescent="0.3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1:26" x14ac:dyDescent="0.3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26" x14ac:dyDescent="0.3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1:26" x14ac:dyDescent="0.3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1:26" x14ac:dyDescent="0.3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1:26" x14ac:dyDescent="0.3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</sheetData>
  <sheetProtection selectLockedCells="1" selectUnlockedCells="1"/>
  <sortState xmlns:xlrd2="http://schemas.microsoft.com/office/spreadsheetml/2017/richdata2" ref="A27:G34">
    <sortCondition descending="1" ref="G27"/>
    <sortCondition descending="1" ref="F27"/>
  </sortState>
  <hyperlinks>
    <hyperlink ref="B2" location="'Index'!A3" display="`" xr:uid="{B05EF9F0-BAC7-4019-9F06-3E4DBC88A69C}"/>
  </hyperlinks>
  <printOptions horizontalCentered="1"/>
  <pageMargins left="0.31527777777777799" right="0.31527777777777799" top="1.1812499999999999" bottom="0.39305555555555599" header="0.39374999999999999" footer="0.196527777777778"/>
  <pageSetup paperSize="9" scale="88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3351D-8E5A-45DA-A3BD-38F8C9105CBA}">
  <sheetPr>
    <tabColor rgb="FF0070C0"/>
    <pageSetUpPr fitToPage="1"/>
  </sheetPr>
  <dimension ref="A1:AMJ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7" customWidth="1"/>
    <col min="8" max="8" width="20.7109375" style="6" customWidth="1"/>
    <col min="9" max="14" width="5" style="6" customWidth="1"/>
    <col min="15" max="22" width="4.140625" style="6" customWidth="1"/>
    <col min="23" max="1024" width="10.28515625" style="6"/>
    <col min="1025" max="16384" width="10.28515625" style="37"/>
  </cols>
  <sheetData>
    <row r="1" spans="1:34" s="46" customFormat="1" ht="18" x14ac:dyDescent="0.35">
      <c r="A1" s="43" t="s">
        <v>128</v>
      </c>
      <c r="B1" s="44"/>
      <c r="C1" s="44"/>
      <c r="D1" s="4"/>
      <c r="E1" s="4"/>
      <c r="F1" s="4"/>
      <c r="G1" s="45"/>
      <c r="H1" s="4"/>
      <c r="I1" s="4"/>
      <c r="J1" s="4" t="s">
        <v>658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AH1" s="6"/>
    </row>
    <row r="2" spans="1:34" ht="15.75" customHeight="1" x14ac:dyDescent="0.3">
      <c r="A2" s="47" t="s">
        <v>1</v>
      </c>
    </row>
    <row r="3" spans="1:34" s="17" customFormat="1" ht="15.75" customHeight="1" x14ac:dyDescent="0.3">
      <c r="A3" s="17" t="s">
        <v>2</v>
      </c>
      <c r="G3" s="48"/>
      <c r="AA3" s="6"/>
      <c r="AB3" s="6"/>
      <c r="AC3" s="6"/>
      <c r="AD3" s="6"/>
      <c r="AE3" s="6"/>
      <c r="AF3" s="6"/>
    </row>
    <row r="4" spans="1:34" ht="15.75" customHeight="1" x14ac:dyDescent="0.3">
      <c r="A4" s="49" t="s">
        <v>129</v>
      </c>
      <c r="B4" s="50"/>
      <c r="C4" s="51">
        <v>550</v>
      </c>
      <c r="D4" s="50"/>
      <c r="E4" s="52" t="s">
        <v>9</v>
      </c>
      <c r="F4" s="53">
        <f>SUM(F5:F7)</f>
        <v>521</v>
      </c>
      <c r="G4" s="54" t="s">
        <v>130</v>
      </c>
      <c r="H4" s="49" t="s">
        <v>131</v>
      </c>
      <c r="I4" s="50"/>
      <c r="J4" s="51">
        <v>549</v>
      </c>
      <c r="K4" s="50"/>
      <c r="L4" s="52" t="s">
        <v>9</v>
      </c>
      <c r="M4" s="53">
        <f>SUM(M5:M7)</f>
        <v>555</v>
      </c>
    </row>
    <row r="5" spans="1:34" ht="15.75" customHeight="1" x14ac:dyDescent="0.3">
      <c r="A5" s="55" t="s">
        <v>10</v>
      </c>
      <c r="B5" s="56"/>
      <c r="C5" s="57"/>
      <c r="D5" s="58">
        <v>100</v>
      </c>
      <c r="E5" s="58">
        <v>97</v>
      </c>
      <c r="F5" s="59">
        <f>SUM(D5:E5)</f>
        <v>197</v>
      </c>
      <c r="H5" s="55" t="s">
        <v>80</v>
      </c>
      <c r="I5" s="56"/>
      <c r="J5" s="57"/>
      <c r="K5" s="58">
        <v>90</v>
      </c>
      <c r="L5" s="58">
        <v>89</v>
      </c>
      <c r="M5" s="59">
        <f>SUM(K5:L5)</f>
        <v>179</v>
      </c>
    </row>
    <row r="6" spans="1:34" ht="15.75" customHeight="1" x14ac:dyDescent="0.3">
      <c r="A6" s="60" t="s">
        <v>73</v>
      </c>
      <c r="B6" s="61"/>
      <c r="C6" s="62"/>
      <c r="D6" s="30">
        <v>83</v>
      </c>
      <c r="E6" s="30">
        <v>73</v>
      </c>
      <c r="F6" s="31">
        <f>SUM(D6:E6)</f>
        <v>156</v>
      </c>
      <c r="H6" s="60" t="s">
        <v>22</v>
      </c>
      <c r="I6" s="61"/>
      <c r="J6" s="62"/>
      <c r="K6" s="30">
        <v>94</v>
      </c>
      <c r="L6" s="30">
        <v>90</v>
      </c>
      <c r="M6" s="31">
        <f>SUM(K6:L6)</f>
        <v>184</v>
      </c>
    </row>
    <row r="7" spans="1:34" ht="15.75" customHeight="1" x14ac:dyDescent="0.3">
      <c r="A7" s="63" t="s">
        <v>24</v>
      </c>
      <c r="B7" s="64"/>
      <c r="C7" s="65"/>
      <c r="D7" s="66">
        <v>89</v>
      </c>
      <c r="E7" s="66">
        <v>79</v>
      </c>
      <c r="F7" s="67">
        <f>SUM(D7:E7)</f>
        <v>168</v>
      </c>
      <c r="H7" s="63" t="s">
        <v>32</v>
      </c>
      <c r="I7" s="64"/>
      <c r="J7" s="65"/>
      <c r="K7" s="66">
        <v>96</v>
      </c>
      <c r="L7" s="66">
        <v>96</v>
      </c>
      <c r="M7" s="67">
        <f>SUM(K7:L7)</f>
        <v>192</v>
      </c>
    </row>
    <row r="8" spans="1:34" ht="15.75" customHeight="1" x14ac:dyDescent="0.3">
      <c r="O8" s="68"/>
    </row>
    <row r="9" spans="1:34" ht="15.75" customHeight="1" x14ac:dyDescent="0.3">
      <c r="A9" s="49" t="s">
        <v>132</v>
      </c>
      <c r="B9" s="50"/>
      <c r="C9" s="51">
        <v>546</v>
      </c>
      <c r="D9" s="50"/>
      <c r="E9" s="52" t="s">
        <v>9</v>
      </c>
      <c r="F9" s="53">
        <f>SUM(F10:F12)</f>
        <v>556</v>
      </c>
      <c r="G9" s="54" t="s">
        <v>130</v>
      </c>
      <c r="H9" s="6" t="s">
        <v>133</v>
      </c>
      <c r="J9" s="69">
        <v>548</v>
      </c>
      <c r="M9" s="301">
        <v>548</v>
      </c>
    </row>
    <row r="10" spans="1:34" ht="15.75" customHeight="1" x14ac:dyDescent="0.3">
      <c r="A10" s="55" t="s">
        <v>42</v>
      </c>
      <c r="B10" s="56"/>
      <c r="C10" s="57"/>
      <c r="D10" s="58">
        <v>95</v>
      </c>
      <c r="E10" s="58">
        <v>91</v>
      </c>
      <c r="F10" s="59">
        <f>SUM(D10:E10)</f>
        <v>186</v>
      </c>
      <c r="AA10" s="70"/>
      <c r="AB10" s="70"/>
      <c r="AC10" s="70"/>
      <c r="AD10" s="70"/>
      <c r="AE10" s="70"/>
      <c r="AF10" s="70"/>
    </row>
    <row r="11" spans="1:34" ht="15.75" customHeight="1" x14ac:dyDescent="0.3">
      <c r="A11" s="60" t="s">
        <v>44</v>
      </c>
      <c r="B11" s="61"/>
      <c r="C11" s="62"/>
      <c r="D11" s="30">
        <v>96</v>
      </c>
      <c r="E11" s="30">
        <v>90</v>
      </c>
      <c r="F11" s="31">
        <f>SUM(D11:E11)</f>
        <v>186</v>
      </c>
      <c r="AA11" s="70"/>
      <c r="AB11" s="70"/>
      <c r="AC11" s="70"/>
      <c r="AD11" s="70"/>
      <c r="AE11" s="70"/>
      <c r="AF11" s="70"/>
    </row>
    <row r="12" spans="1:34" ht="15.75" customHeight="1" x14ac:dyDescent="0.3">
      <c r="A12" s="63" t="s">
        <v>31</v>
      </c>
      <c r="B12" s="64"/>
      <c r="C12" s="65"/>
      <c r="D12" s="66">
        <v>92</v>
      </c>
      <c r="E12" s="66">
        <v>92</v>
      </c>
      <c r="F12" s="67">
        <f>SUM(D12:E12)</f>
        <v>184</v>
      </c>
      <c r="AA12" s="70"/>
      <c r="AB12" s="70"/>
      <c r="AC12" s="70"/>
      <c r="AD12" s="70"/>
      <c r="AE12" s="70"/>
      <c r="AF12" s="70"/>
    </row>
    <row r="13" spans="1:34" ht="15.75" customHeight="1" x14ac:dyDescent="0.3">
      <c r="AA13" s="70"/>
      <c r="AB13" s="70"/>
      <c r="AC13" s="70"/>
      <c r="AD13" s="70"/>
      <c r="AE13" s="70"/>
      <c r="AF13" s="70"/>
    </row>
    <row r="14" spans="1:34" ht="15.75" customHeight="1" x14ac:dyDescent="0.3"/>
    <row r="15" spans="1:34" ht="15.75" customHeight="1" x14ac:dyDescent="0.3"/>
    <row r="16" spans="1:34" ht="15.75" customHeight="1" x14ac:dyDescent="0.3"/>
    <row r="17" spans="1:20" ht="15.75" customHeight="1" x14ac:dyDescent="0.3"/>
    <row r="18" spans="1:20" ht="15.75" customHeight="1" x14ac:dyDescent="0.3"/>
    <row r="19" spans="1:20" ht="15.75" customHeight="1" x14ac:dyDescent="0.3">
      <c r="H19" s="71" t="s">
        <v>2</v>
      </c>
      <c r="I19" s="72" t="s">
        <v>134</v>
      </c>
      <c r="J19" s="72" t="s">
        <v>135</v>
      </c>
      <c r="K19" s="72" t="s">
        <v>136</v>
      </c>
      <c r="L19" s="72" t="s">
        <v>137</v>
      </c>
      <c r="M19" s="72" t="s">
        <v>8</v>
      </c>
      <c r="N19" s="73" t="s">
        <v>138</v>
      </c>
    </row>
    <row r="20" spans="1:20" ht="15.75" customHeight="1" x14ac:dyDescent="0.3">
      <c r="H20" s="333" t="s">
        <v>132</v>
      </c>
      <c r="I20" s="58">
        <v>4</v>
      </c>
      <c r="J20" s="58">
        <v>4</v>
      </c>
      <c r="K20" s="58"/>
      <c r="L20" s="58"/>
      <c r="M20" s="58">
        <v>2244</v>
      </c>
      <c r="N20" s="59">
        <v>8</v>
      </c>
    </row>
    <row r="21" spans="1:20" ht="15.75" customHeight="1" x14ac:dyDescent="0.3">
      <c r="H21" s="74" t="s">
        <v>131</v>
      </c>
      <c r="I21" s="30">
        <v>4</v>
      </c>
      <c r="J21" s="30">
        <v>2</v>
      </c>
      <c r="K21" s="30"/>
      <c r="L21" s="30">
        <v>2</v>
      </c>
      <c r="M21" s="30">
        <v>2198</v>
      </c>
      <c r="N21" s="31">
        <v>4</v>
      </c>
    </row>
    <row r="22" spans="1:20" ht="15.75" customHeight="1" x14ac:dyDescent="0.3">
      <c r="H22" s="74" t="s">
        <v>133</v>
      </c>
      <c r="I22" s="30">
        <v>4</v>
      </c>
      <c r="J22" s="30">
        <v>1</v>
      </c>
      <c r="K22" s="30"/>
      <c r="L22" s="30">
        <v>3</v>
      </c>
      <c r="M22" s="30">
        <v>2192</v>
      </c>
      <c r="N22" s="31">
        <v>2</v>
      </c>
    </row>
    <row r="23" spans="1:20" ht="15.75" customHeight="1" x14ac:dyDescent="0.3">
      <c r="H23" s="334" t="s">
        <v>129</v>
      </c>
      <c r="I23" s="33">
        <v>4</v>
      </c>
      <c r="J23" s="33"/>
      <c r="K23" s="33"/>
      <c r="L23" s="33">
        <v>4</v>
      </c>
      <c r="M23" s="33">
        <v>2122</v>
      </c>
      <c r="N23" s="34">
        <v>0</v>
      </c>
    </row>
    <row r="24" spans="1:20" ht="15.75" customHeight="1" x14ac:dyDescent="0.3"/>
    <row r="25" spans="1:20" ht="15.75" customHeight="1" x14ac:dyDescent="0.3"/>
    <row r="26" spans="1:20" ht="15.75" customHeight="1" x14ac:dyDescent="0.3"/>
    <row r="27" spans="1:20" ht="15.75" customHeight="1" x14ac:dyDescent="0.3">
      <c r="A27" s="75"/>
      <c r="B27" s="75"/>
      <c r="C27" s="75"/>
      <c r="D27" s="75"/>
      <c r="E27" s="75"/>
      <c r="F27" s="75"/>
      <c r="G27" s="76"/>
      <c r="H27" s="75"/>
      <c r="I27" s="75"/>
      <c r="J27" s="75"/>
      <c r="K27" s="75"/>
      <c r="L27" s="75"/>
      <c r="M27" s="75"/>
      <c r="N27" s="75"/>
      <c r="P27" s="13"/>
    </row>
    <row r="28" spans="1:20" ht="15.75" customHeight="1" x14ac:dyDescent="0.3"/>
    <row r="29" spans="1:20" ht="15.75" customHeight="1" x14ac:dyDescent="0.3">
      <c r="A29" s="17" t="s">
        <v>3</v>
      </c>
      <c r="B29" s="17"/>
      <c r="C29" s="17"/>
      <c r="D29" s="17"/>
      <c r="E29" s="17"/>
      <c r="F29" s="17"/>
      <c r="G29" s="48"/>
      <c r="H29" s="17"/>
      <c r="I29" s="17"/>
      <c r="J29" s="17"/>
      <c r="K29" s="17"/>
      <c r="L29" s="17"/>
      <c r="M29" s="17"/>
      <c r="N29" s="17"/>
      <c r="O29" s="17"/>
    </row>
    <row r="30" spans="1:20" ht="15.75" customHeight="1" x14ac:dyDescent="0.3">
      <c r="A30" s="49" t="s">
        <v>139</v>
      </c>
      <c r="B30" s="50"/>
      <c r="C30" s="51">
        <v>513</v>
      </c>
      <c r="D30" s="50"/>
      <c r="E30" s="52" t="s">
        <v>9</v>
      </c>
      <c r="F30" s="53">
        <f>SUM(F31:F33)</f>
        <v>500</v>
      </c>
      <c r="G30" s="54" t="s">
        <v>130</v>
      </c>
      <c r="H30" s="49" t="s">
        <v>140</v>
      </c>
      <c r="I30" s="50"/>
      <c r="J30" s="51">
        <v>455</v>
      </c>
      <c r="K30" s="50"/>
      <c r="L30" s="52" t="s">
        <v>9</v>
      </c>
      <c r="M30" s="53">
        <f>SUM(M31:M33)</f>
        <v>478</v>
      </c>
      <c r="O30" s="38"/>
      <c r="P30" s="38"/>
      <c r="Q30" s="38"/>
      <c r="R30" s="38"/>
      <c r="S30" s="38"/>
      <c r="T30" s="38"/>
    </row>
    <row r="31" spans="1:20" ht="15.75" customHeight="1" x14ac:dyDescent="0.3">
      <c r="A31" s="55" t="s">
        <v>105</v>
      </c>
      <c r="B31" s="56"/>
      <c r="C31" s="57"/>
      <c r="D31" s="58">
        <v>72</v>
      </c>
      <c r="E31" s="58">
        <v>74</v>
      </c>
      <c r="F31" s="59">
        <f>SUM(D31:E31)</f>
        <v>146</v>
      </c>
      <c r="H31" s="55" t="s">
        <v>141</v>
      </c>
      <c r="I31" s="56"/>
      <c r="J31" s="57"/>
      <c r="K31" s="58">
        <v>81</v>
      </c>
      <c r="L31" s="58">
        <v>75</v>
      </c>
      <c r="M31" s="59">
        <f>SUM(K31:L31)</f>
        <v>156</v>
      </c>
      <c r="O31" s="38"/>
      <c r="P31" s="38"/>
      <c r="Q31" s="38"/>
      <c r="R31" s="38"/>
      <c r="S31" s="38"/>
      <c r="T31" s="38"/>
    </row>
    <row r="32" spans="1:20" ht="15.75" customHeight="1" x14ac:dyDescent="0.3">
      <c r="A32" s="60" t="s">
        <v>58</v>
      </c>
      <c r="B32" s="61"/>
      <c r="C32" s="62"/>
      <c r="D32" s="30">
        <v>86</v>
      </c>
      <c r="E32" s="30">
        <v>82</v>
      </c>
      <c r="F32" s="31">
        <f>SUM(D32:E32)</f>
        <v>168</v>
      </c>
      <c r="H32" s="60" t="s">
        <v>122</v>
      </c>
      <c r="I32" s="61"/>
      <c r="J32" s="62"/>
      <c r="K32" s="30">
        <v>80</v>
      </c>
      <c r="L32" s="30">
        <v>79</v>
      </c>
      <c r="M32" s="31">
        <f>SUM(K32:L32)</f>
        <v>159</v>
      </c>
      <c r="O32" s="38"/>
      <c r="P32" s="38"/>
      <c r="Q32" s="38"/>
      <c r="R32" s="38"/>
      <c r="S32" s="38"/>
      <c r="T32" s="38"/>
    </row>
    <row r="33" spans="1:20" ht="15.75" customHeight="1" x14ac:dyDescent="0.3">
      <c r="A33" s="63" t="s">
        <v>33</v>
      </c>
      <c r="B33" s="64"/>
      <c r="C33" s="65"/>
      <c r="D33" s="66">
        <v>93</v>
      </c>
      <c r="E33" s="66">
        <v>93</v>
      </c>
      <c r="F33" s="67">
        <f>SUM(D33:E33)</f>
        <v>186</v>
      </c>
      <c r="H33" s="63" t="s">
        <v>142</v>
      </c>
      <c r="I33" s="64"/>
      <c r="J33" s="65"/>
      <c r="K33" s="66">
        <v>80</v>
      </c>
      <c r="L33" s="66">
        <v>83</v>
      </c>
      <c r="M33" s="67">
        <f>SUM(K33:L33)</f>
        <v>163</v>
      </c>
      <c r="O33" s="38"/>
      <c r="P33" s="38"/>
      <c r="Q33" s="38"/>
      <c r="R33" s="38"/>
      <c r="S33" s="38"/>
      <c r="T33" s="38"/>
    </row>
    <row r="34" spans="1:20" ht="15.75" customHeight="1" x14ac:dyDescent="0.3">
      <c r="O34" s="38"/>
      <c r="P34" s="38"/>
      <c r="Q34" s="38"/>
      <c r="R34" s="38"/>
      <c r="S34" s="38"/>
      <c r="T34" s="38"/>
    </row>
    <row r="35" spans="1:20" ht="15.75" customHeight="1" x14ac:dyDescent="0.3">
      <c r="A35" s="49" t="s">
        <v>143</v>
      </c>
      <c r="B35" s="50"/>
      <c r="C35" s="51">
        <v>510</v>
      </c>
      <c r="D35" s="50"/>
      <c r="E35" s="52" t="s">
        <v>9</v>
      </c>
      <c r="F35" s="53">
        <f>SUM(F36:F38)</f>
        <v>174</v>
      </c>
      <c r="G35" s="54" t="s">
        <v>130</v>
      </c>
      <c r="H35" s="38" t="s">
        <v>144</v>
      </c>
      <c r="I35" s="38"/>
      <c r="J35" s="77">
        <v>500</v>
      </c>
      <c r="K35" s="38"/>
      <c r="L35" s="38"/>
      <c r="M35" s="302">
        <v>500</v>
      </c>
      <c r="O35" s="38"/>
      <c r="P35" s="38"/>
      <c r="Q35" s="38"/>
      <c r="R35" s="38"/>
      <c r="S35" s="38"/>
      <c r="T35" s="38"/>
    </row>
    <row r="36" spans="1:20" ht="15.75" customHeight="1" x14ac:dyDescent="0.3">
      <c r="A36" s="55" t="s">
        <v>93</v>
      </c>
      <c r="B36" s="56"/>
      <c r="C36" s="57"/>
      <c r="D36" s="58" t="s">
        <v>64</v>
      </c>
      <c r="E36" s="58" t="s">
        <v>64</v>
      </c>
      <c r="F36" s="59">
        <f>SUM(D36:E36)</f>
        <v>0</v>
      </c>
      <c r="H36" s="38"/>
      <c r="I36" s="38"/>
      <c r="J36" s="38"/>
      <c r="K36" s="38"/>
      <c r="L36" s="38"/>
      <c r="M36" s="38"/>
      <c r="O36" s="38"/>
      <c r="P36" s="38"/>
      <c r="Q36" s="38"/>
      <c r="R36" s="38"/>
      <c r="S36" s="38"/>
      <c r="T36" s="38"/>
    </row>
    <row r="37" spans="1:20" ht="15.75" customHeight="1" x14ac:dyDescent="0.3">
      <c r="A37" s="60" t="s">
        <v>106</v>
      </c>
      <c r="B37" s="61"/>
      <c r="C37" s="62"/>
      <c r="D37" s="30">
        <v>82</v>
      </c>
      <c r="E37" s="30" t="s">
        <v>27</v>
      </c>
      <c r="F37" s="31">
        <f>SUM(D37:E37)</f>
        <v>82</v>
      </c>
      <c r="H37" s="38"/>
      <c r="I37" s="38"/>
      <c r="J37" s="38"/>
      <c r="K37" s="38"/>
      <c r="L37" s="38"/>
      <c r="M37" s="38"/>
      <c r="O37" s="38"/>
      <c r="P37" s="38"/>
      <c r="Q37" s="38"/>
      <c r="R37" s="38"/>
      <c r="S37" s="38"/>
      <c r="T37" s="38"/>
    </row>
    <row r="38" spans="1:20" ht="15.75" customHeight="1" x14ac:dyDescent="0.3">
      <c r="A38" s="63" t="s">
        <v>35</v>
      </c>
      <c r="B38" s="64"/>
      <c r="C38" s="65"/>
      <c r="D38" s="66">
        <v>92</v>
      </c>
      <c r="E38" s="66" t="s">
        <v>27</v>
      </c>
      <c r="F38" s="67">
        <f>SUM(D38:E38)</f>
        <v>92</v>
      </c>
      <c r="H38" s="38"/>
      <c r="I38" s="38"/>
      <c r="J38" s="38"/>
      <c r="K38" s="38"/>
      <c r="L38" s="38"/>
      <c r="M38" s="38"/>
      <c r="O38" s="38"/>
      <c r="P38" s="38"/>
      <c r="Q38" s="38"/>
      <c r="R38" s="38"/>
      <c r="S38" s="38"/>
      <c r="T38" s="38"/>
    </row>
    <row r="39" spans="1:20" ht="15.75" customHeight="1" x14ac:dyDescent="0.3">
      <c r="O39" s="38"/>
      <c r="P39" s="38"/>
      <c r="Q39" s="38"/>
      <c r="R39" s="38"/>
      <c r="S39" s="38"/>
      <c r="T39" s="38"/>
    </row>
    <row r="40" spans="1:20" ht="15.75" customHeight="1" x14ac:dyDescent="0.3">
      <c r="O40" s="38"/>
      <c r="P40" s="38"/>
      <c r="Q40" s="38"/>
      <c r="R40" s="38"/>
      <c r="S40" s="38"/>
      <c r="T40" s="38"/>
    </row>
    <row r="41" spans="1:20" ht="15.75" customHeight="1" x14ac:dyDescent="0.3">
      <c r="O41" s="38"/>
      <c r="P41" s="38"/>
      <c r="Q41" s="38"/>
      <c r="R41" s="38"/>
      <c r="S41" s="38"/>
      <c r="T41" s="38"/>
    </row>
    <row r="42" spans="1:20" ht="15.75" customHeight="1" x14ac:dyDescent="0.3">
      <c r="O42" s="38"/>
      <c r="P42" s="38"/>
      <c r="Q42" s="38"/>
      <c r="R42" s="38"/>
      <c r="S42" s="38"/>
      <c r="T42" s="38"/>
    </row>
    <row r="43" spans="1:20" ht="15.75" customHeight="1" x14ac:dyDescent="0.3">
      <c r="O43" s="38"/>
      <c r="P43" s="38"/>
      <c r="Q43" s="38"/>
      <c r="R43" s="38"/>
      <c r="S43" s="38"/>
      <c r="T43" s="38"/>
    </row>
    <row r="44" spans="1:20" ht="15.75" customHeight="1" x14ac:dyDescent="0.3">
      <c r="O44" s="38"/>
      <c r="P44" s="38"/>
      <c r="Q44" s="38"/>
      <c r="R44" s="38"/>
      <c r="S44" s="38"/>
      <c r="T44" s="38"/>
    </row>
    <row r="45" spans="1:20" ht="15.75" customHeight="1" x14ac:dyDescent="0.3">
      <c r="H45" s="71" t="s">
        <v>3</v>
      </c>
      <c r="I45" s="72" t="s">
        <v>134</v>
      </c>
      <c r="J45" s="72" t="s">
        <v>135</v>
      </c>
      <c r="K45" s="72" t="s">
        <v>136</v>
      </c>
      <c r="L45" s="72" t="s">
        <v>137</v>
      </c>
      <c r="M45" s="72" t="s">
        <v>8</v>
      </c>
      <c r="N45" s="73" t="s">
        <v>138</v>
      </c>
    </row>
    <row r="46" spans="1:20" ht="15.75" customHeight="1" x14ac:dyDescent="0.3">
      <c r="H46" s="78" t="s">
        <v>139</v>
      </c>
      <c r="I46" s="79">
        <v>4</v>
      </c>
      <c r="J46" s="79">
        <v>3</v>
      </c>
      <c r="K46" s="79"/>
      <c r="L46" s="79">
        <v>1</v>
      </c>
      <c r="M46" s="79">
        <v>2040</v>
      </c>
      <c r="N46" s="80">
        <v>6</v>
      </c>
      <c r="O46" s="38"/>
      <c r="P46" s="38"/>
    </row>
    <row r="47" spans="1:20" ht="15.75" customHeight="1" x14ac:dyDescent="0.3">
      <c r="H47" s="81" t="s">
        <v>144</v>
      </c>
      <c r="I47" s="39">
        <v>4</v>
      </c>
      <c r="J47" s="39">
        <v>3</v>
      </c>
      <c r="K47" s="39"/>
      <c r="L47" s="39">
        <v>1</v>
      </c>
      <c r="M47" s="39">
        <v>2000</v>
      </c>
      <c r="N47" s="40">
        <v>6</v>
      </c>
      <c r="O47" s="38"/>
      <c r="P47" s="38"/>
    </row>
    <row r="48" spans="1:20" ht="15.75" customHeight="1" x14ac:dyDescent="0.3">
      <c r="H48" s="81" t="s">
        <v>140</v>
      </c>
      <c r="I48" s="39">
        <v>4</v>
      </c>
      <c r="J48" s="39">
        <v>1</v>
      </c>
      <c r="K48" s="39"/>
      <c r="L48" s="39">
        <v>3</v>
      </c>
      <c r="M48" s="39">
        <v>1844</v>
      </c>
      <c r="N48" s="40">
        <v>2</v>
      </c>
      <c r="O48" s="38"/>
      <c r="P48" s="38"/>
    </row>
    <row r="49" spans="1:16" ht="15.75" customHeight="1" x14ac:dyDescent="0.3">
      <c r="H49" s="82" t="s">
        <v>143</v>
      </c>
      <c r="I49" s="41">
        <v>4</v>
      </c>
      <c r="J49" s="41"/>
      <c r="K49" s="41"/>
      <c r="L49" s="41">
        <v>4</v>
      </c>
      <c r="M49" s="41">
        <v>862</v>
      </c>
      <c r="N49" s="42">
        <v>0</v>
      </c>
      <c r="O49" s="38"/>
      <c r="P49" s="38"/>
    </row>
    <row r="50" spans="1:16" ht="15.75" customHeight="1" x14ac:dyDescent="0.3">
      <c r="H50" s="38"/>
      <c r="I50" s="38"/>
      <c r="J50" s="38"/>
      <c r="K50" s="38"/>
      <c r="L50" s="38"/>
      <c r="M50" s="38"/>
      <c r="N50" s="38"/>
      <c r="O50" s="38"/>
      <c r="P50" s="38"/>
    </row>
    <row r="51" spans="1:16" ht="15.75" customHeight="1" x14ac:dyDescent="0.3">
      <c r="A51" s="6" t="s">
        <v>124</v>
      </c>
      <c r="E51" s="7"/>
      <c r="G51" s="83" t="s">
        <v>659</v>
      </c>
      <c r="H51" s="38"/>
      <c r="I51" s="38"/>
      <c r="J51" s="38"/>
      <c r="K51" s="38"/>
      <c r="L51" s="38"/>
      <c r="M51" s="38"/>
      <c r="N51" s="38"/>
      <c r="O51" s="38"/>
      <c r="P51" s="38"/>
    </row>
    <row r="52" spans="1:16" ht="15.75" customHeight="1" x14ac:dyDescent="0.3">
      <c r="A52" s="6" t="s">
        <v>660</v>
      </c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sortState xmlns:xlrd2="http://schemas.microsoft.com/office/spreadsheetml/2017/richdata2" ref="H46:N49">
    <sortCondition descending="1" ref="N46"/>
    <sortCondition descending="1" ref="M46"/>
  </sortState>
  <hyperlinks>
    <hyperlink ref="A2" location="'Index'!A3" display="`" xr:uid="{084F58A2-EDB3-4F99-9B58-D72B61E1DB89}"/>
  </hyperlinks>
  <printOptions horizontalCentered="1"/>
  <pageMargins left="0.31527777777777799" right="0.31527777777777799" top="1.1812499999999999" bottom="0.39305555555555599" header="0.39374999999999999" footer="0.196527777777778"/>
  <pageSetup paperSize="9" scale="92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B013B-7862-4B11-9553-5C1DF5764542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9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439</v>
      </c>
      <c r="D1" s="86"/>
      <c r="E1" s="86"/>
      <c r="F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K3" s="90"/>
      <c r="AA3" s="87"/>
      <c r="AB3" s="87"/>
      <c r="AC3" s="87"/>
      <c r="AD3" s="87"/>
      <c r="AE3" s="87"/>
      <c r="AF3" s="87"/>
    </row>
    <row r="4" spans="1:34" ht="15.75" customHeight="1" x14ac:dyDescent="0.3">
      <c r="A4" s="155">
        <v>2</v>
      </c>
      <c r="B4" s="93" t="s">
        <v>4</v>
      </c>
      <c r="C4" s="156" t="s">
        <v>5</v>
      </c>
      <c r="D4" s="117"/>
      <c r="E4" s="157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28">
        <v>6</v>
      </c>
      <c r="B5" s="229" t="s">
        <v>443</v>
      </c>
      <c r="C5" s="229" t="s">
        <v>243</v>
      </c>
      <c r="D5" s="269">
        <v>100.004</v>
      </c>
      <c r="E5" s="269">
        <v>99</v>
      </c>
      <c r="F5" s="269">
        <f>SUM(D5,E5)</f>
        <v>199.00400000000002</v>
      </c>
      <c r="G5" s="230">
        <v>8</v>
      </c>
      <c r="H5" s="269">
        <v>795.01499999999999</v>
      </c>
      <c r="I5" s="310">
        <v>31</v>
      </c>
      <c r="K5" s="87"/>
    </row>
    <row r="6" spans="1:34" ht="15.75" customHeight="1" x14ac:dyDescent="0.3">
      <c r="A6" s="99">
        <v>3</v>
      </c>
      <c r="B6" s="100" t="s">
        <v>441</v>
      </c>
      <c r="C6" s="100" t="s">
        <v>263</v>
      </c>
      <c r="D6" s="159">
        <v>100.004</v>
      </c>
      <c r="E6" s="159">
        <v>99</v>
      </c>
      <c r="F6" s="159">
        <f>SUM(D6,E6)</f>
        <v>199.00400000000002</v>
      </c>
      <c r="G6" s="96">
        <v>8</v>
      </c>
      <c r="H6" s="159">
        <v>794.0200000000001</v>
      </c>
      <c r="I6" s="104">
        <v>29</v>
      </c>
      <c r="N6" s="202"/>
      <c r="O6" s="202"/>
      <c r="P6" s="202"/>
      <c r="R6" s="202"/>
      <c r="S6" s="203"/>
    </row>
    <row r="7" spans="1:34" ht="15.75" customHeight="1" x14ac:dyDescent="0.3">
      <c r="A7" s="99">
        <v>1</v>
      </c>
      <c r="B7" s="100" t="s">
        <v>388</v>
      </c>
      <c r="C7" s="100" t="s">
        <v>347</v>
      </c>
      <c r="D7" s="159">
        <v>100.001</v>
      </c>
      <c r="E7" s="159">
        <v>99.001000000000005</v>
      </c>
      <c r="F7" s="159">
        <f>SUM(D7,E7)</f>
        <v>199.00200000000001</v>
      </c>
      <c r="G7" s="96">
        <v>6</v>
      </c>
      <c r="H7" s="159">
        <v>788.0150000000001</v>
      </c>
      <c r="I7" s="103">
        <v>22</v>
      </c>
      <c r="J7" s="105"/>
      <c r="K7" s="87"/>
    </row>
    <row r="8" spans="1:34" ht="15.75" customHeight="1" x14ac:dyDescent="0.3">
      <c r="A8" s="99">
        <v>8</v>
      </c>
      <c r="B8" s="100" t="s">
        <v>444</v>
      </c>
      <c r="C8" s="100" t="s">
        <v>243</v>
      </c>
      <c r="D8" s="159">
        <v>97.001000000000005</v>
      </c>
      <c r="E8" s="159">
        <v>95.001000000000005</v>
      </c>
      <c r="F8" s="159">
        <f>SUM(D8,E8)</f>
        <v>192.00200000000001</v>
      </c>
      <c r="G8" s="96">
        <v>4</v>
      </c>
      <c r="H8" s="159">
        <v>775.01199999999994</v>
      </c>
      <c r="I8" s="104">
        <v>17</v>
      </c>
    </row>
    <row r="9" spans="1:34" ht="15.75" customHeight="1" x14ac:dyDescent="0.3">
      <c r="A9" s="99">
        <v>5</v>
      </c>
      <c r="B9" s="100" t="s">
        <v>332</v>
      </c>
      <c r="C9" s="100" t="s">
        <v>17</v>
      </c>
      <c r="D9" s="159">
        <v>99</v>
      </c>
      <c r="E9" s="159">
        <v>97</v>
      </c>
      <c r="F9" s="159">
        <f>SUM(D9,E9)</f>
        <v>196</v>
      </c>
      <c r="G9" s="96">
        <v>5</v>
      </c>
      <c r="H9" s="159">
        <v>775.01099999999997</v>
      </c>
      <c r="I9" s="104">
        <v>16</v>
      </c>
      <c r="P9" s="164"/>
      <c r="Q9" s="164"/>
      <c r="R9" s="164"/>
      <c r="S9" s="164"/>
    </row>
    <row r="10" spans="1:34" ht="15.75" customHeight="1" x14ac:dyDescent="0.3">
      <c r="A10" s="99">
        <v>7</v>
      </c>
      <c r="B10" s="100" t="s">
        <v>392</v>
      </c>
      <c r="C10" s="100" t="s">
        <v>243</v>
      </c>
      <c r="D10" s="159">
        <v>96.001000000000005</v>
      </c>
      <c r="E10" s="159">
        <v>95.001000000000005</v>
      </c>
      <c r="F10" s="159">
        <f>SUM(D10,E10)</f>
        <v>191.00200000000001</v>
      </c>
      <c r="G10" s="96">
        <v>3</v>
      </c>
      <c r="H10" s="159">
        <v>773.01099999999997</v>
      </c>
      <c r="I10" s="104">
        <v>14</v>
      </c>
    </row>
    <row r="11" spans="1:34" ht="15.75" customHeight="1" x14ac:dyDescent="0.3">
      <c r="A11" s="99">
        <v>4</v>
      </c>
      <c r="B11" s="100" t="s">
        <v>442</v>
      </c>
      <c r="C11" s="100" t="s">
        <v>17</v>
      </c>
      <c r="D11" s="159">
        <v>97.001000000000005</v>
      </c>
      <c r="E11" s="159">
        <v>92</v>
      </c>
      <c r="F11" s="159">
        <f>SUM(D11,E11)</f>
        <v>189.001</v>
      </c>
      <c r="G11" s="96">
        <v>1</v>
      </c>
      <c r="H11" s="159">
        <v>770.00700000000006</v>
      </c>
      <c r="I11" s="104">
        <v>13</v>
      </c>
    </row>
    <row r="12" spans="1:34" ht="15.75" customHeight="1" x14ac:dyDescent="0.3">
      <c r="A12" s="233">
        <v>2</v>
      </c>
      <c r="B12" s="234" t="s">
        <v>440</v>
      </c>
      <c r="C12" s="234" t="s">
        <v>237</v>
      </c>
      <c r="D12" s="270">
        <v>97.001000000000005</v>
      </c>
      <c r="E12" s="270">
        <v>92.001000000000005</v>
      </c>
      <c r="F12" s="270">
        <f>SUM(D12,E12)</f>
        <v>189.00200000000001</v>
      </c>
      <c r="G12" s="236">
        <v>2</v>
      </c>
      <c r="H12" s="161">
        <v>734.00399999999991</v>
      </c>
      <c r="I12" s="311">
        <v>5</v>
      </c>
    </row>
    <row r="13" spans="1:34" ht="15.75" customHeight="1" x14ac:dyDescent="0.3"/>
    <row r="14" spans="1:34" ht="15.75" customHeight="1" x14ac:dyDescent="0.3">
      <c r="A14" s="90"/>
      <c r="B14" s="91" t="s">
        <v>3</v>
      </c>
      <c r="C14" s="91"/>
      <c r="D14" s="91"/>
      <c r="E14" s="91"/>
      <c r="F14" s="91"/>
      <c r="G14" s="91"/>
      <c r="H14" s="91"/>
      <c r="I14" s="91"/>
    </row>
    <row r="15" spans="1:34" ht="15.75" customHeight="1" x14ac:dyDescent="0.3">
      <c r="A15" s="155">
        <v>2</v>
      </c>
      <c r="B15" s="93" t="s">
        <v>4</v>
      </c>
      <c r="C15" s="156" t="s">
        <v>5</v>
      </c>
      <c r="D15" s="117"/>
      <c r="E15" s="157"/>
      <c r="F15" s="94" t="s">
        <v>6</v>
      </c>
      <c r="G15" s="94" t="s">
        <v>7</v>
      </c>
      <c r="H15" s="94" t="s">
        <v>8</v>
      </c>
      <c r="I15" s="95" t="s">
        <v>9</v>
      </c>
    </row>
    <row r="16" spans="1:34" ht="15.75" customHeight="1" x14ac:dyDescent="0.3">
      <c r="A16" s="228">
        <v>6</v>
      </c>
      <c r="B16" s="229" t="s">
        <v>448</v>
      </c>
      <c r="C16" s="229" t="s">
        <v>243</v>
      </c>
      <c r="D16" s="269">
        <v>98.001999999999995</v>
      </c>
      <c r="E16" s="269">
        <v>96</v>
      </c>
      <c r="F16" s="269">
        <f>SUM(D16,E16)</f>
        <v>194.00200000000001</v>
      </c>
      <c r="G16" s="230">
        <v>7</v>
      </c>
      <c r="H16" s="269">
        <v>789.01600000000008</v>
      </c>
      <c r="I16" s="310">
        <v>31</v>
      </c>
    </row>
    <row r="17" spans="1:9" ht="15.75" customHeight="1" x14ac:dyDescent="0.3">
      <c r="A17" s="99">
        <v>5</v>
      </c>
      <c r="B17" s="100" t="s">
        <v>447</v>
      </c>
      <c r="C17" s="100" t="s">
        <v>347</v>
      </c>
      <c r="D17" s="159">
        <v>96.001000000000005</v>
      </c>
      <c r="E17" s="159">
        <v>95.001000000000005</v>
      </c>
      <c r="F17" s="159">
        <f>SUM(D17,E17)</f>
        <v>191.00200000000001</v>
      </c>
      <c r="G17" s="96">
        <v>6</v>
      </c>
      <c r="H17" s="159">
        <v>769.00800000000004</v>
      </c>
      <c r="I17" s="104">
        <v>23</v>
      </c>
    </row>
    <row r="18" spans="1:9" ht="15.75" customHeight="1" x14ac:dyDescent="0.3">
      <c r="A18" s="99">
        <v>4</v>
      </c>
      <c r="B18" s="100" t="s">
        <v>446</v>
      </c>
      <c r="C18" s="100" t="s">
        <v>57</v>
      </c>
      <c r="D18" s="159">
        <v>96</v>
      </c>
      <c r="E18" s="159">
        <v>95</v>
      </c>
      <c r="F18" s="159">
        <f>SUM(D18,E18)</f>
        <v>191</v>
      </c>
      <c r="G18" s="96">
        <v>5</v>
      </c>
      <c r="H18" s="159">
        <v>767.00800000000004</v>
      </c>
      <c r="I18" s="104">
        <v>23</v>
      </c>
    </row>
    <row r="19" spans="1:9" ht="15.75" customHeight="1" x14ac:dyDescent="0.3">
      <c r="A19" s="99">
        <v>3</v>
      </c>
      <c r="B19" s="100" t="s">
        <v>78</v>
      </c>
      <c r="C19" s="100" t="s">
        <v>79</v>
      </c>
      <c r="D19" s="159">
        <v>99</v>
      </c>
      <c r="E19" s="159">
        <v>96</v>
      </c>
      <c r="F19" s="159">
        <f>SUM(D19,E19)</f>
        <v>195</v>
      </c>
      <c r="G19" s="96">
        <v>8</v>
      </c>
      <c r="H19" s="159">
        <v>762.005</v>
      </c>
      <c r="I19" s="104">
        <v>22</v>
      </c>
    </row>
    <row r="20" spans="1:9" ht="15.75" customHeight="1" x14ac:dyDescent="0.3">
      <c r="A20" s="99">
        <v>1</v>
      </c>
      <c r="B20" s="100" t="s">
        <v>199</v>
      </c>
      <c r="C20" s="100" t="s">
        <v>79</v>
      </c>
      <c r="D20" s="159">
        <v>95.001999999999995</v>
      </c>
      <c r="E20" s="159">
        <v>95</v>
      </c>
      <c r="F20" s="159">
        <f>SUM(D20,E20)</f>
        <v>190.00200000000001</v>
      </c>
      <c r="G20" s="96">
        <v>4</v>
      </c>
      <c r="H20" s="159">
        <v>760.00700000000006</v>
      </c>
      <c r="I20" s="103">
        <v>21</v>
      </c>
    </row>
    <row r="21" spans="1:9" ht="15.75" customHeight="1" x14ac:dyDescent="0.3">
      <c r="A21" s="99">
        <v>8</v>
      </c>
      <c r="B21" s="100" t="s">
        <v>450</v>
      </c>
      <c r="C21" s="100" t="s">
        <v>54</v>
      </c>
      <c r="D21" s="159" t="s">
        <v>27</v>
      </c>
      <c r="E21" s="159"/>
      <c r="F21" s="159">
        <f>SUM(D21,E21)</f>
        <v>0</v>
      </c>
      <c r="G21" s="96">
        <v>0</v>
      </c>
      <c r="H21" s="159">
        <v>163</v>
      </c>
      <c r="I21" s="104">
        <v>3</v>
      </c>
    </row>
    <row r="22" spans="1:9" ht="15.75" customHeight="1" x14ac:dyDescent="0.3">
      <c r="A22" s="99">
        <v>2</v>
      </c>
      <c r="B22" s="100" t="s">
        <v>445</v>
      </c>
      <c r="C22" s="100" t="s">
        <v>347</v>
      </c>
      <c r="D22" s="159" t="s">
        <v>64</v>
      </c>
      <c r="E22" s="159"/>
      <c r="F22" s="159">
        <f>SUM(D22,E22)</f>
        <v>0</v>
      </c>
      <c r="G22" s="96">
        <v>0</v>
      </c>
      <c r="H22" s="159">
        <v>0</v>
      </c>
      <c r="I22" s="104">
        <v>0</v>
      </c>
    </row>
    <row r="23" spans="1:9" ht="15.75" customHeight="1" x14ac:dyDescent="0.3">
      <c r="A23" s="233">
        <v>7</v>
      </c>
      <c r="B23" s="234" t="s">
        <v>449</v>
      </c>
      <c r="C23" s="234" t="s">
        <v>79</v>
      </c>
      <c r="D23" s="270" t="s">
        <v>27</v>
      </c>
      <c r="E23" s="270"/>
      <c r="F23" s="270">
        <f>SUM(D23,E23)</f>
        <v>0</v>
      </c>
      <c r="G23" s="236">
        <v>0</v>
      </c>
      <c r="H23" s="161">
        <v>0</v>
      </c>
      <c r="I23" s="107">
        <v>0</v>
      </c>
    </row>
    <row r="24" spans="1:9" ht="15.75" customHeight="1" x14ac:dyDescent="0.3"/>
    <row r="25" spans="1:9" ht="15.75" customHeight="1" x14ac:dyDescent="0.3">
      <c r="A25" s="90"/>
      <c r="B25" s="91" t="s">
        <v>40</v>
      </c>
      <c r="C25" s="91"/>
      <c r="D25" s="91"/>
      <c r="E25" s="91"/>
      <c r="F25" s="91"/>
      <c r="G25" s="91"/>
      <c r="H25" s="91"/>
      <c r="I25" s="91"/>
    </row>
    <row r="26" spans="1:9" ht="15.75" customHeight="1" x14ac:dyDescent="0.3">
      <c r="A26" s="155">
        <v>2</v>
      </c>
      <c r="B26" s="93" t="s">
        <v>4</v>
      </c>
      <c r="C26" s="156" t="s">
        <v>5</v>
      </c>
      <c r="D26" s="117"/>
      <c r="E26" s="157"/>
      <c r="F26" s="94" t="s">
        <v>6</v>
      </c>
      <c r="G26" s="94" t="s">
        <v>7</v>
      </c>
      <c r="H26" s="94" t="s">
        <v>8</v>
      </c>
      <c r="I26" s="95" t="s">
        <v>9</v>
      </c>
    </row>
    <row r="27" spans="1:9" ht="15.75" customHeight="1" x14ac:dyDescent="0.3">
      <c r="A27" s="228">
        <v>6</v>
      </c>
      <c r="B27" s="229" t="s">
        <v>454</v>
      </c>
      <c r="C27" s="229" t="s">
        <v>347</v>
      </c>
      <c r="D27" s="269">
        <v>99.001000000000005</v>
      </c>
      <c r="E27" s="269">
        <v>98.001999999999995</v>
      </c>
      <c r="F27" s="269">
        <f>SUM(D27,E27)</f>
        <v>197.00299999999999</v>
      </c>
      <c r="G27" s="230">
        <v>6</v>
      </c>
      <c r="H27" s="269">
        <v>784.01</v>
      </c>
      <c r="I27" s="310">
        <v>26</v>
      </c>
    </row>
    <row r="28" spans="1:9" ht="15.75" customHeight="1" x14ac:dyDescent="0.3">
      <c r="A28" s="99">
        <v>5</v>
      </c>
      <c r="B28" s="100" t="s">
        <v>453</v>
      </c>
      <c r="C28" s="100" t="s">
        <v>347</v>
      </c>
      <c r="D28" s="159">
        <v>100.006</v>
      </c>
      <c r="E28" s="159">
        <v>97.001999999999995</v>
      </c>
      <c r="F28" s="159">
        <f>SUM(D28,E28)</f>
        <v>197.00799999999998</v>
      </c>
      <c r="G28" s="96">
        <v>7</v>
      </c>
      <c r="H28" s="159">
        <v>781.0150000000001</v>
      </c>
      <c r="I28" s="104">
        <v>26</v>
      </c>
    </row>
    <row r="29" spans="1:9" ht="15.75" customHeight="1" x14ac:dyDescent="0.3">
      <c r="A29" s="99">
        <v>7</v>
      </c>
      <c r="B29" s="100" t="s">
        <v>257</v>
      </c>
      <c r="C29" s="100" t="s">
        <v>255</v>
      </c>
      <c r="D29" s="159">
        <v>99.001999999999995</v>
      </c>
      <c r="E29" s="159">
        <v>95.001000000000005</v>
      </c>
      <c r="F29" s="159">
        <f>SUM(D29,E29)</f>
        <v>194.00299999999999</v>
      </c>
      <c r="G29" s="96">
        <v>5</v>
      </c>
      <c r="H29" s="159">
        <v>772.01</v>
      </c>
      <c r="I29" s="104">
        <v>20</v>
      </c>
    </row>
    <row r="30" spans="1:9" ht="15.75" customHeight="1" x14ac:dyDescent="0.3">
      <c r="A30" s="99">
        <v>2</v>
      </c>
      <c r="B30" s="100" t="s">
        <v>451</v>
      </c>
      <c r="C30" s="100" t="s">
        <v>57</v>
      </c>
      <c r="D30" s="159">
        <v>96.001000000000005</v>
      </c>
      <c r="E30" s="159">
        <v>93.001000000000005</v>
      </c>
      <c r="F30" s="159">
        <f>SUM(D30,E30)</f>
        <v>189.00200000000001</v>
      </c>
      <c r="G30" s="96">
        <v>4</v>
      </c>
      <c r="H30" s="159">
        <v>743.00499999999988</v>
      </c>
      <c r="I30" s="104">
        <v>14</v>
      </c>
    </row>
    <row r="31" spans="1:9" ht="15.75" customHeight="1" x14ac:dyDescent="0.3">
      <c r="A31" s="99">
        <v>4</v>
      </c>
      <c r="B31" s="100" t="s">
        <v>452</v>
      </c>
      <c r="C31" s="100" t="s">
        <v>351</v>
      </c>
      <c r="D31" s="159">
        <v>97</v>
      </c>
      <c r="E31" s="159">
        <v>92</v>
      </c>
      <c r="F31" s="159">
        <f>SUM(D31,E31)</f>
        <v>189</v>
      </c>
      <c r="G31" s="96">
        <v>3</v>
      </c>
      <c r="H31" s="159">
        <v>745.00199999999995</v>
      </c>
      <c r="I31" s="104">
        <v>12</v>
      </c>
    </row>
    <row r="32" spans="1:9" ht="15.75" customHeight="1" x14ac:dyDescent="0.3">
      <c r="A32" s="99">
        <v>1</v>
      </c>
      <c r="B32" s="100" t="s">
        <v>69</v>
      </c>
      <c r="C32" s="100" t="s">
        <v>70</v>
      </c>
      <c r="D32" s="159">
        <v>92</v>
      </c>
      <c r="E32" s="159">
        <v>88</v>
      </c>
      <c r="F32" s="159">
        <f>SUM(D32,E32)</f>
        <v>180</v>
      </c>
      <c r="G32" s="96">
        <v>1</v>
      </c>
      <c r="H32" s="159">
        <v>725.00300000000004</v>
      </c>
      <c r="I32" s="103">
        <v>8</v>
      </c>
    </row>
    <row r="33" spans="1:9" ht="15.75" customHeight="1" x14ac:dyDescent="0.3">
      <c r="A33" s="233">
        <v>3</v>
      </c>
      <c r="B33" s="234" t="s">
        <v>75</v>
      </c>
      <c r="C33" s="234" t="s">
        <v>70</v>
      </c>
      <c r="D33" s="270">
        <v>95.001000000000005</v>
      </c>
      <c r="E33" s="270">
        <v>93</v>
      </c>
      <c r="F33" s="270">
        <f>SUM(D33,E33)</f>
        <v>188.001</v>
      </c>
      <c r="G33" s="236">
        <v>2</v>
      </c>
      <c r="H33" s="161">
        <v>720.00199999999995</v>
      </c>
      <c r="I33" s="107">
        <v>6</v>
      </c>
    </row>
    <row r="34" spans="1:9" ht="15.75" customHeight="1" x14ac:dyDescent="0.3"/>
    <row r="35" spans="1:9" ht="15.75" customHeight="1" x14ac:dyDescent="0.3">
      <c r="A35" s="90"/>
      <c r="B35" s="91" t="s">
        <v>41</v>
      </c>
      <c r="C35" s="91"/>
      <c r="D35" s="91"/>
      <c r="E35" s="91"/>
      <c r="F35" s="91"/>
      <c r="G35" s="91"/>
      <c r="H35" s="91"/>
      <c r="I35" s="91"/>
    </row>
    <row r="36" spans="1:9" ht="15.75" customHeight="1" x14ac:dyDescent="0.3">
      <c r="A36" s="155">
        <v>2</v>
      </c>
      <c r="B36" s="93" t="s">
        <v>4</v>
      </c>
      <c r="C36" s="156" t="s">
        <v>5</v>
      </c>
      <c r="D36" s="117"/>
      <c r="E36" s="157"/>
      <c r="F36" s="94" t="s">
        <v>6</v>
      </c>
      <c r="G36" s="94" t="s">
        <v>7</v>
      </c>
      <c r="H36" s="94" t="s">
        <v>8</v>
      </c>
      <c r="I36" s="95" t="s">
        <v>9</v>
      </c>
    </row>
    <row r="37" spans="1:9" ht="15.75" customHeight="1" x14ac:dyDescent="0.3">
      <c r="A37" s="228">
        <v>5</v>
      </c>
      <c r="B37" s="229" t="s">
        <v>242</v>
      </c>
      <c r="C37" s="229" t="s">
        <v>243</v>
      </c>
      <c r="D37" s="269">
        <v>95</v>
      </c>
      <c r="E37" s="269">
        <v>94.001000000000005</v>
      </c>
      <c r="F37" s="269">
        <f>SUM(D37,E37)</f>
        <v>189.001</v>
      </c>
      <c r="G37" s="230">
        <v>7</v>
      </c>
      <c r="H37" s="269">
        <v>756.00530000000003</v>
      </c>
      <c r="I37" s="310">
        <v>28</v>
      </c>
    </row>
    <row r="38" spans="1:9" ht="15.75" customHeight="1" x14ac:dyDescent="0.3">
      <c r="A38" s="99">
        <v>1</v>
      </c>
      <c r="B38" s="100" t="s">
        <v>455</v>
      </c>
      <c r="C38" s="100" t="s">
        <v>151</v>
      </c>
      <c r="D38" s="159">
        <v>94</v>
      </c>
      <c r="E38" s="159">
        <v>92.001999999999995</v>
      </c>
      <c r="F38" s="159">
        <f>SUM(D38,E38)</f>
        <v>186.00200000000001</v>
      </c>
      <c r="G38" s="96">
        <v>6</v>
      </c>
      <c r="H38" s="159">
        <v>733.00399999999991</v>
      </c>
      <c r="I38" s="103">
        <v>22</v>
      </c>
    </row>
    <row r="39" spans="1:9" ht="15.75" customHeight="1" x14ac:dyDescent="0.3">
      <c r="A39" s="99">
        <v>4</v>
      </c>
      <c r="B39" s="100" t="s">
        <v>458</v>
      </c>
      <c r="C39" s="100" t="s">
        <v>57</v>
      </c>
      <c r="D39" s="159">
        <v>94</v>
      </c>
      <c r="E39" s="159">
        <v>89.001000000000005</v>
      </c>
      <c r="F39" s="159">
        <f>SUM(D39,E39)</f>
        <v>183.001</v>
      </c>
      <c r="G39" s="96">
        <v>4</v>
      </c>
      <c r="H39" s="159">
        <v>729.00299999999993</v>
      </c>
      <c r="I39" s="104">
        <v>19</v>
      </c>
    </row>
    <row r="40" spans="1:9" ht="15.75" customHeight="1" x14ac:dyDescent="0.3">
      <c r="A40" s="99">
        <v>2</v>
      </c>
      <c r="B40" s="100" t="s">
        <v>456</v>
      </c>
      <c r="C40" s="100" t="s">
        <v>243</v>
      </c>
      <c r="D40" s="159">
        <v>95.001000000000005</v>
      </c>
      <c r="E40" s="159">
        <v>90</v>
      </c>
      <c r="F40" s="159">
        <f>SUM(D40,E40)</f>
        <v>185.001</v>
      </c>
      <c r="G40" s="96">
        <v>5</v>
      </c>
      <c r="H40" s="159">
        <v>719.00199999999995</v>
      </c>
      <c r="I40" s="104">
        <v>18</v>
      </c>
    </row>
    <row r="41" spans="1:9" ht="15.75" customHeight="1" x14ac:dyDescent="0.3">
      <c r="A41" s="99">
        <v>6</v>
      </c>
      <c r="B41" s="100" t="s">
        <v>459</v>
      </c>
      <c r="C41" s="100" t="s">
        <v>77</v>
      </c>
      <c r="D41" s="159">
        <v>91</v>
      </c>
      <c r="E41" s="159">
        <v>80</v>
      </c>
      <c r="F41" s="159">
        <f>SUM(D41,E41)</f>
        <v>171</v>
      </c>
      <c r="G41" s="96">
        <v>3</v>
      </c>
      <c r="H41" s="159">
        <v>684</v>
      </c>
      <c r="I41" s="104">
        <v>11</v>
      </c>
    </row>
    <row r="42" spans="1:9" ht="15.75" customHeight="1" x14ac:dyDescent="0.3">
      <c r="A42" s="99">
        <v>7</v>
      </c>
      <c r="B42" s="100" t="s">
        <v>460</v>
      </c>
      <c r="C42" s="100" t="s">
        <v>57</v>
      </c>
      <c r="D42" s="159">
        <v>83</v>
      </c>
      <c r="E42" s="159">
        <v>80</v>
      </c>
      <c r="F42" s="159">
        <f>SUM(D42,E42)</f>
        <v>163</v>
      </c>
      <c r="G42" s="96">
        <v>2</v>
      </c>
      <c r="H42" s="159">
        <v>673</v>
      </c>
      <c r="I42" s="104">
        <v>10</v>
      </c>
    </row>
    <row r="43" spans="1:9" ht="15.75" customHeight="1" x14ac:dyDescent="0.3">
      <c r="A43" s="233">
        <v>3</v>
      </c>
      <c r="B43" s="234" t="s">
        <v>457</v>
      </c>
      <c r="C43" s="234" t="s">
        <v>243</v>
      </c>
      <c r="D43" s="270" t="s">
        <v>27</v>
      </c>
      <c r="E43" s="270"/>
      <c r="F43" s="270">
        <f>SUM(D43,E43)</f>
        <v>0</v>
      </c>
      <c r="G43" s="236">
        <v>0</v>
      </c>
      <c r="H43" s="161">
        <v>0</v>
      </c>
      <c r="I43" s="107">
        <v>0</v>
      </c>
    </row>
    <row r="44" spans="1:9" ht="15.75" customHeight="1" x14ac:dyDescent="0.3"/>
    <row r="45" spans="1:9" ht="15.75" customHeight="1" x14ac:dyDescent="0.3">
      <c r="B45" s="87" t="s">
        <v>461</v>
      </c>
      <c r="E45" s="108" t="s">
        <v>659</v>
      </c>
    </row>
    <row r="46" spans="1:9" ht="15.75" customHeight="1" x14ac:dyDescent="0.3">
      <c r="B46" s="87" t="s">
        <v>660</v>
      </c>
    </row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sortState xmlns:xlrd2="http://schemas.microsoft.com/office/spreadsheetml/2017/richdata2" ref="A37:I43">
    <sortCondition descending="1" ref="I37"/>
    <sortCondition descending="1" ref="H37"/>
  </sortState>
  <hyperlinks>
    <hyperlink ref="B2" location="'Index'!A3" tooltip="Go to the Index sheet" display="`" xr:uid="{6261E3DA-C249-4B91-868A-C7EB0C10342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7CC4A-6FAE-463C-949F-3DED1852EF5F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9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439</v>
      </c>
      <c r="D1" s="86"/>
      <c r="E1" s="86"/>
      <c r="F1" s="86" t="s">
        <v>126</v>
      </c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87"/>
      <c r="AB3" s="87"/>
      <c r="AC3" s="87"/>
      <c r="AD3" s="87"/>
      <c r="AE3" s="87"/>
      <c r="AF3" s="87"/>
    </row>
    <row r="4" spans="1:34" ht="15.75" customHeight="1" x14ac:dyDescent="0.3">
      <c r="A4" s="155">
        <v>2</v>
      </c>
      <c r="B4" s="93" t="s">
        <v>4</v>
      </c>
      <c r="C4" s="156" t="s">
        <v>5</v>
      </c>
      <c r="D4" s="117" t="s">
        <v>396</v>
      </c>
      <c r="E4" s="157" t="s">
        <v>396</v>
      </c>
      <c r="F4" s="94" t="s">
        <v>6</v>
      </c>
      <c r="G4" s="94" t="s">
        <v>7</v>
      </c>
      <c r="H4" s="94" t="s">
        <v>8</v>
      </c>
      <c r="I4" s="95" t="s">
        <v>9</v>
      </c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34" ht="15.75" customHeight="1" x14ac:dyDescent="0.3">
      <c r="A5" s="315">
        <v>6</v>
      </c>
      <c r="B5" s="239" t="s">
        <v>441</v>
      </c>
      <c r="C5" s="239" t="s">
        <v>263</v>
      </c>
      <c r="D5" s="324">
        <v>100.004</v>
      </c>
      <c r="E5" s="324">
        <v>99</v>
      </c>
      <c r="F5" s="272">
        <v>199.00400000000002</v>
      </c>
      <c r="G5" s="240">
        <v>9</v>
      </c>
      <c r="H5" s="323">
        <v>794.0200000000001</v>
      </c>
      <c r="I5" s="314">
        <v>34</v>
      </c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34" ht="15.75" customHeight="1" x14ac:dyDescent="0.3">
      <c r="A6" s="241">
        <v>8</v>
      </c>
      <c r="B6" s="242" t="s">
        <v>448</v>
      </c>
      <c r="C6" s="242" t="s">
        <v>243</v>
      </c>
      <c r="D6" s="273">
        <v>98.001999999999995</v>
      </c>
      <c r="E6" s="273">
        <v>96</v>
      </c>
      <c r="F6" s="274">
        <v>194.00200000000001</v>
      </c>
      <c r="G6" s="244">
        <v>6</v>
      </c>
      <c r="H6" s="167">
        <v>789.01600000000008</v>
      </c>
      <c r="I6" s="112">
        <v>32</v>
      </c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34" ht="15.75" customHeight="1" x14ac:dyDescent="0.3">
      <c r="A7" s="245">
        <v>9</v>
      </c>
      <c r="B7" s="242" t="s">
        <v>257</v>
      </c>
      <c r="C7" s="242" t="s">
        <v>255</v>
      </c>
      <c r="D7" s="273">
        <v>99.001999999999995</v>
      </c>
      <c r="E7" s="273">
        <v>95.001000000000005</v>
      </c>
      <c r="F7" s="274">
        <v>194.00299999999999</v>
      </c>
      <c r="G7" s="244">
        <v>7</v>
      </c>
      <c r="H7" s="167">
        <v>772.01</v>
      </c>
      <c r="I7" s="112">
        <v>26</v>
      </c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34" ht="15.75" customHeight="1" x14ac:dyDescent="0.3">
      <c r="A8" s="241">
        <v>2</v>
      </c>
      <c r="B8" s="242" t="s">
        <v>199</v>
      </c>
      <c r="C8" s="242" t="s">
        <v>79</v>
      </c>
      <c r="D8" s="273">
        <v>95.001999999999995</v>
      </c>
      <c r="E8" s="273">
        <v>95</v>
      </c>
      <c r="F8" s="274">
        <v>190.00200000000001</v>
      </c>
      <c r="G8" s="244">
        <v>5</v>
      </c>
      <c r="H8" s="167">
        <v>760.00700000000006</v>
      </c>
      <c r="I8" s="112">
        <v>22</v>
      </c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34" ht="15.75" customHeight="1" x14ac:dyDescent="0.3">
      <c r="A9" s="241">
        <v>4</v>
      </c>
      <c r="B9" s="242" t="s">
        <v>78</v>
      </c>
      <c r="C9" s="242" t="s">
        <v>79</v>
      </c>
      <c r="D9" s="273">
        <v>99</v>
      </c>
      <c r="E9" s="273">
        <v>96</v>
      </c>
      <c r="F9" s="274">
        <v>195</v>
      </c>
      <c r="G9" s="244">
        <v>8</v>
      </c>
      <c r="H9" s="167">
        <v>762.005</v>
      </c>
      <c r="I9" s="112">
        <v>21</v>
      </c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34" ht="15.75" customHeight="1" x14ac:dyDescent="0.3">
      <c r="A10" s="245">
        <v>7</v>
      </c>
      <c r="B10" s="242" t="s">
        <v>242</v>
      </c>
      <c r="C10" s="242" t="s">
        <v>243</v>
      </c>
      <c r="D10" s="273">
        <v>95</v>
      </c>
      <c r="E10" s="273">
        <v>94.001000000000005</v>
      </c>
      <c r="F10" s="274">
        <v>189.001</v>
      </c>
      <c r="G10" s="244">
        <v>4</v>
      </c>
      <c r="H10" s="167">
        <v>756.00530000000003</v>
      </c>
      <c r="I10" s="112">
        <v>19</v>
      </c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34" ht="15.75" customHeight="1" x14ac:dyDescent="0.3">
      <c r="A11" s="245">
        <v>1</v>
      </c>
      <c r="B11" s="242" t="s">
        <v>69</v>
      </c>
      <c r="C11" s="242" t="s">
        <v>70</v>
      </c>
      <c r="D11" s="274">
        <v>92</v>
      </c>
      <c r="E11" s="274">
        <v>88</v>
      </c>
      <c r="F11" s="274">
        <v>180</v>
      </c>
      <c r="G11" s="244">
        <v>1</v>
      </c>
      <c r="H11" s="159">
        <v>725.00300000000004</v>
      </c>
      <c r="I11" s="103">
        <v>9</v>
      </c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34" ht="15.75" customHeight="1" x14ac:dyDescent="0.3">
      <c r="A12" s="245">
        <v>5</v>
      </c>
      <c r="B12" s="242" t="s">
        <v>456</v>
      </c>
      <c r="C12" s="242" t="s">
        <v>243</v>
      </c>
      <c r="D12" s="273">
        <v>95.001000000000005</v>
      </c>
      <c r="E12" s="273">
        <v>90</v>
      </c>
      <c r="F12" s="274">
        <v>185.001</v>
      </c>
      <c r="G12" s="244">
        <v>2</v>
      </c>
      <c r="H12" s="167">
        <v>719.00199999999995</v>
      </c>
      <c r="I12" s="112">
        <v>9</v>
      </c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34" ht="15.75" customHeight="1" x14ac:dyDescent="0.3">
      <c r="A13" s="250">
        <v>3</v>
      </c>
      <c r="B13" s="247" t="s">
        <v>75</v>
      </c>
      <c r="C13" s="247" t="s">
        <v>70</v>
      </c>
      <c r="D13" s="275">
        <v>95.001000000000005</v>
      </c>
      <c r="E13" s="275">
        <v>93</v>
      </c>
      <c r="F13" s="276">
        <v>188.001</v>
      </c>
      <c r="G13" s="249">
        <v>3</v>
      </c>
      <c r="H13" s="168">
        <v>720.00199999999995</v>
      </c>
      <c r="I13" s="114">
        <v>8</v>
      </c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34" ht="15.75" customHeight="1" x14ac:dyDescent="0.3">
      <c r="A14" s="109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34" ht="15.75" customHeight="1" x14ac:dyDescent="0.3">
      <c r="A15" s="109"/>
      <c r="B15" s="87" t="s">
        <v>127</v>
      </c>
      <c r="E15" s="108" t="s">
        <v>659</v>
      </c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34" ht="15.75" customHeight="1" x14ac:dyDescent="0.3">
      <c r="A16" s="109"/>
      <c r="B16" s="87" t="s">
        <v>660</v>
      </c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5.75" customHeight="1" x14ac:dyDescent="0.3">
      <c r="A17" s="109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5.75" customHeight="1" x14ac:dyDescent="0.3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5.75" customHeight="1" x14ac:dyDescent="0.3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5.75" customHeight="1" x14ac:dyDescent="0.3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5.75" customHeight="1" x14ac:dyDescent="0.3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5.75" customHeight="1" x14ac:dyDescent="0.3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5.75" customHeight="1" x14ac:dyDescent="0.3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5.75" customHeight="1" x14ac:dyDescent="0.3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5.75" customHeight="1" x14ac:dyDescent="0.3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5.75" customHeight="1" x14ac:dyDescent="0.3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5.75" customHeight="1" x14ac:dyDescent="0.3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5.75" customHeight="1" x14ac:dyDescent="0.3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5.75" customHeight="1" x14ac:dyDescent="0.3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5.75" customHeight="1" x14ac:dyDescent="0.3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5.75" customHeight="1" x14ac:dyDescent="0.3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26" ht="15.75" customHeight="1" x14ac:dyDescent="0.3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spans="1:26" ht="15.75" customHeight="1" x14ac:dyDescent="0.3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spans="1:26" ht="15.75" customHeight="1" x14ac:dyDescent="0.3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spans="1:26" ht="15.75" customHeight="1" x14ac:dyDescent="0.3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spans="1:26" ht="15.75" customHeight="1" x14ac:dyDescent="0.3">
      <c r="A36" s="109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spans="1:26" ht="15.75" customHeight="1" x14ac:dyDescent="0.3">
      <c r="A37" s="109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8" spans="1:26" ht="15.75" customHeight="1" x14ac:dyDescent="0.3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</row>
    <row r="39" spans="1:26" ht="15.75" customHeight="1" x14ac:dyDescent="0.3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spans="1:26" ht="15.75" customHeight="1" x14ac:dyDescent="0.3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</row>
    <row r="41" spans="1:26" ht="15.75" customHeight="1" x14ac:dyDescent="0.3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</row>
    <row r="42" spans="1:26" ht="15.75" customHeight="1" x14ac:dyDescent="0.3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</row>
    <row r="43" spans="1:26" ht="15.75" customHeight="1" x14ac:dyDescent="0.3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</row>
    <row r="44" spans="1:26" ht="15.75" customHeight="1" x14ac:dyDescent="0.3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</row>
    <row r="45" spans="1:26" ht="15.75" customHeight="1" x14ac:dyDescent="0.3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</row>
    <row r="46" spans="1:26" ht="15.75" customHeight="1" x14ac:dyDescent="0.3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</row>
    <row r="47" spans="1:26" ht="15.75" customHeight="1" x14ac:dyDescent="0.3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</row>
    <row r="48" spans="1:26" ht="15.75" customHeight="1" x14ac:dyDescent="0.3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</row>
    <row r="49" spans="1:26" ht="15.75" customHeight="1" x14ac:dyDescent="0.3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</row>
    <row r="50" spans="1:26" ht="15.75" customHeight="1" x14ac:dyDescent="0.3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</row>
    <row r="51" spans="1:26" ht="15.75" customHeight="1" x14ac:dyDescent="0.3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</row>
    <row r="52" spans="1:26" ht="15.75" customHeight="1" x14ac:dyDescent="0.3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</row>
    <row r="53" spans="1:26" ht="15.75" customHeight="1" x14ac:dyDescent="0.3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</row>
    <row r="54" spans="1:26" ht="15.75" customHeight="1" x14ac:dyDescent="0.3"/>
    <row r="55" spans="1:26" ht="15.75" customHeight="1" x14ac:dyDescent="0.3"/>
    <row r="56" spans="1:26" ht="15.75" customHeight="1" x14ac:dyDescent="0.3"/>
    <row r="57" spans="1:26" ht="15.75" customHeight="1" x14ac:dyDescent="0.3"/>
    <row r="58" spans="1:26" ht="15.75" customHeight="1" x14ac:dyDescent="0.3"/>
    <row r="59" spans="1:26" ht="15.75" customHeight="1" x14ac:dyDescent="0.3"/>
    <row r="60" spans="1:26" ht="15.75" customHeight="1" x14ac:dyDescent="0.3"/>
    <row r="61" spans="1:26" ht="15.75" customHeight="1" x14ac:dyDescent="0.3"/>
    <row r="62" spans="1:26" ht="15.75" customHeight="1" x14ac:dyDescent="0.3"/>
    <row r="63" spans="1:26" ht="15.75" customHeight="1" x14ac:dyDescent="0.3"/>
    <row r="64" spans="1:2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3">
    <sortCondition descending="1" ref="I5"/>
    <sortCondition descending="1" ref="H5"/>
  </sortState>
  <hyperlinks>
    <hyperlink ref="B2" location="'Index'!A3" tooltip="Go to the Index sheet" display="`" xr:uid="{AB123AEB-5596-4E98-ABAE-6D183162343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0D87B-7565-4C90-9EE4-09DE5D91655B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9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462</v>
      </c>
      <c r="D1" s="86"/>
      <c r="E1" s="86"/>
      <c r="F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K3" s="90"/>
      <c r="AA3" s="87"/>
      <c r="AB3" s="87"/>
      <c r="AC3" s="87"/>
      <c r="AD3" s="87"/>
      <c r="AE3" s="87"/>
      <c r="AF3" s="87"/>
    </row>
    <row r="4" spans="1:34" ht="15.75" customHeight="1" x14ac:dyDescent="0.3">
      <c r="A4" s="155">
        <v>2</v>
      </c>
      <c r="B4" s="93" t="s">
        <v>4</v>
      </c>
      <c r="C4" s="156" t="s">
        <v>5</v>
      </c>
      <c r="D4" s="117"/>
      <c r="E4" s="157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28">
        <v>7</v>
      </c>
      <c r="B5" s="229" t="s">
        <v>248</v>
      </c>
      <c r="C5" s="229" t="s">
        <v>249</v>
      </c>
      <c r="D5" s="269">
        <v>99.001999999999995</v>
      </c>
      <c r="E5" s="269">
        <v>99</v>
      </c>
      <c r="F5" s="269">
        <f>SUM(D5,E5)</f>
        <v>198.00200000000001</v>
      </c>
      <c r="G5" s="230">
        <v>9</v>
      </c>
      <c r="H5" s="269">
        <v>792.0150000000001</v>
      </c>
      <c r="I5" s="310">
        <v>35</v>
      </c>
      <c r="K5" s="87"/>
    </row>
    <row r="6" spans="1:34" ht="15.75" customHeight="1" x14ac:dyDescent="0.3">
      <c r="A6" s="99">
        <v>2</v>
      </c>
      <c r="B6" s="100" t="s">
        <v>148</v>
      </c>
      <c r="C6" s="100" t="s">
        <v>147</v>
      </c>
      <c r="D6" s="159">
        <v>99.001999999999995</v>
      </c>
      <c r="E6" s="159">
        <v>97</v>
      </c>
      <c r="F6" s="159">
        <f>SUM(D6,E6)</f>
        <v>196.00200000000001</v>
      </c>
      <c r="G6" s="96">
        <v>8</v>
      </c>
      <c r="H6" s="159">
        <v>791.01099999999997</v>
      </c>
      <c r="I6" s="103">
        <v>33</v>
      </c>
      <c r="N6" s="202"/>
      <c r="O6" s="202"/>
      <c r="P6" s="202"/>
      <c r="R6" s="202"/>
      <c r="S6" s="203"/>
    </row>
    <row r="7" spans="1:34" ht="15.75" customHeight="1" x14ac:dyDescent="0.3">
      <c r="A7" s="99">
        <v>3</v>
      </c>
      <c r="B7" s="100" t="s">
        <v>14</v>
      </c>
      <c r="C7" s="100" t="s">
        <v>15</v>
      </c>
      <c r="D7" s="159">
        <v>93.001000000000005</v>
      </c>
      <c r="E7" s="159">
        <v>92</v>
      </c>
      <c r="F7" s="159">
        <f>SUM(D7,E7)</f>
        <v>185.001</v>
      </c>
      <c r="G7" s="96">
        <v>7</v>
      </c>
      <c r="H7" s="159">
        <v>738.00299999999993</v>
      </c>
      <c r="I7" s="104">
        <v>27</v>
      </c>
      <c r="J7" s="105"/>
      <c r="K7" s="87"/>
    </row>
    <row r="8" spans="1:34" ht="15.75" customHeight="1" x14ac:dyDescent="0.3">
      <c r="A8" s="99">
        <v>1</v>
      </c>
      <c r="B8" s="100" t="s">
        <v>463</v>
      </c>
      <c r="C8" s="100" t="s">
        <v>72</v>
      </c>
      <c r="D8" s="159">
        <v>92.001000000000005</v>
      </c>
      <c r="E8" s="159">
        <v>89</v>
      </c>
      <c r="F8" s="159">
        <f>SUM(D8,E8)</f>
        <v>181.001</v>
      </c>
      <c r="G8" s="96">
        <v>5</v>
      </c>
      <c r="H8" s="159">
        <v>735.00199999999995</v>
      </c>
      <c r="I8" s="103">
        <v>23</v>
      </c>
    </row>
    <row r="9" spans="1:34" ht="15.75" customHeight="1" x14ac:dyDescent="0.3">
      <c r="A9" s="99">
        <v>9</v>
      </c>
      <c r="B9" s="100" t="s">
        <v>467</v>
      </c>
      <c r="C9" s="100" t="s">
        <v>72</v>
      </c>
      <c r="D9" s="159">
        <v>92</v>
      </c>
      <c r="E9" s="159">
        <v>91.001000000000005</v>
      </c>
      <c r="F9" s="159">
        <f>SUM(D9,E9)</f>
        <v>183.001</v>
      </c>
      <c r="G9" s="96">
        <v>6</v>
      </c>
      <c r="H9" s="159">
        <v>707.00299999999993</v>
      </c>
      <c r="I9" s="104">
        <v>22</v>
      </c>
      <c r="P9" s="164"/>
      <c r="Q9" s="164"/>
      <c r="R9" s="164"/>
      <c r="S9" s="164"/>
    </row>
    <row r="10" spans="1:34" ht="15.75" customHeight="1" x14ac:dyDescent="0.3">
      <c r="A10" s="99">
        <v>4</v>
      </c>
      <c r="B10" s="100" t="s">
        <v>464</v>
      </c>
      <c r="C10" s="100" t="s">
        <v>48</v>
      </c>
      <c r="D10" s="159">
        <v>0</v>
      </c>
      <c r="E10" s="159">
        <v>0</v>
      </c>
      <c r="F10" s="159">
        <f>SUM(D10,E10)</f>
        <v>0</v>
      </c>
      <c r="G10" s="96">
        <v>0</v>
      </c>
      <c r="H10" s="159">
        <v>0</v>
      </c>
      <c r="I10" s="104">
        <v>0</v>
      </c>
    </row>
    <row r="11" spans="1:34" ht="15.75" customHeight="1" x14ac:dyDescent="0.3">
      <c r="A11" s="99">
        <v>5</v>
      </c>
      <c r="B11" s="100" t="s">
        <v>325</v>
      </c>
      <c r="C11" s="100" t="s">
        <v>98</v>
      </c>
      <c r="D11" s="159" t="s">
        <v>27</v>
      </c>
      <c r="E11" s="159"/>
      <c r="F11" s="159">
        <f>SUM(D11,E11)</f>
        <v>0</v>
      </c>
      <c r="G11" s="96">
        <v>0</v>
      </c>
      <c r="H11" s="159">
        <v>0</v>
      </c>
      <c r="I11" s="104">
        <v>0</v>
      </c>
    </row>
    <row r="12" spans="1:34" ht="15.75" customHeight="1" x14ac:dyDescent="0.3">
      <c r="A12" s="99">
        <v>6</v>
      </c>
      <c r="B12" s="100" t="s">
        <v>465</v>
      </c>
      <c r="C12" s="100" t="s">
        <v>48</v>
      </c>
      <c r="D12" s="159" t="s">
        <v>27</v>
      </c>
      <c r="E12" s="159"/>
      <c r="F12" s="159">
        <f>SUM(D12,E12)</f>
        <v>0</v>
      </c>
      <c r="G12" s="96">
        <v>0</v>
      </c>
      <c r="H12" s="159">
        <v>0</v>
      </c>
      <c r="I12" s="104">
        <v>0</v>
      </c>
    </row>
    <row r="13" spans="1:34" ht="15.75" customHeight="1" x14ac:dyDescent="0.3">
      <c r="A13" s="233">
        <v>8</v>
      </c>
      <c r="B13" s="234" t="s">
        <v>466</v>
      </c>
      <c r="C13" s="234" t="s">
        <v>48</v>
      </c>
      <c r="D13" s="270" t="s">
        <v>27</v>
      </c>
      <c r="E13" s="270"/>
      <c r="F13" s="270">
        <f>SUM(D13,E13)</f>
        <v>0</v>
      </c>
      <c r="G13" s="236">
        <v>0</v>
      </c>
      <c r="H13" s="161">
        <v>0</v>
      </c>
      <c r="I13" s="107">
        <v>0</v>
      </c>
    </row>
    <row r="14" spans="1:34" ht="15.75" customHeight="1" x14ac:dyDescent="0.3"/>
    <row r="15" spans="1:34" ht="15.75" customHeight="1" x14ac:dyDescent="0.3">
      <c r="A15" s="90"/>
      <c r="B15" s="91" t="s">
        <v>3</v>
      </c>
      <c r="C15" s="91"/>
      <c r="D15" s="91"/>
      <c r="E15" s="91"/>
      <c r="F15" s="91"/>
      <c r="G15" s="91"/>
      <c r="H15" s="91"/>
      <c r="I15" s="91"/>
    </row>
    <row r="16" spans="1:34" ht="15.75" customHeight="1" x14ac:dyDescent="0.3">
      <c r="A16" s="155">
        <v>2</v>
      </c>
      <c r="B16" s="93" t="s">
        <v>4</v>
      </c>
      <c r="C16" s="156" t="s">
        <v>5</v>
      </c>
      <c r="D16" s="117"/>
      <c r="E16" s="157"/>
      <c r="F16" s="94" t="s">
        <v>6</v>
      </c>
      <c r="G16" s="94" t="s">
        <v>7</v>
      </c>
      <c r="H16" s="94" t="s">
        <v>8</v>
      </c>
      <c r="I16" s="95" t="s">
        <v>9</v>
      </c>
    </row>
    <row r="17" spans="1:9" ht="15.75" customHeight="1" x14ac:dyDescent="0.3">
      <c r="A17" s="228">
        <v>8</v>
      </c>
      <c r="B17" s="229" t="s">
        <v>472</v>
      </c>
      <c r="C17" s="229" t="s">
        <v>151</v>
      </c>
      <c r="D17" s="269">
        <v>100.003</v>
      </c>
      <c r="E17" s="269">
        <v>99.003</v>
      </c>
      <c r="F17" s="269">
        <f>SUM(D17,E17)</f>
        <v>199.006</v>
      </c>
      <c r="G17" s="230">
        <v>9</v>
      </c>
      <c r="H17" s="269">
        <v>799.024</v>
      </c>
      <c r="I17" s="310">
        <v>35</v>
      </c>
    </row>
    <row r="18" spans="1:9" ht="15.75" customHeight="1" x14ac:dyDescent="0.3">
      <c r="A18" s="99">
        <v>7</v>
      </c>
      <c r="B18" s="100" t="s">
        <v>335</v>
      </c>
      <c r="C18" s="100" t="s">
        <v>26</v>
      </c>
      <c r="D18" s="159">
        <v>100</v>
      </c>
      <c r="E18" s="159">
        <v>99.001999999999995</v>
      </c>
      <c r="F18" s="159">
        <f>SUM(D18,E18)</f>
        <v>199.00200000000001</v>
      </c>
      <c r="G18" s="96">
        <v>7</v>
      </c>
      <c r="H18" s="159">
        <v>796.02199999999993</v>
      </c>
      <c r="I18" s="104">
        <v>31</v>
      </c>
    </row>
    <row r="19" spans="1:9" ht="15.75" customHeight="1" x14ac:dyDescent="0.3">
      <c r="A19" s="99">
        <v>1</v>
      </c>
      <c r="B19" s="100" t="s">
        <v>178</v>
      </c>
      <c r="C19" s="100" t="s">
        <v>161</v>
      </c>
      <c r="D19" s="159">
        <v>100.002</v>
      </c>
      <c r="E19" s="159">
        <v>99.001000000000005</v>
      </c>
      <c r="F19" s="159">
        <f>SUM(D19,E19)</f>
        <v>199.00299999999999</v>
      </c>
      <c r="G19" s="96">
        <v>8</v>
      </c>
      <c r="H19" s="159">
        <v>793.01900000000001</v>
      </c>
      <c r="I19" s="103">
        <v>30</v>
      </c>
    </row>
    <row r="20" spans="1:9" ht="15.75" customHeight="1" x14ac:dyDescent="0.3">
      <c r="A20" s="99">
        <v>4</v>
      </c>
      <c r="B20" s="100" t="s">
        <v>470</v>
      </c>
      <c r="C20" s="100" t="s">
        <v>351</v>
      </c>
      <c r="D20" s="159">
        <v>99.004000000000005</v>
      </c>
      <c r="E20" s="159">
        <v>98.001999999999995</v>
      </c>
      <c r="F20" s="159">
        <f>SUM(D20,E20)</f>
        <v>197.006</v>
      </c>
      <c r="G20" s="96">
        <v>6</v>
      </c>
      <c r="H20" s="159">
        <v>786.02199999999993</v>
      </c>
      <c r="I20" s="104">
        <v>23</v>
      </c>
    </row>
    <row r="21" spans="1:9" ht="15.75" customHeight="1" x14ac:dyDescent="0.3">
      <c r="A21" s="99">
        <v>6</v>
      </c>
      <c r="B21" s="100" t="s">
        <v>471</v>
      </c>
      <c r="C21" s="100" t="s">
        <v>233</v>
      </c>
      <c r="D21" s="159">
        <v>99</v>
      </c>
      <c r="E21" s="159">
        <v>98</v>
      </c>
      <c r="F21" s="159">
        <f>SUM(D21,E21)</f>
        <v>197</v>
      </c>
      <c r="G21" s="96">
        <v>5</v>
      </c>
      <c r="H21" s="159">
        <v>786.01400000000001</v>
      </c>
      <c r="I21" s="104">
        <v>21</v>
      </c>
    </row>
    <row r="22" spans="1:9" ht="15.75" customHeight="1" x14ac:dyDescent="0.3">
      <c r="A22" s="99">
        <v>9</v>
      </c>
      <c r="B22" s="100" t="s">
        <v>473</v>
      </c>
      <c r="C22" s="100" t="s">
        <v>57</v>
      </c>
      <c r="D22" s="159">
        <v>97.003</v>
      </c>
      <c r="E22" s="159">
        <v>94</v>
      </c>
      <c r="F22" s="159">
        <f>SUM(D22,E22)</f>
        <v>191.00299999999999</v>
      </c>
      <c r="G22" s="96">
        <v>4</v>
      </c>
      <c r="H22" s="159">
        <v>763.00900000000001</v>
      </c>
      <c r="I22" s="104">
        <v>16</v>
      </c>
    </row>
    <row r="23" spans="1:9" ht="15.75" customHeight="1" x14ac:dyDescent="0.3">
      <c r="A23" s="99">
        <v>2</v>
      </c>
      <c r="B23" s="100" t="s">
        <v>468</v>
      </c>
      <c r="C23" s="100" t="s">
        <v>151</v>
      </c>
      <c r="D23" s="159" t="s">
        <v>27</v>
      </c>
      <c r="E23" s="159"/>
      <c r="F23" s="159">
        <f>SUM(D23,E23)</f>
        <v>0</v>
      </c>
      <c r="G23" s="96">
        <v>0</v>
      </c>
      <c r="H23" s="159">
        <v>0</v>
      </c>
      <c r="I23" s="104">
        <v>0</v>
      </c>
    </row>
    <row r="24" spans="1:9" ht="15.75" customHeight="1" x14ac:dyDescent="0.3">
      <c r="A24" s="99">
        <v>3</v>
      </c>
      <c r="B24" s="100" t="s">
        <v>469</v>
      </c>
      <c r="C24" s="100" t="s">
        <v>72</v>
      </c>
      <c r="D24" s="159" t="s">
        <v>64</v>
      </c>
      <c r="E24" s="159"/>
      <c r="F24" s="159">
        <f>SUM(D24,E24)</f>
        <v>0</v>
      </c>
      <c r="G24" s="96">
        <v>0</v>
      </c>
      <c r="H24" s="159">
        <v>0</v>
      </c>
      <c r="I24" s="104">
        <v>0</v>
      </c>
    </row>
    <row r="25" spans="1:9" ht="15.75" customHeight="1" x14ac:dyDescent="0.3">
      <c r="A25" s="233">
        <v>5</v>
      </c>
      <c r="B25" s="234" t="s">
        <v>334</v>
      </c>
      <c r="C25" s="234" t="s">
        <v>98</v>
      </c>
      <c r="D25" s="270" t="s">
        <v>27</v>
      </c>
      <c r="E25" s="270"/>
      <c r="F25" s="270">
        <f>SUM(D25,E25)</f>
        <v>0</v>
      </c>
      <c r="G25" s="236">
        <v>0</v>
      </c>
      <c r="H25" s="161">
        <v>0</v>
      </c>
      <c r="I25" s="107">
        <v>0</v>
      </c>
    </row>
    <row r="26" spans="1:9" ht="15.75" customHeight="1" x14ac:dyDescent="0.3"/>
    <row r="27" spans="1:9" ht="15.75" customHeight="1" x14ac:dyDescent="0.3">
      <c r="A27" s="90"/>
      <c r="B27" s="91" t="s">
        <v>40</v>
      </c>
      <c r="C27" s="91"/>
      <c r="D27" s="91"/>
      <c r="E27" s="91"/>
      <c r="F27" s="91"/>
      <c r="G27" s="91"/>
      <c r="H27" s="91"/>
      <c r="I27" s="91"/>
    </row>
    <row r="28" spans="1:9" ht="15.75" customHeight="1" x14ac:dyDescent="0.3">
      <c r="A28" s="155">
        <v>2</v>
      </c>
      <c r="B28" s="93" t="s">
        <v>4</v>
      </c>
      <c r="C28" s="156" t="s">
        <v>5</v>
      </c>
      <c r="D28" s="117"/>
      <c r="E28" s="157"/>
      <c r="F28" s="94" t="s">
        <v>6</v>
      </c>
      <c r="G28" s="94" t="s">
        <v>7</v>
      </c>
      <c r="H28" s="94" t="s">
        <v>8</v>
      </c>
      <c r="I28" s="95" t="s">
        <v>9</v>
      </c>
    </row>
    <row r="29" spans="1:9" ht="15.75" customHeight="1" x14ac:dyDescent="0.3">
      <c r="A29" s="228">
        <v>1</v>
      </c>
      <c r="B29" s="229" t="s">
        <v>474</v>
      </c>
      <c r="C29" s="229" t="s">
        <v>351</v>
      </c>
      <c r="D29" s="269">
        <v>100.004</v>
      </c>
      <c r="E29" s="269">
        <v>100.001</v>
      </c>
      <c r="F29" s="269">
        <f>SUM(D29,E29)</f>
        <v>200.005</v>
      </c>
      <c r="G29" s="230">
        <v>9</v>
      </c>
      <c r="H29" s="269">
        <v>793.01900000000001</v>
      </c>
      <c r="I29" s="232">
        <v>30</v>
      </c>
    </row>
    <row r="30" spans="1:9" ht="15.75" customHeight="1" x14ac:dyDescent="0.3">
      <c r="A30" s="99">
        <v>5</v>
      </c>
      <c r="B30" s="100" t="s">
        <v>326</v>
      </c>
      <c r="C30" s="100" t="s">
        <v>26</v>
      </c>
      <c r="D30" s="159">
        <v>100.002</v>
      </c>
      <c r="E30" s="159">
        <v>98.001000000000005</v>
      </c>
      <c r="F30" s="159">
        <f>SUM(D30,E30)</f>
        <v>198.00299999999999</v>
      </c>
      <c r="G30" s="96">
        <v>8</v>
      </c>
      <c r="H30" s="159">
        <v>792.01199999999994</v>
      </c>
      <c r="I30" s="104">
        <v>30</v>
      </c>
    </row>
    <row r="31" spans="1:9" ht="15.75" customHeight="1" x14ac:dyDescent="0.3">
      <c r="A31" s="99">
        <v>7</v>
      </c>
      <c r="B31" s="100" t="s">
        <v>476</v>
      </c>
      <c r="C31" s="100" t="s">
        <v>26</v>
      </c>
      <c r="D31" s="159">
        <v>100.001</v>
      </c>
      <c r="E31" s="159">
        <v>98</v>
      </c>
      <c r="F31" s="159">
        <f>SUM(D31,E31)</f>
        <v>198.001</v>
      </c>
      <c r="G31" s="96">
        <v>7</v>
      </c>
      <c r="H31" s="159">
        <v>789.01099999999997</v>
      </c>
      <c r="I31" s="104">
        <v>25</v>
      </c>
    </row>
    <row r="32" spans="1:9" ht="15.75" customHeight="1" x14ac:dyDescent="0.3">
      <c r="A32" s="99">
        <v>2</v>
      </c>
      <c r="B32" s="100" t="s">
        <v>350</v>
      </c>
      <c r="C32" s="100" t="s">
        <v>351</v>
      </c>
      <c r="D32" s="159">
        <v>99</v>
      </c>
      <c r="E32" s="159">
        <v>98.001000000000005</v>
      </c>
      <c r="F32" s="159">
        <f>SUM(D32,E32)</f>
        <v>197.001</v>
      </c>
      <c r="G32" s="96">
        <v>6</v>
      </c>
      <c r="H32" s="159">
        <v>788.00699999999995</v>
      </c>
      <c r="I32" s="104">
        <v>25</v>
      </c>
    </row>
    <row r="33" spans="1:9" ht="15.75" customHeight="1" x14ac:dyDescent="0.3">
      <c r="A33" s="99">
        <v>6</v>
      </c>
      <c r="B33" s="100" t="s">
        <v>341</v>
      </c>
      <c r="C33" s="100" t="s">
        <v>191</v>
      </c>
      <c r="D33" s="159">
        <v>98.001000000000005</v>
      </c>
      <c r="E33" s="159">
        <v>98</v>
      </c>
      <c r="F33" s="159">
        <f>SUM(D33,E33)</f>
        <v>196.001</v>
      </c>
      <c r="G33" s="96">
        <v>5</v>
      </c>
      <c r="H33" s="159">
        <v>785.00699999999995</v>
      </c>
      <c r="I33" s="104">
        <v>18</v>
      </c>
    </row>
    <row r="34" spans="1:9" ht="15.75" customHeight="1" x14ac:dyDescent="0.3">
      <c r="A34" s="99">
        <v>3</v>
      </c>
      <c r="B34" s="100" t="s">
        <v>241</v>
      </c>
      <c r="C34" s="100" t="s">
        <v>237</v>
      </c>
      <c r="D34" s="159">
        <v>100.001</v>
      </c>
      <c r="E34" s="159">
        <v>96</v>
      </c>
      <c r="F34" s="159">
        <f>SUM(D34,E34)</f>
        <v>196.001</v>
      </c>
      <c r="G34" s="96">
        <v>5</v>
      </c>
      <c r="H34" s="159">
        <v>783.00900000000001</v>
      </c>
      <c r="I34" s="104">
        <v>17</v>
      </c>
    </row>
    <row r="35" spans="1:9" ht="15.75" customHeight="1" x14ac:dyDescent="0.3">
      <c r="A35" s="99">
        <v>8</v>
      </c>
      <c r="B35" s="100" t="s">
        <v>477</v>
      </c>
      <c r="C35" s="100" t="s">
        <v>57</v>
      </c>
      <c r="D35" s="159">
        <v>99.001000000000005</v>
      </c>
      <c r="E35" s="159">
        <v>96</v>
      </c>
      <c r="F35" s="159">
        <f>SUM(D35,E35)</f>
        <v>195.001</v>
      </c>
      <c r="G35" s="96">
        <v>2</v>
      </c>
      <c r="H35" s="159">
        <v>780.00699999999995</v>
      </c>
      <c r="I35" s="104">
        <v>15</v>
      </c>
    </row>
    <row r="36" spans="1:9" ht="15.75" customHeight="1" x14ac:dyDescent="0.3">
      <c r="A36" s="99">
        <v>4</v>
      </c>
      <c r="B36" s="100" t="s">
        <v>475</v>
      </c>
      <c r="C36" s="100" t="s">
        <v>191</v>
      </c>
      <c r="D36" s="159">
        <v>99.003</v>
      </c>
      <c r="E36" s="159">
        <v>96</v>
      </c>
      <c r="F36" s="159">
        <f>SUM(D36,E36)</f>
        <v>195.00299999999999</v>
      </c>
      <c r="G36" s="96">
        <v>3</v>
      </c>
      <c r="H36" s="159">
        <v>767.01</v>
      </c>
      <c r="I36" s="104">
        <v>15</v>
      </c>
    </row>
    <row r="37" spans="1:9" ht="15.75" customHeight="1" x14ac:dyDescent="0.35">
      <c r="A37" s="233">
        <v>9</v>
      </c>
      <c r="B37" s="297" t="s">
        <v>478</v>
      </c>
      <c r="C37" s="234" t="s">
        <v>26</v>
      </c>
      <c r="D37" s="270">
        <v>0</v>
      </c>
      <c r="E37" s="270">
        <v>0</v>
      </c>
      <c r="F37" s="270">
        <f>SUM(D37,E37)</f>
        <v>0</v>
      </c>
      <c r="G37" s="236">
        <v>0</v>
      </c>
      <c r="H37" s="161">
        <v>393.00600000000003</v>
      </c>
      <c r="I37" s="107">
        <v>5</v>
      </c>
    </row>
    <row r="38" spans="1:9" ht="15.75" customHeight="1" x14ac:dyDescent="0.3"/>
    <row r="39" spans="1:9" ht="15.75" customHeight="1" x14ac:dyDescent="0.3">
      <c r="A39" s="90"/>
      <c r="B39" s="91" t="s">
        <v>41</v>
      </c>
      <c r="C39" s="91"/>
      <c r="D39" s="91"/>
      <c r="E39" s="91"/>
      <c r="F39" s="91"/>
      <c r="G39" s="91"/>
      <c r="H39" s="91"/>
      <c r="I39" s="91"/>
    </row>
    <row r="40" spans="1:9" ht="15.75" customHeight="1" x14ac:dyDescent="0.3">
      <c r="A40" s="155">
        <v>2</v>
      </c>
      <c r="B40" s="93" t="s">
        <v>4</v>
      </c>
      <c r="C40" s="156" t="s">
        <v>5</v>
      </c>
      <c r="D40" s="117"/>
      <c r="E40" s="157"/>
      <c r="F40" s="94" t="s">
        <v>6</v>
      </c>
      <c r="G40" s="94" t="s">
        <v>7</v>
      </c>
      <c r="H40" s="94" t="s">
        <v>8</v>
      </c>
      <c r="I40" s="95" t="s">
        <v>9</v>
      </c>
    </row>
    <row r="41" spans="1:9" ht="15.75" customHeight="1" x14ac:dyDescent="0.3">
      <c r="A41" s="228">
        <v>6</v>
      </c>
      <c r="B41" s="229" t="s">
        <v>362</v>
      </c>
      <c r="C41" s="229" t="s">
        <v>351</v>
      </c>
      <c r="D41" s="269">
        <v>100.003</v>
      </c>
      <c r="E41" s="269">
        <v>100.001</v>
      </c>
      <c r="F41" s="269">
        <f>SUM(D41,E41)</f>
        <v>200.00400000000002</v>
      </c>
      <c r="G41" s="230">
        <v>9</v>
      </c>
      <c r="H41" s="269">
        <v>794.01100000000008</v>
      </c>
      <c r="I41" s="310">
        <v>33</v>
      </c>
    </row>
    <row r="42" spans="1:9" ht="15.75" customHeight="1" x14ac:dyDescent="0.3">
      <c r="A42" s="99">
        <v>3</v>
      </c>
      <c r="B42" s="100" t="s">
        <v>43</v>
      </c>
      <c r="C42" s="100" t="s">
        <v>26</v>
      </c>
      <c r="D42" s="159">
        <v>99.003</v>
      </c>
      <c r="E42" s="159">
        <v>99.001000000000005</v>
      </c>
      <c r="F42" s="159">
        <f>SUM(D42,E42)</f>
        <v>198.00400000000002</v>
      </c>
      <c r="G42" s="96">
        <v>8</v>
      </c>
      <c r="H42" s="159">
        <v>793.01400000000001</v>
      </c>
      <c r="I42" s="104">
        <v>33</v>
      </c>
    </row>
    <row r="43" spans="1:9" ht="15.75" customHeight="1" x14ac:dyDescent="0.3">
      <c r="A43" s="99">
        <v>5</v>
      </c>
      <c r="B43" s="100" t="s">
        <v>103</v>
      </c>
      <c r="C43" s="100" t="s">
        <v>104</v>
      </c>
      <c r="D43" s="159">
        <v>98.001999999999995</v>
      </c>
      <c r="E43" s="159">
        <v>95.001999999999995</v>
      </c>
      <c r="F43" s="159">
        <f>SUM(D43,E43)</f>
        <v>193.00399999999999</v>
      </c>
      <c r="G43" s="96">
        <v>4</v>
      </c>
      <c r="H43" s="159">
        <v>786.01499999999999</v>
      </c>
      <c r="I43" s="104">
        <v>28</v>
      </c>
    </row>
    <row r="44" spans="1:9" ht="15.75" customHeight="1" x14ac:dyDescent="0.3">
      <c r="A44" s="99">
        <v>2</v>
      </c>
      <c r="B44" s="100" t="s">
        <v>480</v>
      </c>
      <c r="C44" s="100" t="s">
        <v>147</v>
      </c>
      <c r="D44" s="159">
        <v>99.001999999999995</v>
      </c>
      <c r="E44" s="159">
        <v>99.001000000000005</v>
      </c>
      <c r="F44" s="159">
        <f>SUM(D44,E44)</f>
        <v>198.00299999999999</v>
      </c>
      <c r="G44" s="96">
        <v>7</v>
      </c>
      <c r="H44" s="159">
        <v>782.00900000000001</v>
      </c>
      <c r="I44" s="104">
        <v>21</v>
      </c>
    </row>
    <row r="45" spans="1:9" ht="15.75" customHeight="1" x14ac:dyDescent="0.3">
      <c r="A45" s="99">
        <v>7</v>
      </c>
      <c r="B45" s="100" t="s">
        <v>482</v>
      </c>
      <c r="C45" s="100" t="s">
        <v>26</v>
      </c>
      <c r="D45" s="159">
        <v>99.001000000000005</v>
      </c>
      <c r="E45" s="159">
        <v>98</v>
      </c>
      <c r="F45" s="159">
        <f>SUM(D45,E45)</f>
        <v>197.001</v>
      </c>
      <c r="G45" s="96">
        <v>6</v>
      </c>
      <c r="H45" s="159">
        <v>778.00400000000002</v>
      </c>
      <c r="I45" s="104">
        <v>19</v>
      </c>
    </row>
    <row r="46" spans="1:9" ht="15.75" customHeight="1" x14ac:dyDescent="0.3">
      <c r="A46" s="99">
        <v>9</v>
      </c>
      <c r="B46" s="100" t="s">
        <v>484</v>
      </c>
      <c r="C46" s="100" t="s">
        <v>11</v>
      </c>
      <c r="D46" s="159">
        <v>95</v>
      </c>
      <c r="E46" s="159">
        <v>93</v>
      </c>
      <c r="F46" s="159">
        <f>SUM(D46,E46)</f>
        <v>188</v>
      </c>
      <c r="G46" s="96">
        <v>2</v>
      </c>
      <c r="H46" s="159">
        <v>777.00700000000006</v>
      </c>
      <c r="I46" s="104">
        <v>18</v>
      </c>
    </row>
    <row r="47" spans="1:9" ht="15.75" customHeight="1" x14ac:dyDescent="0.3">
      <c r="A47" s="99">
        <v>8</v>
      </c>
      <c r="B47" s="100" t="s">
        <v>483</v>
      </c>
      <c r="C47" s="100" t="s">
        <v>273</v>
      </c>
      <c r="D47" s="159">
        <v>97.001000000000005</v>
      </c>
      <c r="E47" s="159">
        <v>97</v>
      </c>
      <c r="F47" s="159">
        <f>SUM(D47,E47)</f>
        <v>194.001</v>
      </c>
      <c r="G47" s="96">
        <v>5</v>
      </c>
      <c r="H47" s="159">
        <v>770.00299999999993</v>
      </c>
      <c r="I47" s="104">
        <v>14</v>
      </c>
    </row>
    <row r="48" spans="1:9" ht="15.75" customHeight="1" x14ac:dyDescent="0.3">
      <c r="A48" s="99">
        <v>1</v>
      </c>
      <c r="B48" s="100" t="s">
        <v>479</v>
      </c>
      <c r="C48" s="100" t="s">
        <v>57</v>
      </c>
      <c r="D48" s="159">
        <v>96.001000000000005</v>
      </c>
      <c r="E48" s="159">
        <v>93.001999999999995</v>
      </c>
      <c r="F48" s="159">
        <f>SUM(D48,E48)</f>
        <v>189.00299999999999</v>
      </c>
      <c r="G48" s="96">
        <v>3</v>
      </c>
      <c r="H48" s="159">
        <v>766.00600000000009</v>
      </c>
      <c r="I48" s="103">
        <v>14</v>
      </c>
    </row>
    <row r="49" spans="1:9" ht="15.75" customHeight="1" x14ac:dyDescent="0.3">
      <c r="A49" s="233">
        <v>4</v>
      </c>
      <c r="B49" s="234" t="s">
        <v>481</v>
      </c>
      <c r="C49" s="234" t="s">
        <v>29</v>
      </c>
      <c r="D49" s="270" t="s">
        <v>64</v>
      </c>
      <c r="E49" s="270"/>
      <c r="F49" s="270">
        <f>SUM(D49,E49)</f>
        <v>0</v>
      </c>
      <c r="G49" s="236">
        <v>0</v>
      </c>
      <c r="H49" s="161">
        <v>0</v>
      </c>
      <c r="I49" s="107">
        <v>0</v>
      </c>
    </row>
    <row r="50" spans="1:9" ht="15.75" customHeight="1" x14ac:dyDescent="0.3"/>
    <row r="51" spans="1:9" ht="15.75" customHeight="1" x14ac:dyDescent="0.3">
      <c r="A51" s="90"/>
      <c r="B51" s="91" t="s">
        <v>67</v>
      </c>
      <c r="C51" s="91"/>
      <c r="D51" s="91"/>
      <c r="E51" s="91"/>
      <c r="F51" s="91"/>
      <c r="G51" s="91"/>
      <c r="H51" s="91"/>
      <c r="I51" s="91"/>
    </row>
    <row r="52" spans="1:9" ht="15.75" customHeight="1" x14ac:dyDescent="0.3">
      <c r="A52" s="155">
        <v>2</v>
      </c>
      <c r="B52" s="93" t="s">
        <v>4</v>
      </c>
      <c r="C52" s="156" t="s">
        <v>5</v>
      </c>
      <c r="D52" s="117"/>
      <c r="E52" s="157"/>
      <c r="F52" s="94" t="s">
        <v>6</v>
      </c>
      <c r="G52" s="94" t="s">
        <v>7</v>
      </c>
      <c r="H52" s="94" t="s">
        <v>8</v>
      </c>
      <c r="I52" s="95" t="s">
        <v>9</v>
      </c>
    </row>
    <row r="53" spans="1:9" ht="15.75" customHeight="1" x14ac:dyDescent="0.3">
      <c r="A53" s="228">
        <v>9</v>
      </c>
      <c r="B53" s="229" t="s">
        <v>490</v>
      </c>
      <c r="C53" s="229" t="s">
        <v>77</v>
      </c>
      <c r="D53" s="269">
        <v>99.001999999999995</v>
      </c>
      <c r="E53" s="269">
        <v>99.001999999999995</v>
      </c>
      <c r="F53" s="269">
        <f>SUM(D53,E53)</f>
        <v>198.00399999999999</v>
      </c>
      <c r="G53" s="230">
        <v>9</v>
      </c>
      <c r="H53" s="269">
        <v>790.01400000000001</v>
      </c>
      <c r="I53" s="310">
        <v>35</v>
      </c>
    </row>
    <row r="54" spans="1:9" ht="15.75" customHeight="1" x14ac:dyDescent="0.3">
      <c r="A54" s="99">
        <v>3</v>
      </c>
      <c r="B54" s="100" t="s">
        <v>44</v>
      </c>
      <c r="C54" s="100" t="s">
        <v>26</v>
      </c>
      <c r="D54" s="159">
        <v>96.001000000000005</v>
      </c>
      <c r="E54" s="159">
        <v>93.001999999999995</v>
      </c>
      <c r="F54" s="159">
        <f>SUM(D54,E54)</f>
        <v>189.00299999999999</v>
      </c>
      <c r="G54" s="96">
        <v>5</v>
      </c>
      <c r="H54" s="159">
        <v>780.00900000000001</v>
      </c>
      <c r="I54" s="104">
        <v>30</v>
      </c>
    </row>
    <row r="55" spans="1:9" ht="15.75" customHeight="1" x14ac:dyDescent="0.3">
      <c r="A55" s="99">
        <v>1</v>
      </c>
      <c r="B55" s="100" t="s">
        <v>485</v>
      </c>
      <c r="C55" s="100" t="s">
        <v>191</v>
      </c>
      <c r="D55" s="159">
        <v>99.001999999999995</v>
      </c>
      <c r="E55" s="159">
        <v>97.001000000000005</v>
      </c>
      <c r="F55" s="159">
        <f>SUM(D55,E55)</f>
        <v>196.00299999999999</v>
      </c>
      <c r="G55" s="96">
        <v>8</v>
      </c>
      <c r="H55" s="159">
        <v>779.01</v>
      </c>
      <c r="I55" s="103">
        <v>29</v>
      </c>
    </row>
    <row r="56" spans="1:9" ht="15.75" customHeight="1" x14ac:dyDescent="0.3">
      <c r="A56" s="99">
        <v>8</v>
      </c>
      <c r="B56" s="100" t="s">
        <v>102</v>
      </c>
      <c r="C56" s="100" t="s">
        <v>77</v>
      </c>
      <c r="D56" s="159">
        <v>98.001999999999995</v>
      </c>
      <c r="E56" s="159">
        <v>97</v>
      </c>
      <c r="F56" s="159">
        <f>SUM(D56,E56)</f>
        <v>195.00200000000001</v>
      </c>
      <c r="G56" s="96">
        <v>7</v>
      </c>
      <c r="H56" s="159">
        <v>777.00700000000006</v>
      </c>
      <c r="I56" s="104">
        <v>25</v>
      </c>
    </row>
    <row r="57" spans="1:9" ht="15.75" customHeight="1" x14ac:dyDescent="0.3">
      <c r="A57" s="99">
        <v>7</v>
      </c>
      <c r="B57" s="100" t="s">
        <v>489</v>
      </c>
      <c r="C57" s="100" t="s">
        <v>191</v>
      </c>
      <c r="D57" s="159">
        <v>97.003</v>
      </c>
      <c r="E57" s="159">
        <v>94</v>
      </c>
      <c r="F57" s="159">
        <f>SUM(D57,E57)</f>
        <v>191.00299999999999</v>
      </c>
      <c r="G57" s="96">
        <v>6</v>
      </c>
      <c r="H57" s="159">
        <v>767.00700000000006</v>
      </c>
      <c r="I57" s="104">
        <v>22</v>
      </c>
    </row>
    <row r="58" spans="1:9" ht="15.75" customHeight="1" x14ac:dyDescent="0.3">
      <c r="A58" s="99">
        <v>2</v>
      </c>
      <c r="B58" s="100" t="s">
        <v>486</v>
      </c>
      <c r="C58" s="100" t="s">
        <v>104</v>
      </c>
      <c r="D58" s="159" t="s">
        <v>27</v>
      </c>
      <c r="E58" s="159"/>
      <c r="F58" s="159">
        <f>SUM(D58,E58)</f>
        <v>0</v>
      </c>
      <c r="G58" s="96">
        <v>0</v>
      </c>
      <c r="H58" s="159">
        <v>0</v>
      </c>
      <c r="I58" s="104">
        <v>0</v>
      </c>
    </row>
    <row r="59" spans="1:9" ht="15.75" customHeight="1" x14ac:dyDescent="0.3">
      <c r="A59" s="99">
        <v>4</v>
      </c>
      <c r="B59" s="100" t="s">
        <v>388</v>
      </c>
      <c r="C59" s="100" t="s">
        <v>347</v>
      </c>
      <c r="D59" s="159" t="s">
        <v>64</v>
      </c>
      <c r="E59" s="159"/>
      <c r="F59" s="159">
        <f>SUM(D59,E59)</f>
        <v>0</v>
      </c>
      <c r="G59" s="96">
        <v>0</v>
      </c>
      <c r="H59" s="159">
        <v>0</v>
      </c>
      <c r="I59" s="104">
        <v>0</v>
      </c>
    </row>
    <row r="60" spans="1:9" ht="15.75" customHeight="1" x14ac:dyDescent="0.3">
      <c r="A60" s="99">
        <v>5</v>
      </c>
      <c r="B60" s="100" t="s">
        <v>487</v>
      </c>
      <c r="C60" s="100" t="s">
        <v>72</v>
      </c>
      <c r="D60" s="159" t="s">
        <v>64</v>
      </c>
      <c r="E60" s="159"/>
      <c r="F60" s="159">
        <f>SUM(D60,E60)</f>
        <v>0</v>
      </c>
      <c r="G60" s="96">
        <v>0</v>
      </c>
      <c r="H60" s="159">
        <v>0</v>
      </c>
      <c r="I60" s="104">
        <v>0</v>
      </c>
    </row>
    <row r="61" spans="1:9" ht="15.75" customHeight="1" x14ac:dyDescent="0.3">
      <c r="A61" s="233">
        <v>6</v>
      </c>
      <c r="B61" s="234" t="s">
        <v>488</v>
      </c>
      <c r="C61" s="234" t="s">
        <v>17</v>
      </c>
      <c r="D61" s="270" t="s">
        <v>27</v>
      </c>
      <c r="E61" s="270"/>
      <c r="F61" s="270">
        <f>SUM(D61,E61)</f>
        <v>0</v>
      </c>
      <c r="G61" s="236">
        <v>0</v>
      </c>
      <c r="H61" s="161">
        <v>0</v>
      </c>
      <c r="I61" s="107">
        <v>0</v>
      </c>
    </row>
    <row r="62" spans="1:9" ht="15.75" customHeight="1" x14ac:dyDescent="0.3"/>
    <row r="63" spans="1:9" ht="15.75" customHeight="1" x14ac:dyDescent="0.3">
      <c r="B63" s="87" t="s">
        <v>461</v>
      </c>
      <c r="E63" s="108" t="s">
        <v>659</v>
      </c>
    </row>
    <row r="64" spans="1:9" ht="15.75" customHeight="1" x14ac:dyDescent="0.3">
      <c r="B64" s="87" t="s">
        <v>125</v>
      </c>
    </row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`" xr:uid="{2526C9D7-04F1-49AB-902E-E46EF1921E7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5EDB8-95F0-4504-834A-6E14BCF93CF7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9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462</v>
      </c>
      <c r="D1" s="86"/>
      <c r="E1" s="86"/>
      <c r="F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68</v>
      </c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87"/>
      <c r="AB3" s="87"/>
      <c r="AC3" s="87"/>
      <c r="AD3" s="87"/>
      <c r="AE3" s="87"/>
      <c r="AF3" s="87"/>
    </row>
    <row r="4" spans="1:34" ht="15.75" customHeight="1" x14ac:dyDescent="0.3">
      <c r="A4" s="155">
        <v>2</v>
      </c>
      <c r="B4" s="93" t="s">
        <v>4</v>
      </c>
      <c r="C4" s="156" t="s">
        <v>5</v>
      </c>
      <c r="D4" s="117"/>
      <c r="E4" s="157"/>
      <c r="F4" s="94" t="s">
        <v>6</v>
      </c>
      <c r="G4" s="94" t="s">
        <v>7</v>
      </c>
      <c r="H4" s="94" t="s">
        <v>8</v>
      </c>
      <c r="I4" s="95" t="s">
        <v>9</v>
      </c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34" ht="15.75" customHeight="1" x14ac:dyDescent="0.3">
      <c r="A5" s="228">
        <v>5</v>
      </c>
      <c r="B5" s="229" t="s">
        <v>205</v>
      </c>
      <c r="C5" s="229" t="s">
        <v>77</v>
      </c>
      <c r="D5" s="323">
        <v>98.001000000000005</v>
      </c>
      <c r="E5" s="323">
        <v>97.001999999999995</v>
      </c>
      <c r="F5" s="269">
        <f>SUM(D5,E5)</f>
        <v>195.00299999999999</v>
      </c>
      <c r="G5" s="230">
        <v>9</v>
      </c>
      <c r="H5" s="323">
        <v>786.01199999999994</v>
      </c>
      <c r="I5" s="314">
        <v>35</v>
      </c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34" ht="15.75" customHeight="1" x14ac:dyDescent="0.3">
      <c r="A6" s="110">
        <v>6</v>
      </c>
      <c r="B6" s="100" t="s">
        <v>493</v>
      </c>
      <c r="C6" s="100" t="s">
        <v>191</v>
      </c>
      <c r="D6" s="167">
        <v>97.001999999999995</v>
      </c>
      <c r="E6" s="167">
        <v>96.001000000000005</v>
      </c>
      <c r="F6" s="159">
        <f>SUM(D6,E6)</f>
        <v>193.00299999999999</v>
      </c>
      <c r="G6" s="96">
        <v>8</v>
      </c>
      <c r="H6" s="167">
        <v>775.00900000000001</v>
      </c>
      <c r="I6" s="112">
        <v>30</v>
      </c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34" ht="15.75" customHeight="1" x14ac:dyDescent="0.3">
      <c r="A7" s="99">
        <v>1</v>
      </c>
      <c r="B7" s="100" t="s">
        <v>146</v>
      </c>
      <c r="C7" s="100" t="s">
        <v>147</v>
      </c>
      <c r="D7" s="159">
        <v>96.001000000000005</v>
      </c>
      <c r="E7" s="159">
        <v>93.001000000000005</v>
      </c>
      <c r="F7" s="159">
        <f>SUM(D7,E7)</f>
        <v>189.00200000000001</v>
      </c>
      <c r="G7" s="96">
        <v>5</v>
      </c>
      <c r="H7" s="159">
        <v>765.00600000000009</v>
      </c>
      <c r="I7" s="103">
        <v>25</v>
      </c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34" ht="15.75" customHeight="1" x14ac:dyDescent="0.3">
      <c r="A8" s="110">
        <v>8</v>
      </c>
      <c r="B8" s="100" t="s">
        <v>31</v>
      </c>
      <c r="C8" s="100" t="s">
        <v>26</v>
      </c>
      <c r="D8" s="167">
        <v>97.003</v>
      </c>
      <c r="E8" s="167">
        <v>95.001999999999995</v>
      </c>
      <c r="F8" s="159">
        <f>SUM(D8,E8)</f>
        <v>192.005</v>
      </c>
      <c r="G8" s="96">
        <v>7</v>
      </c>
      <c r="H8" s="167">
        <v>757.00699999999995</v>
      </c>
      <c r="I8" s="112">
        <v>23</v>
      </c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34" ht="15.75" customHeight="1" x14ac:dyDescent="0.3">
      <c r="A9" s="110">
        <v>2</v>
      </c>
      <c r="B9" s="100" t="s">
        <v>491</v>
      </c>
      <c r="C9" s="100" t="s">
        <v>46</v>
      </c>
      <c r="D9" s="167">
        <v>96.001000000000005</v>
      </c>
      <c r="E9" s="167">
        <v>94.001000000000005</v>
      </c>
      <c r="F9" s="159">
        <f>SUM(D9,E9)</f>
        <v>190.00200000000001</v>
      </c>
      <c r="G9" s="96">
        <v>6</v>
      </c>
      <c r="H9" s="167">
        <v>752.00499999999988</v>
      </c>
      <c r="I9" s="112">
        <v>18</v>
      </c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34" ht="15.75" customHeight="1" x14ac:dyDescent="0.3">
      <c r="A10" s="99">
        <v>7</v>
      </c>
      <c r="B10" s="100" t="s">
        <v>494</v>
      </c>
      <c r="C10" s="100" t="s">
        <v>233</v>
      </c>
      <c r="D10" s="167" t="s">
        <v>27</v>
      </c>
      <c r="E10" s="167"/>
      <c r="F10" s="159">
        <f>SUM(D10,E10)</f>
        <v>0</v>
      </c>
      <c r="G10" s="96">
        <v>0</v>
      </c>
      <c r="H10" s="167">
        <v>390.00900000000001</v>
      </c>
      <c r="I10" s="112">
        <v>17</v>
      </c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34" ht="15.75" customHeight="1" x14ac:dyDescent="0.3">
      <c r="A11" s="110">
        <v>4</v>
      </c>
      <c r="B11" s="100" t="s">
        <v>492</v>
      </c>
      <c r="C11" s="100" t="s">
        <v>98</v>
      </c>
      <c r="D11" s="167">
        <v>95.001000000000005</v>
      </c>
      <c r="E11" s="167">
        <v>92.001000000000005</v>
      </c>
      <c r="F11" s="159">
        <f>SUM(D11,E11)</f>
        <v>187.00200000000001</v>
      </c>
      <c r="G11" s="96">
        <v>4</v>
      </c>
      <c r="H11" s="167">
        <v>745.00299999999993</v>
      </c>
      <c r="I11" s="112">
        <v>16</v>
      </c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34" ht="15.75" customHeight="1" x14ac:dyDescent="0.3">
      <c r="A12" s="99">
        <v>9</v>
      </c>
      <c r="B12" s="100" t="s">
        <v>495</v>
      </c>
      <c r="C12" s="100" t="s">
        <v>26</v>
      </c>
      <c r="D12" s="167">
        <v>98.001000000000005</v>
      </c>
      <c r="E12" s="167">
        <v>0</v>
      </c>
      <c r="F12" s="159">
        <f>SUM(D12,E12)</f>
        <v>98.001000000000005</v>
      </c>
      <c r="G12" s="96">
        <v>3</v>
      </c>
      <c r="H12" s="167">
        <v>394.005</v>
      </c>
      <c r="I12" s="112">
        <v>10</v>
      </c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34" ht="15.75" customHeight="1" x14ac:dyDescent="0.3">
      <c r="A13" s="233">
        <v>3</v>
      </c>
      <c r="B13" s="234" t="s">
        <v>331</v>
      </c>
      <c r="C13" s="234" t="s">
        <v>17</v>
      </c>
      <c r="D13" s="271" t="s">
        <v>64</v>
      </c>
      <c r="E13" s="271"/>
      <c r="F13" s="270">
        <f>SUM(D13,E13)</f>
        <v>0</v>
      </c>
      <c r="G13" s="236">
        <v>0</v>
      </c>
      <c r="H13" s="168">
        <v>0</v>
      </c>
      <c r="I13" s="114">
        <v>0</v>
      </c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34" ht="15.75" customHeight="1" x14ac:dyDescent="0.3">
      <c r="A14" s="109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34" ht="15.75" customHeight="1" x14ac:dyDescent="0.3">
      <c r="A15" s="90"/>
      <c r="B15" s="91" t="s">
        <v>91</v>
      </c>
      <c r="C15" s="91"/>
      <c r="D15" s="91"/>
      <c r="E15" s="91"/>
      <c r="F15" s="91"/>
      <c r="G15" s="91"/>
      <c r="H15" s="91"/>
      <c r="I15" s="91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34" ht="15.75" customHeight="1" x14ac:dyDescent="0.3">
      <c r="A16" s="155">
        <v>2</v>
      </c>
      <c r="B16" s="93" t="s">
        <v>4</v>
      </c>
      <c r="C16" s="156" t="s">
        <v>5</v>
      </c>
      <c r="D16" s="117"/>
      <c r="E16" s="157"/>
      <c r="F16" s="94" t="s">
        <v>6</v>
      </c>
      <c r="G16" s="94" t="s">
        <v>7</v>
      </c>
      <c r="H16" s="94" t="s">
        <v>8</v>
      </c>
      <c r="I16" s="95" t="s">
        <v>9</v>
      </c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5.75" customHeight="1" x14ac:dyDescent="0.3">
      <c r="A17" s="322">
        <v>8</v>
      </c>
      <c r="B17" s="229" t="s">
        <v>500</v>
      </c>
      <c r="C17" s="229" t="s">
        <v>17</v>
      </c>
      <c r="D17" s="323">
        <v>100</v>
      </c>
      <c r="E17" s="323">
        <v>99.001999999999995</v>
      </c>
      <c r="F17" s="269">
        <f>SUM(D17,E17)</f>
        <v>199.00200000000001</v>
      </c>
      <c r="G17" s="230">
        <v>8</v>
      </c>
      <c r="H17" s="323">
        <v>797.01600000000008</v>
      </c>
      <c r="I17" s="314">
        <v>32</v>
      </c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5.75" customHeight="1" x14ac:dyDescent="0.3">
      <c r="A18" s="99">
        <v>1</v>
      </c>
      <c r="B18" s="100" t="s">
        <v>42</v>
      </c>
      <c r="C18" s="100" t="s">
        <v>26</v>
      </c>
      <c r="D18" s="159">
        <v>99</v>
      </c>
      <c r="E18" s="159">
        <v>98.001999999999995</v>
      </c>
      <c r="F18" s="159">
        <f>SUM(D18,E18)</f>
        <v>197.00200000000001</v>
      </c>
      <c r="G18" s="96">
        <v>7</v>
      </c>
      <c r="H18" s="159">
        <v>783.01600000000008</v>
      </c>
      <c r="I18" s="103">
        <v>27</v>
      </c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5.75" customHeight="1" x14ac:dyDescent="0.3">
      <c r="A19" s="99">
        <v>5</v>
      </c>
      <c r="B19" s="100" t="s">
        <v>498</v>
      </c>
      <c r="C19" s="100" t="s">
        <v>57</v>
      </c>
      <c r="D19" s="167">
        <v>96.001999999999995</v>
      </c>
      <c r="E19" s="167">
        <v>95.001000000000005</v>
      </c>
      <c r="F19" s="159">
        <f>SUM(D19,E19)</f>
        <v>191.00299999999999</v>
      </c>
      <c r="G19" s="96">
        <v>5</v>
      </c>
      <c r="H19" s="167">
        <v>773.01</v>
      </c>
      <c r="I19" s="112">
        <v>23</v>
      </c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5.75" customHeight="1" x14ac:dyDescent="0.3">
      <c r="A20" s="99">
        <v>7</v>
      </c>
      <c r="B20" s="100" t="s">
        <v>499</v>
      </c>
      <c r="C20" s="100" t="s">
        <v>11</v>
      </c>
      <c r="D20" s="167">
        <v>94</v>
      </c>
      <c r="E20" s="167">
        <v>93</v>
      </c>
      <c r="F20" s="159">
        <f>SUM(D20,E20)</f>
        <v>187</v>
      </c>
      <c r="G20" s="96">
        <v>4</v>
      </c>
      <c r="H20" s="167">
        <v>764.00700000000006</v>
      </c>
      <c r="I20" s="112">
        <v>20</v>
      </c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5.75" customHeight="1" x14ac:dyDescent="0.3">
      <c r="A21" s="110">
        <v>6</v>
      </c>
      <c r="B21" s="100" t="s">
        <v>394</v>
      </c>
      <c r="C21" s="100" t="s">
        <v>54</v>
      </c>
      <c r="D21" s="167">
        <v>97.001000000000005</v>
      </c>
      <c r="E21" s="167">
        <v>95.001000000000005</v>
      </c>
      <c r="F21" s="159">
        <f>SUM(D21,E21)</f>
        <v>192.00200000000001</v>
      </c>
      <c r="G21" s="96">
        <v>6</v>
      </c>
      <c r="H21" s="167">
        <v>739.00500000000011</v>
      </c>
      <c r="I21" s="112">
        <v>15</v>
      </c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5.75" customHeight="1" x14ac:dyDescent="0.3">
      <c r="A22" s="110">
        <v>4</v>
      </c>
      <c r="B22" s="100" t="s">
        <v>497</v>
      </c>
      <c r="C22" s="100" t="s">
        <v>57</v>
      </c>
      <c r="D22" s="167">
        <v>95</v>
      </c>
      <c r="E22" s="167">
        <v>90.001000000000005</v>
      </c>
      <c r="F22" s="159">
        <f>SUM(D22,E22)</f>
        <v>185.001</v>
      </c>
      <c r="G22" s="96">
        <v>3</v>
      </c>
      <c r="H22" s="167">
        <v>737.00199999999995</v>
      </c>
      <c r="I22" s="112">
        <v>11</v>
      </c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5.75" customHeight="1" x14ac:dyDescent="0.3">
      <c r="A23" s="99">
        <v>3</v>
      </c>
      <c r="B23" s="100" t="s">
        <v>390</v>
      </c>
      <c r="C23" s="100" t="s">
        <v>54</v>
      </c>
      <c r="D23" s="167" t="s">
        <v>27</v>
      </c>
      <c r="E23" s="167"/>
      <c r="F23" s="159">
        <f>SUM(D23,E23)</f>
        <v>0</v>
      </c>
      <c r="G23" s="96">
        <v>0</v>
      </c>
      <c r="H23" s="167">
        <v>378</v>
      </c>
      <c r="I23" s="112">
        <v>8</v>
      </c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5.75" customHeight="1" x14ac:dyDescent="0.3">
      <c r="A24" s="237">
        <v>2</v>
      </c>
      <c r="B24" s="234" t="s">
        <v>496</v>
      </c>
      <c r="C24" s="234" t="s">
        <v>26</v>
      </c>
      <c r="D24" s="271" t="s">
        <v>27</v>
      </c>
      <c r="E24" s="271"/>
      <c r="F24" s="270">
        <f>SUM(D24,E24)</f>
        <v>0</v>
      </c>
      <c r="G24" s="236">
        <v>0</v>
      </c>
      <c r="H24" s="168">
        <v>0</v>
      </c>
      <c r="I24" s="114">
        <v>0</v>
      </c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5.75" customHeight="1" x14ac:dyDescent="0.3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5.75" customHeight="1" x14ac:dyDescent="0.3">
      <c r="A26" s="90"/>
      <c r="B26" s="91" t="s">
        <v>92</v>
      </c>
      <c r="C26" s="91"/>
      <c r="D26" s="91"/>
      <c r="E26" s="91"/>
      <c r="F26" s="91"/>
      <c r="G26" s="91"/>
      <c r="H26" s="91"/>
      <c r="I26" s="91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5.75" customHeight="1" x14ac:dyDescent="0.3">
      <c r="A27" s="155">
        <v>2</v>
      </c>
      <c r="B27" s="93" t="s">
        <v>4</v>
      </c>
      <c r="C27" s="156" t="s">
        <v>5</v>
      </c>
      <c r="D27" s="117"/>
      <c r="E27" s="157"/>
      <c r="F27" s="94" t="s">
        <v>6</v>
      </c>
      <c r="G27" s="94" t="s">
        <v>7</v>
      </c>
      <c r="H27" s="94" t="s">
        <v>8</v>
      </c>
      <c r="I27" s="95" t="s">
        <v>9</v>
      </c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5.75" customHeight="1" x14ac:dyDescent="0.3">
      <c r="A28" s="228">
        <v>5</v>
      </c>
      <c r="B28" s="229" t="s">
        <v>504</v>
      </c>
      <c r="C28" s="229" t="s">
        <v>77</v>
      </c>
      <c r="D28" s="323">
        <v>95</v>
      </c>
      <c r="E28" s="323">
        <v>93</v>
      </c>
      <c r="F28" s="269">
        <f>SUM(D28,E28)</f>
        <v>188</v>
      </c>
      <c r="G28" s="230">
        <v>7</v>
      </c>
      <c r="H28" s="323">
        <v>752.00500000000011</v>
      </c>
      <c r="I28" s="314">
        <v>27</v>
      </c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5.75" customHeight="1" x14ac:dyDescent="0.3">
      <c r="A29" s="110">
        <v>4</v>
      </c>
      <c r="B29" s="100" t="s">
        <v>24</v>
      </c>
      <c r="C29" s="100" t="s">
        <v>11</v>
      </c>
      <c r="D29" s="167">
        <v>94.001000000000005</v>
      </c>
      <c r="E29" s="167">
        <v>81</v>
      </c>
      <c r="F29" s="159">
        <f>SUM(D29,E29)</f>
        <v>175.001</v>
      </c>
      <c r="G29" s="96">
        <v>5</v>
      </c>
      <c r="H29" s="167">
        <v>724.00199999999995</v>
      </c>
      <c r="I29" s="112">
        <v>24</v>
      </c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5.75" customHeight="1" x14ac:dyDescent="0.3">
      <c r="A30" s="99">
        <v>7</v>
      </c>
      <c r="B30" s="100" t="s">
        <v>393</v>
      </c>
      <c r="C30" s="100" t="s">
        <v>54</v>
      </c>
      <c r="D30" s="167">
        <v>96.001000000000005</v>
      </c>
      <c r="E30" s="167">
        <v>83</v>
      </c>
      <c r="F30" s="159">
        <f>SUM(D30,E30)</f>
        <v>179.001</v>
      </c>
      <c r="G30" s="96">
        <v>6</v>
      </c>
      <c r="H30" s="167">
        <v>693.00400000000002</v>
      </c>
      <c r="I30" s="112">
        <v>21</v>
      </c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5.75" customHeight="1" x14ac:dyDescent="0.3">
      <c r="A31" s="99">
        <v>1</v>
      </c>
      <c r="B31" s="100" t="s">
        <v>501</v>
      </c>
      <c r="C31" s="100" t="s">
        <v>26</v>
      </c>
      <c r="D31" s="159" t="s">
        <v>27</v>
      </c>
      <c r="E31" s="159"/>
      <c r="F31" s="159">
        <f>SUM(D31,E31)</f>
        <v>0</v>
      </c>
      <c r="G31" s="96">
        <v>0</v>
      </c>
      <c r="H31" s="159">
        <v>0</v>
      </c>
      <c r="I31" s="103">
        <v>0</v>
      </c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26" ht="15.75" customHeight="1" x14ac:dyDescent="0.3">
      <c r="A32" s="110">
        <v>2</v>
      </c>
      <c r="B32" s="100" t="s">
        <v>502</v>
      </c>
      <c r="C32" s="100" t="s">
        <v>195</v>
      </c>
      <c r="D32" s="167" t="s">
        <v>27</v>
      </c>
      <c r="E32" s="167"/>
      <c r="F32" s="159">
        <f>SUM(D32,E32)</f>
        <v>0</v>
      </c>
      <c r="G32" s="96">
        <v>0</v>
      </c>
      <c r="H32" s="167">
        <v>0</v>
      </c>
      <c r="I32" s="112">
        <v>0</v>
      </c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spans="1:26" ht="15.75" customHeight="1" x14ac:dyDescent="0.3">
      <c r="A33" s="99">
        <v>3</v>
      </c>
      <c r="B33" s="100" t="s">
        <v>503</v>
      </c>
      <c r="C33" s="100" t="s">
        <v>77</v>
      </c>
      <c r="D33" s="167" t="s">
        <v>27</v>
      </c>
      <c r="E33" s="167"/>
      <c r="F33" s="159">
        <f>SUM(D33,E33)</f>
        <v>0</v>
      </c>
      <c r="G33" s="96">
        <v>0</v>
      </c>
      <c r="H33" s="167">
        <v>0</v>
      </c>
      <c r="I33" s="112">
        <v>0</v>
      </c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spans="1:26" ht="15.75" customHeight="1" x14ac:dyDescent="0.3">
      <c r="A34" s="237">
        <v>6</v>
      </c>
      <c r="B34" s="234" t="s">
        <v>505</v>
      </c>
      <c r="C34" s="234" t="s">
        <v>54</v>
      </c>
      <c r="D34" s="271" t="s">
        <v>27</v>
      </c>
      <c r="E34" s="271"/>
      <c r="F34" s="270">
        <f>SUM(D34,E34)</f>
        <v>0</v>
      </c>
      <c r="G34" s="236">
        <v>0</v>
      </c>
      <c r="H34" s="168">
        <v>0</v>
      </c>
      <c r="I34" s="114">
        <v>0</v>
      </c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spans="1:26" ht="15.75" customHeight="1" x14ac:dyDescent="0.3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spans="1:26" ht="15.75" customHeight="1" x14ac:dyDescent="0.3">
      <c r="A36" s="90"/>
      <c r="B36" s="91" t="s">
        <v>114</v>
      </c>
      <c r="C36" s="91"/>
      <c r="D36" s="91"/>
      <c r="E36" s="91"/>
      <c r="F36" s="91"/>
      <c r="G36" s="91"/>
      <c r="H36" s="91"/>
      <c r="I36" s="91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spans="1:26" ht="15.75" customHeight="1" x14ac:dyDescent="0.3">
      <c r="A37" s="155">
        <v>2</v>
      </c>
      <c r="B37" s="93" t="s">
        <v>4</v>
      </c>
      <c r="C37" s="156" t="s">
        <v>5</v>
      </c>
      <c r="D37" s="117"/>
      <c r="E37" s="157"/>
      <c r="F37" s="94" t="s">
        <v>6</v>
      </c>
      <c r="G37" s="94" t="s">
        <v>7</v>
      </c>
      <c r="H37" s="94" t="s">
        <v>8</v>
      </c>
      <c r="I37" s="95" t="s">
        <v>9</v>
      </c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8" spans="1:26" ht="15.75" customHeight="1" x14ac:dyDescent="0.3">
      <c r="A38" s="228">
        <v>7</v>
      </c>
      <c r="B38" s="229" t="s">
        <v>395</v>
      </c>
      <c r="C38" s="229" t="s">
        <v>46</v>
      </c>
      <c r="D38" s="323">
        <v>95</v>
      </c>
      <c r="E38" s="323">
        <v>94</v>
      </c>
      <c r="F38" s="269">
        <f>SUM(D38,E38)</f>
        <v>189</v>
      </c>
      <c r="G38" s="230">
        <v>7</v>
      </c>
      <c r="H38" s="323">
        <v>756.00300000000004</v>
      </c>
      <c r="I38" s="314">
        <v>26</v>
      </c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</row>
    <row r="39" spans="1:26" ht="15.75" customHeight="1" x14ac:dyDescent="0.3">
      <c r="A39" s="110">
        <v>6</v>
      </c>
      <c r="B39" s="100" t="s">
        <v>509</v>
      </c>
      <c r="C39" s="100" t="s">
        <v>54</v>
      </c>
      <c r="D39" s="167">
        <v>93</v>
      </c>
      <c r="E39" s="167">
        <v>91.001000000000005</v>
      </c>
      <c r="F39" s="159">
        <f>SUM(D39,E39)</f>
        <v>184.001</v>
      </c>
      <c r="G39" s="96">
        <v>5</v>
      </c>
      <c r="H39" s="167">
        <v>740.005</v>
      </c>
      <c r="I39" s="112">
        <v>23</v>
      </c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spans="1:26" ht="15.75" customHeight="1" x14ac:dyDescent="0.3">
      <c r="A40" s="99">
        <v>1</v>
      </c>
      <c r="B40" s="100" t="s">
        <v>381</v>
      </c>
      <c r="C40" s="100" t="s">
        <v>46</v>
      </c>
      <c r="D40" s="159">
        <v>98.001999999999995</v>
      </c>
      <c r="E40" s="159">
        <v>90</v>
      </c>
      <c r="F40" s="159">
        <f>SUM(D40,E40)</f>
        <v>188.00200000000001</v>
      </c>
      <c r="G40" s="96">
        <v>6</v>
      </c>
      <c r="H40" s="159">
        <v>660.00599999999997</v>
      </c>
      <c r="I40" s="103">
        <v>21</v>
      </c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</row>
    <row r="41" spans="1:26" ht="15.75" customHeight="1" x14ac:dyDescent="0.3">
      <c r="A41" s="99">
        <v>5</v>
      </c>
      <c r="B41" s="100" t="s">
        <v>508</v>
      </c>
      <c r="C41" s="100" t="s">
        <v>77</v>
      </c>
      <c r="D41" s="167">
        <v>94.001000000000005</v>
      </c>
      <c r="E41" s="167">
        <v>89</v>
      </c>
      <c r="F41" s="159">
        <f>SUM(D41,E41)</f>
        <v>183.001</v>
      </c>
      <c r="G41" s="96">
        <v>4</v>
      </c>
      <c r="H41" s="167">
        <v>712.00199999999995</v>
      </c>
      <c r="I41" s="112">
        <v>18</v>
      </c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</row>
    <row r="42" spans="1:26" ht="15.75" customHeight="1" x14ac:dyDescent="0.3">
      <c r="A42" s="99">
        <v>3</v>
      </c>
      <c r="B42" s="100" t="s">
        <v>506</v>
      </c>
      <c r="C42" s="100" t="s">
        <v>54</v>
      </c>
      <c r="D42" s="167">
        <v>81</v>
      </c>
      <c r="E42" s="167">
        <v>78.001000000000005</v>
      </c>
      <c r="F42" s="159">
        <f>SUM(D42,E42)</f>
        <v>159.001</v>
      </c>
      <c r="G42" s="96">
        <v>3</v>
      </c>
      <c r="H42" s="167">
        <v>656.00199999999995</v>
      </c>
      <c r="I42" s="112">
        <v>13</v>
      </c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</row>
    <row r="43" spans="1:26" ht="15.75" customHeight="1" x14ac:dyDescent="0.3">
      <c r="A43" s="110">
        <v>2</v>
      </c>
      <c r="B43" s="100" t="s">
        <v>96</v>
      </c>
      <c r="C43" s="100" t="s">
        <v>54</v>
      </c>
      <c r="D43" s="167" t="s">
        <v>27</v>
      </c>
      <c r="E43" s="167"/>
      <c r="F43" s="159">
        <f>SUM(D43,E43)</f>
        <v>0</v>
      </c>
      <c r="G43" s="96">
        <v>0</v>
      </c>
      <c r="H43" s="167">
        <v>0</v>
      </c>
      <c r="I43" s="112">
        <v>0</v>
      </c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</row>
    <row r="44" spans="1:26" ht="15.75" customHeight="1" x14ac:dyDescent="0.3">
      <c r="A44" s="237">
        <v>4</v>
      </c>
      <c r="B44" s="234" t="s">
        <v>507</v>
      </c>
      <c r="C44" s="234" t="s">
        <v>77</v>
      </c>
      <c r="D44" s="271" t="s">
        <v>27</v>
      </c>
      <c r="E44" s="271"/>
      <c r="F44" s="270">
        <f>SUM(D44,E44)</f>
        <v>0</v>
      </c>
      <c r="G44" s="236">
        <v>0</v>
      </c>
      <c r="H44" s="168">
        <v>0</v>
      </c>
      <c r="I44" s="114">
        <v>0</v>
      </c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</row>
    <row r="45" spans="1:26" ht="15.75" customHeight="1" x14ac:dyDescent="0.3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</row>
    <row r="46" spans="1:26" ht="15.75" customHeight="1" x14ac:dyDescent="0.3">
      <c r="A46" s="109"/>
      <c r="B46" s="87" t="s">
        <v>461</v>
      </c>
      <c r="E46" s="108" t="s">
        <v>659</v>
      </c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</row>
    <row r="47" spans="1:26" ht="15.75" customHeight="1" x14ac:dyDescent="0.3">
      <c r="A47" s="109"/>
      <c r="B47" s="87" t="s">
        <v>660</v>
      </c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</row>
    <row r="48" spans="1:26" ht="15.75" customHeight="1" x14ac:dyDescent="0.3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</row>
    <row r="49" spans="1:26" ht="15.75" customHeight="1" x14ac:dyDescent="0.3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</row>
    <row r="50" spans="1:26" ht="15.75" customHeight="1" x14ac:dyDescent="0.3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</row>
    <row r="51" spans="1:26" ht="15.75" customHeight="1" x14ac:dyDescent="0.3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</row>
    <row r="52" spans="1:26" ht="15.75" customHeight="1" x14ac:dyDescent="0.3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</row>
    <row r="53" spans="1:26" ht="15.75" customHeight="1" x14ac:dyDescent="0.3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</row>
    <row r="54" spans="1:26" ht="15.75" customHeight="1" x14ac:dyDescent="0.3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</row>
    <row r="55" spans="1:26" ht="15.75" customHeight="1" x14ac:dyDescent="0.3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</row>
    <row r="56" spans="1:26" ht="15.75" customHeight="1" x14ac:dyDescent="0.3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</row>
    <row r="57" spans="1:26" ht="15.75" customHeight="1" x14ac:dyDescent="0.3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</row>
    <row r="58" spans="1:26" ht="15.75" customHeight="1" x14ac:dyDescent="0.3">
      <c r="A58" s="109"/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</row>
    <row r="59" spans="1:26" ht="15.75" customHeight="1" x14ac:dyDescent="0.3">
      <c r="A59" s="109"/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</row>
    <row r="60" spans="1:26" ht="15.75" customHeight="1" x14ac:dyDescent="0.3">
      <c r="A60" s="109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</row>
    <row r="61" spans="1:26" ht="15.75" customHeight="1" x14ac:dyDescent="0.3">
      <c r="A61" s="109"/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</row>
    <row r="62" spans="1:26" ht="15.75" customHeight="1" x14ac:dyDescent="0.3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</row>
    <row r="63" spans="1:26" ht="15.75" customHeight="1" x14ac:dyDescent="0.3">
      <c r="A63" s="109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</row>
    <row r="64" spans="1:26" ht="15.75" customHeight="1" x14ac:dyDescent="0.3">
      <c r="A64" s="109"/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</row>
    <row r="65" spans="1:26" ht="15.75" customHeight="1" x14ac:dyDescent="0.3">
      <c r="A65" s="109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</row>
    <row r="66" spans="1:26" ht="15.75" customHeight="1" x14ac:dyDescent="0.3">
      <c r="A66" s="109"/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</row>
    <row r="67" spans="1:26" ht="15.75" customHeight="1" x14ac:dyDescent="0.3">
      <c r="A67" s="109"/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</row>
    <row r="68" spans="1:26" ht="15.75" customHeight="1" x14ac:dyDescent="0.3">
      <c r="A68" s="109"/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</row>
    <row r="69" spans="1:26" ht="15.75" customHeight="1" x14ac:dyDescent="0.3">
      <c r="A69" s="109"/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</row>
    <row r="70" spans="1:26" ht="15.75" customHeight="1" x14ac:dyDescent="0.3">
      <c r="A70" s="109"/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</row>
    <row r="71" spans="1:26" ht="15.75" customHeight="1" x14ac:dyDescent="0.3">
      <c r="A71" s="109"/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ortState xmlns:xlrd2="http://schemas.microsoft.com/office/spreadsheetml/2017/richdata2" ref="A38:I44">
    <sortCondition descending="1" ref="I38"/>
    <sortCondition descending="1" ref="H38"/>
  </sortState>
  <hyperlinks>
    <hyperlink ref="B2" location="'Index'!A3" tooltip="Go to the Index sheet" display="`" xr:uid="{9295B7CE-85FF-4CAD-A36B-2CA33EC9E85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2AF1F-87CD-4315-A7E6-887582FED348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9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462</v>
      </c>
      <c r="D1" s="86"/>
      <c r="E1" s="86"/>
      <c r="F1" s="86" t="s">
        <v>126</v>
      </c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109"/>
      <c r="AH1" s="109"/>
    </row>
    <row r="2" spans="1:34" ht="15.75" customHeight="1" x14ac:dyDescent="0.3">
      <c r="B2" s="89" t="s">
        <v>1</v>
      </c>
      <c r="AG2" s="109"/>
      <c r="AH2" s="109"/>
    </row>
    <row r="3" spans="1:34" s="91" customFormat="1" ht="15.75" customHeight="1" x14ac:dyDescent="0.3">
      <c r="A3" s="90"/>
      <c r="B3" s="91" t="s">
        <v>2</v>
      </c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87"/>
      <c r="AB3" s="87"/>
      <c r="AC3" s="87"/>
      <c r="AD3" s="87"/>
      <c r="AE3" s="87"/>
      <c r="AF3" s="87"/>
    </row>
    <row r="4" spans="1:34" ht="15.75" customHeight="1" x14ac:dyDescent="0.3">
      <c r="A4" s="155">
        <v>2</v>
      </c>
      <c r="B4" s="93" t="s">
        <v>4</v>
      </c>
      <c r="C4" s="156" t="s">
        <v>5</v>
      </c>
      <c r="D4" s="117" t="s">
        <v>396</v>
      </c>
      <c r="E4" s="157" t="s">
        <v>396</v>
      </c>
      <c r="F4" s="94" t="s">
        <v>6</v>
      </c>
      <c r="G4" s="94" t="s">
        <v>7</v>
      </c>
      <c r="H4" s="94" t="s">
        <v>8</v>
      </c>
      <c r="I4" s="95" t="s">
        <v>9</v>
      </c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34" ht="15.75" customHeight="1" x14ac:dyDescent="0.3">
      <c r="A5" s="238">
        <v>7</v>
      </c>
      <c r="B5" s="239" t="s">
        <v>472</v>
      </c>
      <c r="C5" s="239" t="s">
        <v>151</v>
      </c>
      <c r="D5" s="324">
        <v>100.003</v>
      </c>
      <c r="E5" s="324">
        <v>99.003</v>
      </c>
      <c r="F5" s="272">
        <v>199.006</v>
      </c>
      <c r="G5" s="240">
        <v>7</v>
      </c>
      <c r="H5" s="323">
        <v>799.024</v>
      </c>
      <c r="I5" s="314">
        <v>27</v>
      </c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34" ht="15.75" customHeight="1" x14ac:dyDescent="0.3">
      <c r="A6" s="245">
        <v>5</v>
      </c>
      <c r="B6" s="242" t="s">
        <v>335</v>
      </c>
      <c r="C6" s="242" t="s">
        <v>26</v>
      </c>
      <c r="D6" s="273">
        <v>100</v>
      </c>
      <c r="E6" s="273">
        <v>99.001999999999995</v>
      </c>
      <c r="F6" s="274">
        <v>199.00200000000001</v>
      </c>
      <c r="G6" s="244">
        <v>5</v>
      </c>
      <c r="H6" s="167">
        <v>796.02199999999993</v>
      </c>
      <c r="I6" s="112">
        <v>22</v>
      </c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34" ht="15.75" customHeight="1" x14ac:dyDescent="0.3">
      <c r="A7" s="245">
        <v>1</v>
      </c>
      <c r="B7" s="242" t="s">
        <v>178</v>
      </c>
      <c r="C7" s="242" t="s">
        <v>161</v>
      </c>
      <c r="D7" s="274">
        <v>100.002</v>
      </c>
      <c r="E7" s="274">
        <v>99.001000000000005</v>
      </c>
      <c r="F7" s="274">
        <v>199.00299999999999</v>
      </c>
      <c r="G7" s="244">
        <v>6</v>
      </c>
      <c r="H7" s="159">
        <v>793.01900000000001</v>
      </c>
      <c r="I7" s="103">
        <v>21</v>
      </c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34" ht="15.75" customHeight="1" x14ac:dyDescent="0.3">
      <c r="A8" s="241">
        <v>6</v>
      </c>
      <c r="B8" s="242" t="s">
        <v>248</v>
      </c>
      <c r="C8" s="242" t="s">
        <v>249</v>
      </c>
      <c r="D8" s="273">
        <v>99.001999999999995</v>
      </c>
      <c r="E8" s="273">
        <v>99</v>
      </c>
      <c r="F8" s="274">
        <v>198.00200000000001</v>
      </c>
      <c r="G8" s="244">
        <v>4</v>
      </c>
      <c r="H8" s="167">
        <v>792.0150000000001</v>
      </c>
      <c r="I8" s="112">
        <v>18</v>
      </c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34" ht="15.75" customHeight="1" x14ac:dyDescent="0.3">
      <c r="A9" s="241">
        <v>2</v>
      </c>
      <c r="B9" s="242" t="s">
        <v>468</v>
      </c>
      <c r="C9" s="242" t="s">
        <v>151</v>
      </c>
      <c r="D9" s="273" t="s">
        <v>27</v>
      </c>
      <c r="E9" s="273" t="s">
        <v>396</v>
      </c>
      <c r="F9" s="274">
        <v>0</v>
      </c>
      <c r="G9" s="244">
        <v>0</v>
      </c>
      <c r="H9" s="167">
        <v>0</v>
      </c>
      <c r="I9" s="112">
        <v>0</v>
      </c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34" ht="15.75" customHeight="1" x14ac:dyDescent="0.3">
      <c r="A10" s="245">
        <v>3</v>
      </c>
      <c r="B10" s="242" t="s">
        <v>325</v>
      </c>
      <c r="C10" s="242" t="s">
        <v>98</v>
      </c>
      <c r="D10" s="273" t="s">
        <v>27</v>
      </c>
      <c r="E10" s="273" t="s">
        <v>396</v>
      </c>
      <c r="F10" s="274">
        <v>0</v>
      </c>
      <c r="G10" s="244">
        <v>0</v>
      </c>
      <c r="H10" s="167">
        <v>0</v>
      </c>
      <c r="I10" s="112">
        <v>0</v>
      </c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34" ht="15.75" customHeight="1" x14ac:dyDescent="0.3">
      <c r="A11" s="246">
        <v>4</v>
      </c>
      <c r="B11" s="247" t="s">
        <v>334</v>
      </c>
      <c r="C11" s="247" t="s">
        <v>98</v>
      </c>
      <c r="D11" s="275" t="s">
        <v>27</v>
      </c>
      <c r="E11" s="275" t="s">
        <v>396</v>
      </c>
      <c r="F11" s="276">
        <v>0</v>
      </c>
      <c r="G11" s="249">
        <v>0</v>
      </c>
      <c r="H11" s="168">
        <v>0</v>
      </c>
      <c r="I11" s="114">
        <v>0</v>
      </c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34" ht="15.75" customHeight="1" x14ac:dyDescent="0.3">
      <c r="A12" s="109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34" ht="15.75" customHeight="1" x14ac:dyDescent="0.3">
      <c r="A13" s="90"/>
      <c r="B13" s="91" t="s">
        <v>3</v>
      </c>
      <c r="C13" s="91"/>
      <c r="D13" s="91"/>
      <c r="E13" s="91"/>
      <c r="F13" s="91"/>
      <c r="G13" s="91"/>
      <c r="H13" s="91"/>
      <c r="I13" s="91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34" ht="15.75" customHeight="1" x14ac:dyDescent="0.3">
      <c r="A14" s="155">
        <v>2</v>
      </c>
      <c r="B14" s="93" t="s">
        <v>4</v>
      </c>
      <c r="C14" s="156" t="s">
        <v>5</v>
      </c>
      <c r="D14" s="117" t="s">
        <v>396</v>
      </c>
      <c r="E14" s="157" t="s">
        <v>396</v>
      </c>
      <c r="F14" s="94" t="s">
        <v>6</v>
      </c>
      <c r="G14" s="94" t="s">
        <v>7</v>
      </c>
      <c r="H14" s="94" t="s">
        <v>8</v>
      </c>
      <c r="I14" s="95" t="s">
        <v>9</v>
      </c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34" ht="15.75" customHeight="1" x14ac:dyDescent="0.3">
      <c r="A15" s="315">
        <v>4</v>
      </c>
      <c r="B15" s="239" t="s">
        <v>326</v>
      </c>
      <c r="C15" s="239" t="s">
        <v>26</v>
      </c>
      <c r="D15" s="324">
        <v>100.002</v>
      </c>
      <c r="E15" s="324">
        <v>98.001000000000005</v>
      </c>
      <c r="F15" s="272">
        <v>198.00299999999999</v>
      </c>
      <c r="G15" s="240">
        <v>6</v>
      </c>
      <c r="H15" s="323">
        <v>792.01199999999994</v>
      </c>
      <c r="I15" s="314">
        <v>24</v>
      </c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34" ht="15.75" customHeight="1" x14ac:dyDescent="0.3">
      <c r="A16" s="245">
        <v>5</v>
      </c>
      <c r="B16" s="242" t="s">
        <v>341</v>
      </c>
      <c r="C16" s="242" t="s">
        <v>191</v>
      </c>
      <c r="D16" s="273">
        <v>98.001000000000005</v>
      </c>
      <c r="E16" s="273">
        <v>98</v>
      </c>
      <c r="F16" s="274">
        <v>196.001</v>
      </c>
      <c r="G16" s="244">
        <v>5</v>
      </c>
      <c r="H16" s="167">
        <v>785.00699999999995</v>
      </c>
      <c r="I16" s="112">
        <v>20</v>
      </c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5.75" customHeight="1" x14ac:dyDescent="0.3">
      <c r="A17" s="245">
        <v>3</v>
      </c>
      <c r="B17" s="242" t="s">
        <v>102</v>
      </c>
      <c r="C17" s="242" t="s">
        <v>77</v>
      </c>
      <c r="D17" s="273">
        <v>98.001999999999995</v>
      </c>
      <c r="E17" s="273">
        <v>97</v>
      </c>
      <c r="F17" s="274">
        <v>195.00200000000001</v>
      </c>
      <c r="G17" s="244">
        <v>4</v>
      </c>
      <c r="H17" s="167">
        <v>777.00700000000006</v>
      </c>
      <c r="I17" s="112">
        <v>16</v>
      </c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5.75" customHeight="1" x14ac:dyDescent="0.3">
      <c r="A18" s="241">
        <v>6</v>
      </c>
      <c r="B18" s="242" t="s">
        <v>483</v>
      </c>
      <c r="C18" s="242" t="s">
        <v>273</v>
      </c>
      <c r="D18" s="273">
        <v>97.001000000000005</v>
      </c>
      <c r="E18" s="273">
        <v>97</v>
      </c>
      <c r="F18" s="274">
        <v>194.001</v>
      </c>
      <c r="G18" s="244">
        <v>3</v>
      </c>
      <c r="H18" s="167">
        <v>770.00299999999993</v>
      </c>
      <c r="I18" s="112">
        <v>12</v>
      </c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5.75" customHeight="1" x14ac:dyDescent="0.3">
      <c r="A19" s="241">
        <v>2</v>
      </c>
      <c r="B19" s="242" t="s">
        <v>492</v>
      </c>
      <c r="C19" s="242" t="s">
        <v>98</v>
      </c>
      <c r="D19" s="273">
        <v>95.001000000000005</v>
      </c>
      <c r="E19" s="273">
        <v>92.001000000000005</v>
      </c>
      <c r="F19" s="274">
        <v>187.00200000000001</v>
      </c>
      <c r="G19" s="244">
        <v>2</v>
      </c>
      <c r="H19" s="167">
        <v>745.00299999999993</v>
      </c>
      <c r="I19" s="112">
        <v>8</v>
      </c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5.75" customHeight="1" x14ac:dyDescent="0.3">
      <c r="A20" s="250">
        <v>1</v>
      </c>
      <c r="B20" s="247" t="s">
        <v>481</v>
      </c>
      <c r="C20" s="247" t="s">
        <v>29</v>
      </c>
      <c r="D20" s="276" t="s">
        <v>64</v>
      </c>
      <c r="E20" s="276" t="s">
        <v>396</v>
      </c>
      <c r="F20" s="276">
        <v>0</v>
      </c>
      <c r="G20" s="249">
        <v>0</v>
      </c>
      <c r="H20" s="161">
        <v>0</v>
      </c>
      <c r="I20" s="311">
        <v>0</v>
      </c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5.75" customHeight="1" x14ac:dyDescent="0.3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5.75" customHeight="1" x14ac:dyDescent="0.3">
      <c r="A22" s="109"/>
      <c r="B22" s="87" t="s">
        <v>127</v>
      </c>
      <c r="E22" s="108" t="s">
        <v>659</v>
      </c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5.75" customHeight="1" x14ac:dyDescent="0.3">
      <c r="A23" s="109"/>
      <c r="B23" s="87" t="s">
        <v>660</v>
      </c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5.75" customHeight="1" x14ac:dyDescent="0.3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5.75" customHeight="1" x14ac:dyDescent="0.3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5.75" customHeight="1" x14ac:dyDescent="0.3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5.75" customHeight="1" x14ac:dyDescent="0.3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5.75" customHeight="1" x14ac:dyDescent="0.3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5.75" customHeight="1" x14ac:dyDescent="0.3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5.75" customHeight="1" x14ac:dyDescent="0.3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5.75" customHeight="1" x14ac:dyDescent="0.3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26" ht="15.75" customHeight="1" x14ac:dyDescent="0.3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spans="1:26" ht="15.75" customHeight="1" x14ac:dyDescent="0.3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spans="1:26" ht="15.75" customHeight="1" x14ac:dyDescent="0.3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spans="1:26" ht="15.75" customHeight="1" x14ac:dyDescent="0.3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spans="1:26" ht="15.75" customHeight="1" x14ac:dyDescent="0.3">
      <c r="A36" s="109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spans="1:26" ht="15.75" customHeight="1" x14ac:dyDescent="0.3">
      <c r="A37" s="109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8" spans="1:26" ht="15.75" customHeight="1" x14ac:dyDescent="0.3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</row>
    <row r="39" spans="1:26" ht="15.75" customHeight="1" x14ac:dyDescent="0.3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spans="1:26" ht="15.75" customHeight="1" x14ac:dyDescent="0.3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</row>
    <row r="41" spans="1:26" ht="15.75" customHeight="1" x14ac:dyDescent="0.3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</row>
    <row r="42" spans="1:26" ht="15.75" customHeight="1" x14ac:dyDescent="0.3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</row>
    <row r="43" spans="1:26" ht="15.75" customHeight="1" x14ac:dyDescent="0.3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</row>
    <row r="44" spans="1:26" ht="15.75" customHeight="1" x14ac:dyDescent="0.3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</row>
    <row r="45" spans="1:26" ht="15.75" customHeight="1" x14ac:dyDescent="0.3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</row>
    <row r="46" spans="1:26" ht="15.75" customHeight="1" x14ac:dyDescent="0.3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</row>
    <row r="47" spans="1:26" ht="15.75" customHeight="1" x14ac:dyDescent="0.3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</row>
    <row r="48" spans="1:26" ht="15.75" customHeight="1" x14ac:dyDescent="0.3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</row>
    <row r="49" spans="1:26" ht="15.75" customHeight="1" x14ac:dyDescent="0.3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</row>
    <row r="50" spans="1:26" ht="15.75" customHeight="1" x14ac:dyDescent="0.3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</row>
    <row r="51" spans="1:26" ht="15.75" customHeight="1" x14ac:dyDescent="0.3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</row>
    <row r="52" spans="1:26" ht="15.75" customHeight="1" x14ac:dyDescent="0.3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</row>
    <row r="53" spans="1:26" ht="15.75" customHeight="1" x14ac:dyDescent="0.3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</row>
    <row r="54" spans="1:26" ht="15.75" customHeight="1" x14ac:dyDescent="0.3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</row>
    <row r="55" spans="1:26" ht="15.75" customHeight="1" x14ac:dyDescent="0.3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</row>
    <row r="56" spans="1:26" ht="15.75" customHeight="1" x14ac:dyDescent="0.3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</row>
    <row r="57" spans="1:26" ht="15.75" customHeight="1" x14ac:dyDescent="0.3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</row>
    <row r="58" spans="1:26" ht="15.75" customHeight="1" x14ac:dyDescent="0.3">
      <c r="A58" s="109"/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</row>
    <row r="59" spans="1:26" ht="15.75" customHeight="1" x14ac:dyDescent="0.3">
      <c r="A59" s="109"/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</row>
    <row r="60" spans="1:26" ht="15.75" customHeight="1" x14ac:dyDescent="0.3">
      <c r="A60" s="109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</row>
    <row r="61" spans="1:26" ht="15.75" customHeight="1" x14ac:dyDescent="0.3">
      <c r="A61" s="109"/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</row>
    <row r="62" spans="1:26" ht="15.75" customHeight="1" x14ac:dyDescent="0.3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</row>
    <row r="63" spans="1:26" ht="15.75" customHeight="1" x14ac:dyDescent="0.3">
      <c r="A63" s="109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</row>
    <row r="64" spans="1:26" ht="15.75" customHeight="1" x14ac:dyDescent="0.3">
      <c r="A64" s="109"/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</row>
    <row r="65" spans="1:26" ht="15.75" customHeight="1" x14ac:dyDescent="0.3">
      <c r="A65" s="109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</row>
    <row r="66" spans="1:26" ht="15.75" customHeight="1" x14ac:dyDescent="0.3">
      <c r="A66" s="109"/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</row>
    <row r="67" spans="1:26" ht="15.75" customHeight="1" x14ac:dyDescent="0.3">
      <c r="A67" s="109"/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</row>
    <row r="68" spans="1:26" ht="15.75" customHeight="1" x14ac:dyDescent="0.3">
      <c r="A68" s="109"/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</row>
    <row r="69" spans="1:26" ht="15.75" customHeight="1" x14ac:dyDescent="0.3">
      <c r="A69" s="109"/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</row>
    <row r="70" spans="1:26" ht="15.75" customHeight="1" x14ac:dyDescent="0.3">
      <c r="A70" s="109"/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</row>
    <row r="71" spans="1:26" ht="15.75" customHeight="1" x14ac:dyDescent="0.3">
      <c r="A71" s="109"/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15:I20">
    <sortCondition descending="1" ref="I15"/>
    <sortCondition descending="1" ref="H15"/>
  </sortState>
  <hyperlinks>
    <hyperlink ref="B2" location="'Index'!A3" tooltip="Go to the Index sheet" display="`" xr:uid="{E62BFF25-B39F-4676-9106-E0B9339B300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77771-2C20-4C3C-A262-FA39E2309C2B}">
  <sheetPr>
    <tabColor theme="5" tint="-0.249977111117893"/>
    <pageSetUpPr fitToPage="1"/>
  </sheetPr>
  <dimension ref="A1:AH111"/>
  <sheetViews>
    <sheetView showGridLines="0" zoomScaleNormal="100" zoomScalePageLayoutView="150" workbookViewId="0">
      <selection activeCell="A2" sqref="A2"/>
    </sheetView>
  </sheetViews>
  <sheetFormatPr defaultColWidth="5" defaultRowHeight="15" x14ac:dyDescent="0.3"/>
  <cols>
    <col min="1" max="1" width="20.7109375" style="87" customWidth="1"/>
    <col min="2" max="3" width="5" style="87" customWidth="1"/>
    <col min="4" max="4" width="8.7109375" style="87" customWidth="1"/>
    <col min="5" max="5" width="8.7109375" style="88" customWidth="1"/>
    <col min="6" max="6" width="8.7109375" style="87" customWidth="1"/>
    <col min="7" max="7" width="4.7109375" style="88" customWidth="1"/>
    <col min="8" max="8" width="20.7109375" style="87" customWidth="1"/>
    <col min="9" max="10" width="5" style="87" customWidth="1"/>
    <col min="11" max="12" width="7.7109375" style="87" customWidth="1"/>
    <col min="13" max="13" width="9.7109375" style="87" customWidth="1"/>
    <col min="14" max="14" width="5" style="87" customWidth="1"/>
    <col min="15" max="20" width="4.140625" style="87" customWidth="1"/>
    <col min="21" max="254" width="10.28515625" style="87" customWidth="1"/>
    <col min="255" max="255" width="17.85546875" style="87" customWidth="1"/>
    <col min="256" max="16384" width="5" style="87"/>
  </cols>
  <sheetData>
    <row r="1" spans="1:34" s="85" customFormat="1" ht="18" x14ac:dyDescent="0.35">
      <c r="A1" s="85" t="s">
        <v>510</v>
      </c>
      <c r="D1" s="86"/>
      <c r="E1" s="86"/>
      <c r="F1" s="86"/>
      <c r="G1" s="115"/>
      <c r="H1" s="86"/>
      <c r="I1" s="86"/>
      <c r="J1" s="86" t="s">
        <v>658</v>
      </c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AH1" s="87"/>
    </row>
    <row r="2" spans="1:34" ht="15.75" customHeight="1" x14ac:dyDescent="0.3">
      <c r="A2" s="89" t="s">
        <v>1</v>
      </c>
    </row>
    <row r="3" spans="1:34" s="91" customFormat="1" ht="15.75" customHeight="1" x14ac:dyDescent="0.3">
      <c r="A3" s="91" t="s">
        <v>2</v>
      </c>
      <c r="E3" s="90"/>
      <c r="G3" s="90"/>
      <c r="AA3" s="87"/>
      <c r="AB3" s="87"/>
      <c r="AC3" s="87"/>
      <c r="AD3" s="87"/>
      <c r="AE3" s="87"/>
      <c r="AF3" s="87"/>
    </row>
    <row r="4" spans="1:34" ht="15.75" customHeight="1" x14ac:dyDescent="0.3">
      <c r="A4" s="116" t="s">
        <v>304</v>
      </c>
      <c r="B4" s="117"/>
      <c r="C4" s="118">
        <v>587</v>
      </c>
      <c r="D4" s="117"/>
      <c r="E4" s="119" t="s">
        <v>9</v>
      </c>
      <c r="F4" s="204">
        <f>SUM(F5:F7)</f>
        <v>590.00600000000009</v>
      </c>
      <c r="G4" s="121" t="s">
        <v>130</v>
      </c>
      <c r="H4" s="116" t="s">
        <v>511</v>
      </c>
      <c r="I4" s="117"/>
      <c r="J4" s="118">
        <v>592</v>
      </c>
      <c r="K4" s="117"/>
      <c r="L4" s="119" t="s">
        <v>9</v>
      </c>
      <c r="M4" s="204">
        <f>SUM(M5:M7)</f>
        <v>594.01199999999994</v>
      </c>
      <c r="N4"/>
    </row>
    <row r="5" spans="1:34" ht="15.75" customHeight="1" x14ac:dyDescent="0.3">
      <c r="A5" s="122" t="s">
        <v>512</v>
      </c>
      <c r="B5" s="123"/>
      <c r="C5" s="124"/>
      <c r="D5" s="205">
        <v>99.001000000000005</v>
      </c>
      <c r="E5" s="205">
        <v>98</v>
      </c>
      <c r="F5" s="206">
        <f>SUM(D5:E5)</f>
        <v>197.001</v>
      </c>
      <c r="G5"/>
      <c r="H5" s="122" t="s">
        <v>474</v>
      </c>
      <c r="I5" s="123"/>
      <c r="J5" s="124"/>
      <c r="K5" s="205">
        <v>100.004</v>
      </c>
      <c r="L5" s="205">
        <v>100.001</v>
      </c>
      <c r="M5" s="206">
        <f>SUM(K5:L5)</f>
        <v>200.005</v>
      </c>
      <c r="N5"/>
    </row>
    <row r="6" spans="1:34" ht="15.75" customHeight="1" x14ac:dyDescent="0.3">
      <c r="A6" s="126" t="s">
        <v>513</v>
      </c>
      <c r="B6" s="127"/>
      <c r="C6" s="128"/>
      <c r="D6" s="205">
        <v>99.001999999999995</v>
      </c>
      <c r="E6" s="205">
        <v>99.001000000000005</v>
      </c>
      <c r="F6" s="207">
        <f>SUM(D6:E6)</f>
        <v>198.00299999999999</v>
      </c>
      <c r="G6"/>
      <c r="H6" s="126" t="s">
        <v>350</v>
      </c>
      <c r="I6" s="127"/>
      <c r="J6" s="128"/>
      <c r="K6" s="205">
        <v>99</v>
      </c>
      <c r="L6" s="205">
        <v>98.001000000000005</v>
      </c>
      <c r="M6" s="207">
        <f>SUM(K6:L6)</f>
        <v>197.001</v>
      </c>
      <c r="N6"/>
    </row>
    <row r="7" spans="1:34" ht="15.75" customHeight="1" x14ac:dyDescent="0.3">
      <c r="A7" s="130" t="s">
        <v>222</v>
      </c>
      <c r="B7" s="131"/>
      <c r="C7" s="132"/>
      <c r="D7" s="208">
        <v>99.001000000000005</v>
      </c>
      <c r="E7" s="208">
        <v>96.001000000000005</v>
      </c>
      <c r="F7" s="209">
        <f>SUM(D7:E7)</f>
        <v>195.00200000000001</v>
      </c>
      <c r="G7"/>
      <c r="H7" s="130" t="s">
        <v>470</v>
      </c>
      <c r="I7" s="131"/>
      <c r="J7" s="132"/>
      <c r="K7" s="208">
        <v>99.004000000000005</v>
      </c>
      <c r="L7" s="208">
        <v>98.001999999999995</v>
      </c>
      <c r="M7" s="209">
        <f>SUM(K7:L7)</f>
        <v>197.006</v>
      </c>
      <c r="N7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151"/>
    </row>
    <row r="9" spans="1:34" ht="15.75" customHeight="1" x14ac:dyDescent="0.3">
      <c r="A9" s="116" t="s">
        <v>514</v>
      </c>
      <c r="B9" s="117"/>
      <c r="C9" s="118">
        <v>579</v>
      </c>
      <c r="D9" s="117"/>
      <c r="E9" s="119" t="s">
        <v>9</v>
      </c>
      <c r="F9" s="204">
        <f>SUM(F10:F12)</f>
        <v>585.01</v>
      </c>
      <c r="G9" s="121" t="s">
        <v>130</v>
      </c>
      <c r="H9" t="s">
        <v>309</v>
      </c>
      <c r="I9"/>
      <c r="J9"/>
      <c r="K9"/>
      <c r="L9"/>
      <c r="M9">
        <v>579</v>
      </c>
      <c r="N9"/>
    </row>
    <row r="10" spans="1:34" ht="15.75" customHeight="1" x14ac:dyDescent="0.3">
      <c r="A10" s="122" t="s">
        <v>515</v>
      </c>
      <c r="B10" s="123"/>
      <c r="C10" s="124"/>
      <c r="D10" s="205">
        <v>99.001999999999995</v>
      </c>
      <c r="E10" s="205">
        <v>98.001999999999995</v>
      </c>
      <c r="F10" s="206">
        <f>SUM(D10:E10)</f>
        <v>197.00399999999999</v>
      </c>
      <c r="G10"/>
      <c r="H10"/>
      <c r="I10"/>
      <c r="J10"/>
      <c r="K10"/>
      <c r="L10"/>
      <c r="M10"/>
      <c r="N10"/>
      <c r="AA10" s="133"/>
      <c r="AB10" s="133"/>
      <c r="AC10" s="133"/>
      <c r="AD10" s="133"/>
      <c r="AE10" s="133"/>
      <c r="AF10" s="133"/>
    </row>
    <row r="11" spans="1:34" ht="15.75" customHeight="1" x14ac:dyDescent="0.3">
      <c r="A11" s="126" t="s">
        <v>516</v>
      </c>
      <c r="B11" s="127"/>
      <c r="C11" s="128"/>
      <c r="D11" s="205">
        <v>98.001999999999995</v>
      </c>
      <c r="E11" s="205">
        <v>96.001999999999995</v>
      </c>
      <c r="F11" s="207">
        <f>SUM(D11:E11)</f>
        <v>194.00399999999999</v>
      </c>
      <c r="G11"/>
      <c r="H11"/>
      <c r="I11"/>
      <c r="J11"/>
      <c r="K11"/>
      <c r="L11"/>
      <c r="M11"/>
      <c r="N11"/>
      <c r="AA11" s="133"/>
      <c r="AB11" s="133"/>
      <c r="AC11" s="133"/>
      <c r="AD11" s="133"/>
      <c r="AE11" s="133"/>
      <c r="AF11" s="133"/>
    </row>
    <row r="12" spans="1:34" ht="15.75" customHeight="1" x14ac:dyDescent="0.3">
      <c r="A12" s="130" t="s">
        <v>517</v>
      </c>
      <c r="B12" s="131"/>
      <c r="C12" s="132"/>
      <c r="D12" s="208">
        <v>97.001000000000005</v>
      </c>
      <c r="E12" s="208">
        <v>97.001000000000005</v>
      </c>
      <c r="F12" s="209">
        <f>SUM(D12:E12)</f>
        <v>194.00200000000001</v>
      </c>
      <c r="G12"/>
      <c r="H12"/>
      <c r="I12"/>
      <c r="J12"/>
      <c r="K12"/>
      <c r="L12"/>
      <c r="M12"/>
      <c r="N12"/>
      <c r="AA12" s="133"/>
      <c r="AB12" s="133"/>
      <c r="AC12" s="133"/>
      <c r="AD12" s="133"/>
      <c r="AE12" s="133"/>
      <c r="AF12" s="133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AA13" s="133"/>
      <c r="AB13" s="133"/>
      <c r="AC13" s="133"/>
      <c r="AD13" s="133"/>
      <c r="AE13" s="133"/>
      <c r="AF13" s="133"/>
    </row>
    <row r="14" spans="1:34" ht="15.75" customHeight="1" x14ac:dyDescent="0.3">
      <c r="A14" s="116" t="s">
        <v>518</v>
      </c>
      <c r="B14" s="117"/>
      <c r="C14" s="118">
        <v>587</v>
      </c>
      <c r="D14" s="117"/>
      <c r="E14" s="119" t="s">
        <v>9</v>
      </c>
      <c r="F14" s="204">
        <f>SUM(F15:F17)</f>
        <v>395.005</v>
      </c>
      <c r="G14" s="121" t="s">
        <v>130</v>
      </c>
      <c r="H14" s="151" t="s">
        <v>519</v>
      </c>
      <c r="I14" s="151"/>
      <c r="J14" s="210">
        <v>584</v>
      </c>
      <c r="K14" s="151"/>
      <c r="L14" s="151"/>
      <c r="M14" s="298">
        <v>584</v>
      </c>
      <c r="N14"/>
    </row>
    <row r="15" spans="1:34" ht="15.75" customHeight="1" x14ac:dyDescent="0.3">
      <c r="A15" s="122" t="s">
        <v>43</v>
      </c>
      <c r="B15" s="123"/>
      <c r="C15" s="124"/>
      <c r="D15" s="205">
        <v>99.003</v>
      </c>
      <c r="E15" s="205">
        <v>99.001000000000005</v>
      </c>
      <c r="F15" s="206">
        <f>SUM(D15:E15)</f>
        <v>198.00400000000002</v>
      </c>
      <c r="G15"/>
      <c r="H15" s="151"/>
      <c r="I15" s="151"/>
      <c r="J15" s="151"/>
      <c r="K15" s="151"/>
      <c r="L15" s="151"/>
      <c r="M15" s="151"/>
      <c r="N15"/>
    </row>
    <row r="16" spans="1:34" ht="15.75" customHeight="1" x14ac:dyDescent="0.3">
      <c r="A16" s="126" t="s">
        <v>478</v>
      </c>
      <c r="B16" s="127"/>
      <c r="C16" s="128"/>
      <c r="D16" s="205">
        <v>0</v>
      </c>
      <c r="E16" s="205">
        <v>0</v>
      </c>
      <c r="F16" s="207">
        <f>SUM(D16:E16)</f>
        <v>0</v>
      </c>
      <c r="G16"/>
      <c r="H16" s="151"/>
      <c r="I16" s="151"/>
      <c r="J16" s="151"/>
      <c r="K16" s="151"/>
      <c r="L16" s="151"/>
      <c r="M16" s="151"/>
      <c r="N16"/>
    </row>
    <row r="17" spans="1:20" ht="15.75" customHeight="1" x14ac:dyDescent="0.3">
      <c r="A17" s="130" t="s">
        <v>482</v>
      </c>
      <c r="B17" s="131"/>
      <c r="C17" s="132"/>
      <c r="D17" s="208">
        <v>99.001000000000005</v>
      </c>
      <c r="E17" s="208">
        <v>98</v>
      </c>
      <c r="F17" s="209">
        <f>SUM(D17:E17)</f>
        <v>197.001</v>
      </c>
      <c r="G17"/>
      <c r="H17" s="151"/>
      <c r="I17" s="151"/>
      <c r="J17" s="151"/>
      <c r="K17" s="151"/>
      <c r="L17" s="151"/>
      <c r="M17" s="151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87"/>
      <c r="H19" s="134" t="s">
        <v>2</v>
      </c>
      <c r="I19" s="94" t="s">
        <v>134</v>
      </c>
      <c r="J19" s="94" t="s">
        <v>135</v>
      </c>
      <c r="K19" s="94" t="s">
        <v>136</v>
      </c>
      <c r="L19" s="94" t="s">
        <v>137</v>
      </c>
      <c r="M19" s="94" t="s">
        <v>8</v>
      </c>
      <c r="N19" s="95" t="s">
        <v>138</v>
      </c>
    </row>
    <row r="20" spans="1:20" ht="15.75" customHeight="1" x14ac:dyDescent="0.3">
      <c r="E20" s="87"/>
      <c r="H20" s="211" t="s">
        <v>304</v>
      </c>
      <c r="I20" s="97">
        <v>4</v>
      </c>
      <c r="J20" s="97">
        <v>3</v>
      </c>
      <c r="K20" s="97"/>
      <c r="L20" s="97">
        <v>1</v>
      </c>
      <c r="M20" s="303">
        <v>2368.0300000000002</v>
      </c>
      <c r="N20" s="98">
        <v>6</v>
      </c>
    </row>
    <row r="21" spans="1:20" ht="15.75" customHeight="1" x14ac:dyDescent="0.3">
      <c r="E21" s="87"/>
      <c r="H21" s="137" t="s">
        <v>511</v>
      </c>
      <c r="I21" s="101">
        <v>4</v>
      </c>
      <c r="J21" s="101">
        <v>3</v>
      </c>
      <c r="K21" s="101"/>
      <c r="L21" s="101">
        <v>1</v>
      </c>
      <c r="M21" s="304">
        <v>2367.047</v>
      </c>
      <c r="N21" s="104">
        <v>6</v>
      </c>
    </row>
    <row r="22" spans="1:20" ht="15.75" customHeight="1" x14ac:dyDescent="0.3">
      <c r="E22" s="87"/>
      <c r="H22" s="136" t="s">
        <v>519</v>
      </c>
      <c r="I22" s="101">
        <v>4</v>
      </c>
      <c r="J22" s="101">
        <v>2</v>
      </c>
      <c r="K22" s="101">
        <v>1</v>
      </c>
      <c r="L22" s="101">
        <v>1</v>
      </c>
      <c r="M22" s="304">
        <v>2336</v>
      </c>
      <c r="N22" s="104">
        <v>5</v>
      </c>
    </row>
    <row r="23" spans="1:20" ht="15.75" customHeight="1" x14ac:dyDescent="0.3">
      <c r="H23" s="136" t="s">
        <v>514</v>
      </c>
      <c r="I23" s="101">
        <v>4</v>
      </c>
      <c r="J23" s="101">
        <v>1</v>
      </c>
      <c r="K23" s="101"/>
      <c r="L23" s="101">
        <v>3</v>
      </c>
      <c r="M23" s="304">
        <v>2145.0299999999997</v>
      </c>
      <c r="N23" s="104">
        <v>2</v>
      </c>
    </row>
    <row r="24" spans="1:20" ht="15.75" customHeight="1" x14ac:dyDescent="0.3">
      <c r="H24" s="335" t="s">
        <v>518</v>
      </c>
      <c r="I24" s="106">
        <v>4</v>
      </c>
      <c r="J24" s="106">
        <v>1</v>
      </c>
      <c r="K24" s="106"/>
      <c r="L24" s="106">
        <v>3</v>
      </c>
      <c r="M24" s="305">
        <v>1964.0240000000003</v>
      </c>
      <c r="N24" s="107">
        <v>2</v>
      </c>
    </row>
    <row r="25" spans="1:20" ht="15.75" customHeight="1" x14ac:dyDescent="0.3"/>
    <row r="26" spans="1:20" ht="15.75" customHeight="1" x14ac:dyDescent="0.3"/>
    <row r="27" spans="1:20" ht="15.75" customHeight="1" x14ac:dyDescent="0.3">
      <c r="A27" s="141"/>
      <c r="B27" s="141"/>
      <c r="C27" s="141"/>
      <c r="D27" s="141"/>
      <c r="E27" s="141"/>
      <c r="F27" s="141"/>
      <c r="G27" s="142"/>
      <c r="H27" s="141"/>
      <c r="I27" s="141"/>
      <c r="J27" s="141"/>
      <c r="K27" s="141"/>
      <c r="L27" s="141"/>
      <c r="M27" s="141"/>
      <c r="N27" s="141"/>
      <c r="P27" s="140"/>
    </row>
    <row r="28" spans="1:20" ht="15.75" customHeight="1" x14ac:dyDescent="0.3">
      <c r="E28" s="87"/>
    </row>
    <row r="29" spans="1:20" ht="15.75" customHeight="1" x14ac:dyDescent="0.3">
      <c r="A29" s="91" t="s">
        <v>3</v>
      </c>
      <c r="B29" s="91"/>
      <c r="C29" s="91"/>
      <c r="D29" s="91"/>
      <c r="E29" s="90"/>
      <c r="F29" s="91"/>
      <c r="G29" s="90"/>
      <c r="H29" s="91"/>
      <c r="I29" s="91"/>
      <c r="J29" s="91"/>
      <c r="K29" s="91"/>
      <c r="L29" s="91"/>
      <c r="M29" s="91"/>
      <c r="N29" s="91"/>
      <c r="O29" s="91"/>
    </row>
    <row r="30" spans="1:20" ht="15.75" customHeight="1" x14ac:dyDescent="0.3">
      <c r="A30" s="116" t="s">
        <v>520</v>
      </c>
      <c r="B30" s="117"/>
      <c r="C30" s="118">
        <v>559</v>
      </c>
      <c r="D30" s="117"/>
      <c r="E30" s="119" t="s">
        <v>9</v>
      </c>
      <c r="F30" s="204">
        <f>SUM(F31:F33)-17</f>
        <v>561.00399999999991</v>
      </c>
      <c r="G30" s="121" t="s">
        <v>130</v>
      </c>
      <c r="H30" s="116" t="s">
        <v>521</v>
      </c>
      <c r="I30" s="117"/>
      <c r="J30" s="118">
        <v>567</v>
      </c>
      <c r="K30" s="117"/>
      <c r="L30" s="119" t="s">
        <v>9</v>
      </c>
      <c r="M30" s="204">
        <f>SUM(M31:M33)</f>
        <v>550.00099999999998</v>
      </c>
      <c r="N30"/>
      <c r="O30" s="109"/>
      <c r="P30" s="109"/>
      <c r="Q30" s="109"/>
      <c r="R30" s="109"/>
      <c r="S30" s="109"/>
      <c r="T30" s="109"/>
    </row>
    <row r="31" spans="1:20" ht="15.75" customHeight="1" x14ac:dyDescent="0.3">
      <c r="A31" s="122" t="s">
        <v>522</v>
      </c>
      <c r="B31" s="123"/>
      <c r="C31" s="124"/>
      <c r="D31" s="205">
        <v>99</v>
      </c>
      <c r="E31" s="205">
        <v>95</v>
      </c>
      <c r="F31" s="206">
        <f>SUM(D31:E31)</f>
        <v>194</v>
      </c>
      <c r="G31"/>
      <c r="H31" s="122" t="s">
        <v>24</v>
      </c>
      <c r="I31" s="123"/>
      <c r="J31" s="124"/>
      <c r="K31" s="205">
        <v>94.001000000000005</v>
      </c>
      <c r="L31" s="205">
        <v>81</v>
      </c>
      <c r="M31" s="206">
        <f>SUM(K31:L31)</f>
        <v>175.001</v>
      </c>
      <c r="N31"/>
      <c r="O31" s="109"/>
      <c r="P31" s="109"/>
      <c r="Q31" s="109"/>
      <c r="R31" s="109"/>
      <c r="S31" s="109"/>
      <c r="T31" s="109"/>
    </row>
    <row r="32" spans="1:20" ht="15.75" customHeight="1" x14ac:dyDescent="0.3">
      <c r="A32" s="109" t="s">
        <v>523</v>
      </c>
      <c r="B32" s="127"/>
      <c r="C32" s="128"/>
      <c r="D32" s="205">
        <v>97.001000000000005</v>
      </c>
      <c r="E32" s="205">
        <v>97</v>
      </c>
      <c r="F32" s="207">
        <f>SUM(D32:E32)</f>
        <v>194.001</v>
      </c>
      <c r="G32"/>
      <c r="H32" s="126" t="s">
        <v>484</v>
      </c>
      <c r="I32" s="127"/>
      <c r="J32" s="128"/>
      <c r="K32" s="205">
        <v>95</v>
      </c>
      <c r="L32" s="205">
        <v>93</v>
      </c>
      <c r="M32" s="207">
        <f>SUM(K32:L32)</f>
        <v>188</v>
      </c>
      <c r="N32"/>
      <c r="O32" s="109"/>
      <c r="P32" s="109"/>
      <c r="Q32" s="109"/>
      <c r="R32" s="109"/>
      <c r="S32" s="109"/>
      <c r="T32" s="109"/>
    </row>
    <row r="33" spans="1:20" ht="15.75" customHeight="1" x14ac:dyDescent="0.3">
      <c r="A33" s="130" t="s">
        <v>524</v>
      </c>
      <c r="B33" s="131"/>
      <c r="C33" s="132"/>
      <c r="D33" s="208">
        <v>96.001999999999995</v>
      </c>
      <c r="E33" s="208">
        <v>94.001000000000005</v>
      </c>
      <c r="F33" s="209">
        <f>SUM(D33:E33)</f>
        <v>190.00299999999999</v>
      </c>
      <c r="G33"/>
      <c r="H33" s="130" t="s">
        <v>499</v>
      </c>
      <c r="I33" s="131"/>
      <c r="J33" s="132"/>
      <c r="K33" s="208">
        <v>94</v>
      </c>
      <c r="L33" s="208">
        <v>93</v>
      </c>
      <c r="M33" s="209">
        <f>SUM(K33:L33)</f>
        <v>187</v>
      </c>
      <c r="N33"/>
      <c r="O33" s="109"/>
      <c r="P33" s="109"/>
      <c r="Q33" s="109"/>
      <c r="R33" s="109"/>
      <c r="S33" s="109"/>
      <c r="T33" s="109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109"/>
      <c r="P34" s="109"/>
      <c r="Q34" s="109"/>
      <c r="R34" s="109"/>
      <c r="S34" s="109"/>
      <c r="T34" s="109"/>
    </row>
    <row r="35" spans="1:20" ht="15.75" customHeight="1" x14ac:dyDescent="0.3">
      <c r="A35" s="116" t="s">
        <v>525</v>
      </c>
      <c r="B35" s="117"/>
      <c r="C35" s="118">
        <v>572</v>
      </c>
      <c r="D35" s="117"/>
      <c r="E35" s="119" t="s">
        <v>9</v>
      </c>
      <c r="F35" s="204">
        <f>SUM(F36:F38)</f>
        <v>577.00199999999995</v>
      </c>
      <c r="G35" s="121" t="s">
        <v>130</v>
      </c>
      <c r="H35" t="s">
        <v>309</v>
      </c>
      <c r="I35"/>
      <c r="J35"/>
      <c r="K35"/>
      <c r="L35"/>
      <c r="M35">
        <v>572</v>
      </c>
      <c r="N35"/>
      <c r="O35" s="109"/>
      <c r="P35" s="109"/>
      <c r="Q35" s="109"/>
      <c r="R35" s="109"/>
      <c r="S35" s="109"/>
      <c r="T35" s="109"/>
    </row>
    <row r="36" spans="1:20" ht="15.75" customHeight="1" x14ac:dyDescent="0.3">
      <c r="A36" s="122" t="s">
        <v>526</v>
      </c>
      <c r="B36" s="123"/>
      <c r="C36" s="124"/>
      <c r="D36" s="205">
        <v>95</v>
      </c>
      <c r="E36" s="205">
        <v>92</v>
      </c>
      <c r="F36" s="206">
        <f>SUM(D36:E36)</f>
        <v>187</v>
      </c>
      <c r="G36"/>
      <c r="H36"/>
      <c r="I36"/>
      <c r="J36"/>
      <c r="K36"/>
      <c r="L36"/>
      <c r="M36"/>
      <c r="N36"/>
      <c r="O36" s="109"/>
      <c r="P36" s="109"/>
      <c r="Q36" s="109"/>
      <c r="R36" s="109"/>
      <c r="S36" s="109"/>
      <c r="T36" s="109"/>
    </row>
    <row r="37" spans="1:20" ht="15.75" customHeight="1" x14ac:dyDescent="0.3">
      <c r="A37" s="126" t="s">
        <v>527</v>
      </c>
      <c r="B37" s="127"/>
      <c r="C37" s="128"/>
      <c r="D37" s="205">
        <v>100.001</v>
      </c>
      <c r="E37" s="205">
        <v>97</v>
      </c>
      <c r="F37" s="207">
        <f>SUM(D37:E37)</f>
        <v>197.001</v>
      </c>
      <c r="G37"/>
      <c r="H37"/>
      <c r="I37"/>
      <c r="J37"/>
      <c r="K37"/>
      <c r="L37"/>
      <c r="M37"/>
      <c r="N37"/>
      <c r="O37" s="109"/>
      <c r="P37" s="109"/>
      <c r="Q37" s="109"/>
      <c r="R37" s="109"/>
      <c r="S37" s="109"/>
      <c r="T37" s="109"/>
    </row>
    <row r="38" spans="1:20" ht="15.75" customHeight="1" x14ac:dyDescent="0.3">
      <c r="A38" s="130" t="s">
        <v>528</v>
      </c>
      <c r="B38" s="131"/>
      <c r="C38" s="132"/>
      <c r="D38" s="208">
        <v>97.001000000000005</v>
      </c>
      <c r="E38" s="208">
        <v>96</v>
      </c>
      <c r="F38" s="209">
        <f>SUM(D38:E38)</f>
        <v>193.001</v>
      </c>
      <c r="G38"/>
      <c r="H38"/>
      <c r="I38"/>
      <c r="J38"/>
      <c r="K38"/>
      <c r="L38"/>
      <c r="M38"/>
      <c r="N38"/>
      <c r="O38" s="109"/>
      <c r="P38" s="109"/>
      <c r="Q38" s="109"/>
      <c r="R38" s="109"/>
      <c r="S38" s="109"/>
      <c r="T38" s="109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109"/>
      <c r="P39" s="109"/>
      <c r="Q39" s="109"/>
      <c r="R39" s="109"/>
      <c r="S39" s="109"/>
      <c r="T39" s="109"/>
    </row>
    <row r="40" spans="1:20" ht="15.75" customHeight="1" x14ac:dyDescent="0.3">
      <c r="A40" s="116" t="s">
        <v>529</v>
      </c>
      <c r="B40" s="117"/>
      <c r="C40" s="118">
        <v>576</v>
      </c>
      <c r="D40" s="117"/>
      <c r="E40" s="119" t="s">
        <v>9</v>
      </c>
      <c r="F40" s="204">
        <f>SUM(F41:F43)</f>
        <v>484.00599999999997</v>
      </c>
      <c r="G40" s="121" t="s">
        <v>130</v>
      </c>
      <c r="H40" s="109" t="s">
        <v>530</v>
      </c>
      <c r="I40" s="109"/>
      <c r="J40" s="143">
        <v>564</v>
      </c>
      <c r="K40" s="109"/>
      <c r="L40" s="109"/>
      <c r="M40" s="300">
        <v>564</v>
      </c>
      <c r="N40"/>
      <c r="O40" s="109"/>
      <c r="P40" s="109"/>
      <c r="Q40" s="109"/>
      <c r="R40" s="109"/>
      <c r="S40" s="109"/>
      <c r="T40" s="109"/>
    </row>
    <row r="41" spans="1:20" ht="15.75" customHeight="1" x14ac:dyDescent="0.3">
      <c r="A41" s="122" t="s">
        <v>42</v>
      </c>
      <c r="B41" s="123"/>
      <c r="C41" s="124"/>
      <c r="D41" s="158">
        <v>99</v>
      </c>
      <c r="E41" s="158">
        <v>98.001999999999995</v>
      </c>
      <c r="F41" s="206">
        <f>SUM(D41:E41)</f>
        <v>197.00200000000001</v>
      </c>
      <c r="G41"/>
      <c r="H41" s="109"/>
      <c r="I41" s="109"/>
      <c r="J41" s="109"/>
      <c r="K41" s="109"/>
      <c r="L41" s="109"/>
      <c r="M41" s="109"/>
      <c r="N41"/>
      <c r="O41" s="109"/>
      <c r="P41" s="109"/>
      <c r="Q41" s="109"/>
      <c r="R41" s="109"/>
      <c r="S41" s="109"/>
      <c r="T41" s="109"/>
    </row>
    <row r="42" spans="1:20" ht="15.75" customHeight="1" x14ac:dyDescent="0.3">
      <c r="A42" s="126" t="s">
        <v>44</v>
      </c>
      <c r="B42" s="127"/>
      <c r="C42" s="128"/>
      <c r="D42" s="205">
        <v>96.001000000000005</v>
      </c>
      <c r="E42" s="205">
        <v>93.001999999999995</v>
      </c>
      <c r="F42" s="207">
        <f>SUM(D42:E42)</f>
        <v>189.00299999999999</v>
      </c>
      <c r="G42"/>
      <c r="H42" s="109"/>
      <c r="I42" s="109"/>
      <c r="J42" s="109"/>
      <c r="K42" s="109"/>
      <c r="L42" s="109"/>
      <c r="M42" s="109"/>
      <c r="N42"/>
      <c r="O42" s="109"/>
      <c r="P42" s="109"/>
      <c r="Q42" s="109"/>
      <c r="R42" s="109"/>
      <c r="S42" s="109"/>
      <c r="T42" s="109"/>
    </row>
    <row r="43" spans="1:20" ht="15.75" customHeight="1" x14ac:dyDescent="0.3">
      <c r="A43" s="130" t="s">
        <v>495</v>
      </c>
      <c r="B43" s="131"/>
      <c r="C43" s="132"/>
      <c r="D43" s="208">
        <v>98.001000000000005</v>
      </c>
      <c r="E43" s="208">
        <v>0</v>
      </c>
      <c r="F43" s="209">
        <f>SUM(D43:E43)</f>
        <v>98.001000000000005</v>
      </c>
      <c r="G43"/>
      <c r="H43" s="109"/>
      <c r="I43" s="109"/>
      <c r="J43" s="109"/>
      <c r="K43" s="109"/>
      <c r="L43" s="109"/>
      <c r="M43" s="109"/>
      <c r="N43"/>
      <c r="O43" s="109"/>
      <c r="P43" s="109"/>
      <c r="Q43" s="109"/>
      <c r="R43" s="109"/>
      <c r="S43" s="109"/>
      <c r="T43" s="109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109"/>
      <c r="P44" s="109"/>
      <c r="Q44" s="109"/>
      <c r="R44" s="109"/>
      <c r="S44" s="109"/>
      <c r="T44" s="109"/>
    </row>
    <row r="45" spans="1:20" ht="15.75" customHeight="1" x14ac:dyDescent="0.3">
      <c r="E45" s="87"/>
      <c r="H45" s="134" t="s">
        <v>3</v>
      </c>
      <c r="I45" s="94" t="s">
        <v>134</v>
      </c>
      <c r="J45" s="94" t="s">
        <v>135</v>
      </c>
      <c r="K45" s="94" t="s">
        <v>136</v>
      </c>
      <c r="L45" s="94" t="s">
        <v>137</v>
      </c>
      <c r="M45" s="94" t="s">
        <v>8</v>
      </c>
      <c r="N45" s="95" t="s">
        <v>138</v>
      </c>
    </row>
    <row r="46" spans="1:20" ht="15.75" customHeight="1" x14ac:dyDescent="0.3">
      <c r="E46" s="87"/>
      <c r="H46" s="144" t="s">
        <v>520</v>
      </c>
      <c r="I46" s="145">
        <v>4</v>
      </c>
      <c r="J46" s="145">
        <v>3</v>
      </c>
      <c r="K46" s="145"/>
      <c r="L46" s="145">
        <v>1</v>
      </c>
      <c r="M46" s="306">
        <v>2221.0210000000002</v>
      </c>
      <c r="N46" s="146">
        <v>6</v>
      </c>
      <c r="O46" s="109"/>
      <c r="P46" s="109"/>
    </row>
    <row r="47" spans="1:20" ht="15.75" customHeight="1" x14ac:dyDescent="0.3">
      <c r="E47" s="87"/>
      <c r="H47" s="147" t="s">
        <v>530</v>
      </c>
      <c r="I47" s="111">
        <v>4</v>
      </c>
      <c r="J47" s="111">
        <v>2</v>
      </c>
      <c r="K47" s="111">
        <v>1</v>
      </c>
      <c r="L47" s="111">
        <v>1</v>
      </c>
      <c r="M47" s="307">
        <v>2256</v>
      </c>
      <c r="N47" s="112">
        <v>5</v>
      </c>
      <c r="O47" s="109"/>
      <c r="P47" s="109"/>
    </row>
    <row r="48" spans="1:20" ht="15.75" customHeight="1" x14ac:dyDescent="0.3">
      <c r="E48" s="87"/>
      <c r="H48" s="147" t="s">
        <v>521</v>
      </c>
      <c r="I48" s="111">
        <v>4</v>
      </c>
      <c r="J48" s="111">
        <v>2</v>
      </c>
      <c r="K48" s="111"/>
      <c r="L48" s="111">
        <v>2</v>
      </c>
      <c r="M48" s="307">
        <v>2265.0160000000001</v>
      </c>
      <c r="N48" s="112">
        <v>4</v>
      </c>
      <c r="O48" s="109"/>
      <c r="P48" s="109"/>
    </row>
    <row r="49" spans="1:16" ht="15.75" customHeight="1" x14ac:dyDescent="0.3">
      <c r="H49" s="147" t="s">
        <v>525</v>
      </c>
      <c r="I49" s="111">
        <v>4</v>
      </c>
      <c r="J49" s="111">
        <v>2</v>
      </c>
      <c r="K49" s="111"/>
      <c r="L49" s="111">
        <v>2</v>
      </c>
      <c r="M49" s="307">
        <v>2199.0160000000001</v>
      </c>
      <c r="N49" s="112">
        <v>4</v>
      </c>
      <c r="O49" s="109"/>
      <c r="P49" s="109"/>
    </row>
    <row r="50" spans="1:16" ht="15.75" customHeight="1" x14ac:dyDescent="0.3">
      <c r="H50" s="148" t="s">
        <v>529</v>
      </c>
      <c r="I50" s="113">
        <v>4</v>
      </c>
      <c r="J50" s="113">
        <v>1</v>
      </c>
      <c r="K50" s="113"/>
      <c r="L50" s="113">
        <v>3</v>
      </c>
      <c r="M50" s="308">
        <v>1957.029</v>
      </c>
      <c r="N50" s="114">
        <v>2</v>
      </c>
      <c r="O50" s="109"/>
      <c r="P50" s="109"/>
    </row>
    <row r="51" spans="1:16" ht="15.75" customHeight="1" x14ac:dyDescent="0.3">
      <c r="H51" s="109"/>
      <c r="I51" s="109"/>
      <c r="J51" s="109"/>
      <c r="K51" s="109"/>
      <c r="L51" s="109"/>
      <c r="M51" s="109"/>
      <c r="N51" s="109"/>
      <c r="O51" s="109"/>
      <c r="P51" s="109"/>
    </row>
    <row r="52" spans="1:16" ht="15.75" customHeight="1" x14ac:dyDescent="0.3">
      <c r="A52" s="87" t="s">
        <v>461</v>
      </c>
      <c r="E52" s="105" t="s">
        <v>659</v>
      </c>
      <c r="G52" s="87"/>
      <c r="H52" s="151"/>
      <c r="I52" s="151"/>
      <c r="J52" s="151"/>
      <c r="K52" s="151"/>
      <c r="L52" s="151"/>
      <c r="M52" s="151"/>
      <c r="N52" s="151"/>
    </row>
    <row r="53" spans="1:16" ht="15.75" customHeight="1" x14ac:dyDescent="0.3">
      <c r="A53" s="87" t="s">
        <v>660</v>
      </c>
      <c r="E53" s="87"/>
      <c r="H53" s="151"/>
      <c r="I53" s="151"/>
      <c r="J53" s="151"/>
      <c r="K53" s="151"/>
      <c r="L53" s="151"/>
      <c r="M53" s="151"/>
      <c r="N53" s="151"/>
    </row>
    <row r="54" spans="1:16" ht="15.75" customHeight="1" x14ac:dyDescent="0.3">
      <c r="A54" s="151"/>
      <c r="B54" s="151"/>
      <c r="C54" s="151"/>
      <c r="D54" s="151"/>
      <c r="E54" s="151"/>
      <c r="F54" s="151"/>
      <c r="G54" s="212"/>
      <c r="H54" s="151"/>
      <c r="I54" s="151"/>
      <c r="J54" s="151"/>
      <c r="K54" s="151"/>
      <c r="L54" s="151"/>
      <c r="M54" s="151"/>
      <c r="N54" s="151"/>
    </row>
    <row r="55" spans="1:16" ht="15.75" customHeight="1" x14ac:dyDescent="0.3">
      <c r="A55" s="151"/>
      <c r="B55" s="151"/>
      <c r="C55" s="151"/>
      <c r="D55" s="151"/>
      <c r="E55" s="151"/>
      <c r="F55" s="151"/>
      <c r="G55" s="212"/>
      <c r="H55" s="151"/>
      <c r="I55" s="151"/>
      <c r="J55" s="151"/>
      <c r="K55" s="151"/>
      <c r="L55" s="151"/>
      <c r="M55" s="151"/>
      <c r="N55" s="151"/>
    </row>
    <row r="56" spans="1:16" ht="15.75" customHeight="1" x14ac:dyDescent="0.3">
      <c r="A56" s="151"/>
      <c r="B56" s="151"/>
      <c r="C56" s="151"/>
      <c r="D56" s="151"/>
      <c r="E56" s="151"/>
      <c r="F56" s="151"/>
      <c r="G56" s="212"/>
      <c r="H56" s="151"/>
      <c r="I56" s="151"/>
      <c r="J56" s="151"/>
      <c r="K56" s="151"/>
      <c r="L56" s="151"/>
      <c r="M56" s="151"/>
      <c r="N56" s="151"/>
    </row>
    <row r="57" spans="1:16" ht="15.75" customHeight="1" x14ac:dyDescent="0.3">
      <c r="A57" s="151"/>
      <c r="B57" s="151"/>
      <c r="C57" s="151"/>
      <c r="D57" s="151"/>
      <c r="E57" s="151"/>
      <c r="F57" s="151"/>
      <c r="G57" s="212"/>
      <c r="H57" s="151"/>
      <c r="I57" s="151"/>
      <c r="J57" s="151"/>
      <c r="K57" s="151"/>
      <c r="L57" s="151"/>
      <c r="M57" s="151"/>
      <c r="N57" s="151"/>
    </row>
    <row r="58" spans="1:16" ht="15.75" customHeight="1" x14ac:dyDescent="0.3">
      <c r="A58" s="151"/>
      <c r="B58" s="151"/>
      <c r="C58" s="151"/>
      <c r="D58" s="151"/>
      <c r="E58" s="151"/>
      <c r="F58" s="151"/>
      <c r="G58" s="212"/>
      <c r="H58" s="151"/>
      <c r="I58" s="151"/>
      <c r="J58" s="151"/>
      <c r="K58" s="151"/>
      <c r="L58" s="151"/>
      <c r="M58" s="151"/>
      <c r="N58" s="151"/>
    </row>
    <row r="59" spans="1:16" ht="15.75" customHeight="1" x14ac:dyDescent="0.3">
      <c r="A59" s="151"/>
      <c r="B59" s="151"/>
      <c r="C59" s="151"/>
      <c r="D59" s="151"/>
      <c r="E59" s="151"/>
      <c r="F59" s="151"/>
      <c r="G59" s="212"/>
      <c r="H59" s="151"/>
      <c r="I59" s="151"/>
      <c r="J59" s="151"/>
      <c r="K59" s="151"/>
      <c r="L59" s="151"/>
      <c r="M59" s="151"/>
      <c r="N59" s="151"/>
    </row>
    <row r="60" spans="1:16" ht="15.75" customHeight="1" x14ac:dyDescent="0.3">
      <c r="A60" s="151"/>
      <c r="B60" s="151"/>
      <c r="C60" s="151"/>
      <c r="D60" s="151"/>
      <c r="E60" s="151"/>
      <c r="F60" s="151"/>
      <c r="G60" s="212"/>
      <c r="H60" s="151"/>
      <c r="I60" s="151"/>
      <c r="J60" s="151"/>
      <c r="K60" s="151"/>
      <c r="L60" s="151"/>
      <c r="M60" s="151"/>
      <c r="N60" s="151"/>
    </row>
    <row r="61" spans="1:16" ht="15.75" customHeight="1" x14ac:dyDescent="0.3">
      <c r="A61" s="151"/>
      <c r="B61" s="151"/>
      <c r="C61" s="151"/>
      <c r="D61" s="151"/>
      <c r="E61" s="151"/>
      <c r="F61" s="151"/>
      <c r="G61" s="212"/>
      <c r="H61" s="151"/>
      <c r="I61" s="151"/>
      <c r="J61" s="151"/>
      <c r="K61" s="151"/>
      <c r="L61" s="151"/>
      <c r="M61" s="151"/>
      <c r="N61" s="151"/>
    </row>
    <row r="62" spans="1:16" ht="15.75" customHeight="1" x14ac:dyDescent="0.3">
      <c r="A62" s="151"/>
      <c r="B62" s="151"/>
      <c r="C62" s="151"/>
      <c r="D62" s="151"/>
      <c r="E62" s="151"/>
      <c r="F62" s="151"/>
      <c r="G62" s="212"/>
      <c r="H62" s="151"/>
      <c r="I62" s="151"/>
      <c r="J62" s="151"/>
      <c r="K62" s="151"/>
      <c r="L62" s="151"/>
      <c r="M62" s="151"/>
      <c r="N62" s="151"/>
    </row>
    <row r="63" spans="1:16" ht="15.75" customHeight="1" x14ac:dyDescent="0.3">
      <c r="A63" s="151"/>
      <c r="B63" s="151"/>
      <c r="C63" s="151"/>
      <c r="D63" s="151"/>
      <c r="E63" s="151"/>
      <c r="F63" s="151"/>
      <c r="G63" s="212"/>
      <c r="H63" s="151"/>
      <c r="I63" s="151"/>
      <c r="J63" s="151"/>
      <c r="K63" s="151"/>
      <c r="L63" s="151"/>
      <c r="M63" s="151"/>
      <c r="N63" s="151"/>
    </row>
    <row r="64" spans="1:16" ht="15.75" customHeight="1" x14ac:dyDescent="0.3">
      <c r="A64" s="151"/>
      <c r="B64" s="151"/>
      <c r="C64" s="151"/>
      <c r="D64" s="151"/>
      <c r="E64" s="151"/>
      <c r="F64" s="151"/>
      <c r="G64" s="212"/>
      <c r="H64" s="151"/>
      <c r="I64" s="151"/>
      <c r="J64" s="151"/>
      <c r="K64" s="151"/>
      <c r="L64" s="151"/>
      <c r="M64" s="151"/>
      <c r="N64" s="151"/>
    </row>
    <row r="65" spans="1:14" ht="15.75" customHeight="1" x14ac:dyDescent="0.3">
      <c r="A65" s="151"/>
      <c r="B65" s="151"/>
      <c r="C65" s="151"/>
      <c r="D65" s="151"/>
      <c r="E65" s="151"/>
      <c r="F65" s="151"/>
      <c r="G65" s="212"/>
      <c r="H65" s="151"/>
      <c r="I65" s="151"/>
      <c r="J65" s="151"/>
      <c r="K65" s="151"/>
      <c r="L65" s="151"/>
      <c r="M65" s="151"/>
      <c r="N65" s="151"/>
    </row>
    <row r="66" spans="1:14" ht="15.75" customHeight="1" x14ac:dyDescent="0.3">
      <c r="A66" s="151"/>
      <c r="B66" s="151"/>
      <c r="C66" s="151"/>
      <c r="D66" s="151"/>
      <c r="E66" s="151"/>
      <c r="F66" s="151"/>
      <c r="G66" s="212"/>
      <c r="H66" s="151"/>
      <c r="I66" s="151"/>
      <c r="J66" s="151"/>
      <c r="K66" s="151"/>
      <c r="L66" s="151"/>
      <c r="M66" s="151"/>
      <c r="N66" s="151"/>
    </row>
    <row r="67" spans="1:14" ht="15.75" customHeight="1" x14ac:dyDescent="0.3">
      <c r="A67" s="151"/>
      <c r="B67" s="151"/>
      <c r="C67" s="151"/>
      <c r="D67" s="151"/>
      <c r="E67" s="151"/>
      <c r="F67" s="151"/>
      <c r="G67" s="212"/>
      <c r="H67" s="151"/>
      <c r="I67" s="151"/>
      <c r="J67" s="151"/>
      <c r="K67" s="151"/>
      <c r="L67" s="151"/>
      <c r="M67" s="151"/>
      <c r="N67" s="151"/>
    </row>
    <row r="68" spans="1:14" ht="15.75" customHeight="1" x14ac:dyDescent="0.3">
      <c r="A68" s="151"/>
      <c r="B68" s="151"/>
      <c r="C68" s="151"/>
      <c r="D68" s="151"/>
      <c r="E68" s="151"/>
      <c r="F68" s="151"/>
      <c r="G68" s="212"/>
      <c r="H68" s="151"/>
      <c r="I68" s="151"/>
      <c r="J68" s="151"/>
      <c r="K68" s="151"/>
      <c r="L68" s="151"/>
      <c r="M68" s="151"/>
      <c r="N68" s="151"/>
    </row>
    <row r="69" spans="1:14" ht="15.75" customHeight="1" x14ac:dyDescent="0.3">
      <c r="A69" s="151"/>
      <c r="B69" s="151"/>
      <c r="C69" s="151"/>
      <c r="D69" s="151"/>
      <c r="E69" s="151"/>
      <c r="F69" s="151"/>
      <c r="G69" s="212"/>
      <c r="H69" s="151"/>
      <c r="I69" s="151"/>
      <c r="J69" s="151"/>
      <c r="K69" s="151"/>
      <c r="L69" s="151"/>
      <c r="M69" s="151"/>
      <c r="N69" s="151"/>
    </row>
    <row r="70" spans="1:14" ht="15.75" customHeight="1" x14ac:dyDescent="0.3">
      <c r="A70" s="151"/>
      <c r="B70" s="151"/>
      <c r="C70" s="151"/>
      <c r="D70" s="151"/>
      <c r="E70" s="151"/>
      <c r="F70" s="151"/>
      <c r="G70" s="212"/>
      <c r="H70" s="151"/>
      <c r="I70" s="151"/>
      <c r="J70" s="151"/>
      <c r="K70" s="151"/>
      <c r="L70" s="151"/>
      <c r="M70" s="151"/>
      <c r="N70" s="151"/>
    </row>
    <row r="71" spans="1:14" ht="15.75" customHeight="1" x14ac:dyDescent="0.3">
      <c r="A71" s="151"/>
      <c r="B71" s="151"/>
      <c r="C71" s="151"/>
      <c r="D71" s="151"/>
      <c r="E71" s="151"/>
      <c r="F71" s="151"/>
      <c r="G71" s="212"/>
      <c r="H71" s="151"/>
      <c r="I71" s="151"/>
      <c r="J71" s="151"/>
      <c r="K71" s="151"/>
      <c r="L71" s="151"/>
      <c r="M71" s="151"/>
      <c r="N71" s="151"/>
    </row>
    <row r="72" spans="1:14" ht="15.75" customHeight="1" x14ac:dyDescent="0.3">
      <c r="A72" s="151"/>
      <c r="B72" s="151"/>
      <c r="C72" s="151"/>
      <c r="D72" s="151"/>
      <c r="E72" s="151"/>
      <c r="F72" s="151"/>
      <c r="G72" s="212"/>
      <c r="H72" s="151"/>
      <c r="I72" s="151"/>
      <c r="J72" s="151"/>
      <c r="K72" s="151"/>
      <c r="L72" s="151"/>
      <c r="M72" s="151"/>
      <c r="N72" s="151"/>
    </row>
    <row r="73" spans="1:14" ht="15.75" customHeight="1" x14ac:dyDescent="0.3">
      <c r="A73" s="151"/>
      <c r="B73" s="151"/>
      <c r="C73" s="151"/>
      <c r="D73" s="151"/>
      <c r="E73" s="151"/>
      <c r="F73" s="151"/>
      <c r="G73" s="212"/>
      <c r="H73" s="151"/>
      <c r="I73" s="151"/>
      <c r="J73" s="151"/>
      <c r="K73" s="151"/>
      <c r="L73" s="151"/>
      <c r="M73" s="151"/>
      <c r="N73" s="151"/>
    </row>
    <row r="74" spans="1:14" ht="15.75" customHeight="1" x14ac:dyDescent="0.3">
      <c r="A74" s="151"/>
      <c r="B74" s="151"/>
      <c r="C74" s="151"/>
      <c r="D74" s="151"/>
      <c r="E74" s="151"/>
      <c r="F74" s="151"/>
      <c r="G74" s="212"/>
      <c r="H74" s="151"/>
      <c r="I74" s="151"/>
      <c r="J74" s="151"/>
      <c r="K74" s="151"/>
      <c r="L74" s="151"/>
      <c r="M74" s="151"/>
      <c r="N74" s="151"/>
    </row>
    <row r="75" spans="1:14" ht="15.75" customHeight="1" x14ac:dyDescent="0.3">
      <c r="A75" s="151"/>
      <c r="B75" s="151"/>
      <c r="C75" s="151"/>
      <c r="D75" s="151"/>
      <c r="E75" s="151"/>
      <c r="F75" s="151"/>
      <c r="G75" s="212"/>
      <c r="H75" s="151"/>
      <c r="I75" s="151"/>
      <c r="J75" s="151"/>
      <c r="K75" s="151"/>
      <c r="L75" s="151"/>
      <c r="M75" s="151"/>
      <c r="N75" s="151"/>
    </row>
    <row r="76" spans="1:14" ht="15.75" customHeight="1" x14ac:dyDescent="0.3">
      <c r="A76" s="151"/>
      <c r="B76" s="151"/>
      <c r="C76" s="151"/>
      <c r="D76" s="151"/>
      <c r="E76" s="151"/>
      <c r="F76" s="151"/>
      <c r="G76" s="212"/>
      <c r="H76" s="151"/>
      <c r="I76" s="151"/>
      <c r="J76" s="151"/>
      <c r="K76" s="151"/>
      <c r="L76" s="151"/>
      <c r="M76" s="151"/>
      <c r="N76" s="151"/>
    </row>
    <row r="77" spans="1:14" ht="15.75" customHeight="1" x14ac:dyDescent="0.3">
      <c r="A77" s="151"/>
      <c r="B77" s="151"/>
      <c r="C77" s="151"/>
      <c r="D77" s="151"/>
      <c r="E77" s="151"/>
      <c r="F77" s="151"/>
      <c r="G77" s="212"/>
      <c r="H77" s="151"/>
      <c r="I77" s="151"/>
      <c r="J77" s="151"/>
      <c r="K77" s="151"/>
      <c r="L77" s="151"/>
      <c r="M77" s="151"/>
      <c r="N77" s="151"/>
    </row>
    <row r="78" spans="1:14" ht="15.75" customHeight="1" x14ac:dyDescent="0.3">
      <c r="A78" s="151"/>
      <c r="B78" s="151"/>
      <c r="C78" s="151"/>
      <c r="D78" s="151"/>
      <c r="E78" s="151"/>
      <c r="F78" s="151"/>
      <c r="G78" s="212"/>
      <c r="H78" s="151"/>
      <c r="I78" s="151"/>
      <c r="J78" s="151"/>
      <c r="K78" s="151"/>
      <c r="L78" s="151"/>
      <c r="M78" s="151"/>
      <c r="N78" s="151"/>
    </row>
    <row r="79" spans="1:14" ht="15.75" customHeight="1" x14ac:dyDescent="0.3">
      <c r="A79" s="151"/>
      <c r="B79" s="151"/>
      <c r="C79" s="151"/>
      <c r="D79" s="151"/>
      <c r="E79" s="151"/>
      <c r="F79" s="151"/>
      <c r="G79" s="212"/>
      <c r="H79" s="151"/>
      <c r="I79" s="151"/>
      <c r="J79" s="151"/>
      <c r="K79" s="151"/>
      <c r="L79" s="151"/>
      <c r="M79" s="151"/>
      <c r="N79" s="151"/>
    </row>
    <row r="80" spans="1:14" ht="15.75" customHeight="1" x14ac:dyDescent="0.3">
      <c r="A80" s="151"/>
      <c r="B80" s="151"/>
      <c r="C80" s="151"/>
      <c r="D80" s="151"/>
      <c r="E80" s="151"/>
      <c r="F80" s="151"/>
      <c r="G80" s="212"/>
      <c r="H80" s="151"/>
      <c r="I80" s="151"/>
      <c r="J80" s="151"/>
      <c r="K80" s="151"/>
      <c r="L80" s="151"/>
      <c r="M80" s="151"/>
      <c r="N80" s="151"/>
    </row>
    <row r="81" spans="1:14" ht="15.75" customHeight="1" x14ac:dyDescent="0.3">
      <c r="A81" s="151"/>
      <c r="B81" s="151"/>
      <c r="C81" s="151"/>
      <c r="D81" s="151"/>
      <c r="E81" s="151"/>
      <c r="F81" s="151"/>
      <c r="G81" s="212"/>
      <c r="H81" s="151"/>
      <c r="I81" s="151"/>
      <c r="J81" s="151"/>
      <c r="K81" s="151"/>
      <c r="L81" s="151"/>
      <c r="M81" s="151"/>
      <c r="N81" s="151"/>
    </row>
    <row r="82" spans="1:14" ht="15.75" customHeight="1" x14ac:dyDescent="0.3">
      <c r="A82" s="151"/>
      <c r="B82" s="151"/>
      <c r="C82" s="151"/>
      <c r="D82" s="151"/>
      <c r="E82" s="151"/>
      <c r="F82" s="151"/>
      <c r="G82" s="212"/>
      <c r="H82" s="151"/>
      <c r="I82" s="151"/>
      <c r="J82" s="151"/>
      <c r="K82" s="151"/>
      <c r="L82" s="151"/>
      <c r="M82" s="151"/>
      <c r="N82" s="151"/>
    </row>
    <row r="83" spans="1:14" ht="15.75" customHeight="1" x14ac:dyDescent="0.3">
      <c r="A83" s="151"/>
      <c r="B83" s="151"/>
      <c r="C83" s="151"/>
      <c r="D83" s="151"/>
      <c r="E83" s="151"/>
      <c r="F83" s="151"/>
      <c r="G83" s="212"/>
      <c r="H83" s="151"/>
      <c r="I83" s="151"/>
      <c r="J83" s="151"/>
      <c r="K83" s="151"/>
      <c r="L83" s="151"/>
      <c r="M83" s="151"/>
      <c r="N83" s="151"/>
    </row>
    <row r="84" spans="1:14" ht="15.75" customHeight="1" x14ac:dyDescent="0.3">
      <c r="A84" s="151"/>
      <c r="B84" s="151"/>
      <c r="C84" s="151"/>
      <c r="D84" s="151"/>
      <c r="E84" s="151"/>
      <c r="F84" s="151"/>
      <c r="G84" s="212"/>
      <c r="H84" s="151"/>
      <c r="I84" s="151"/>
      <c r="J84" s="151"/>
      <c r="K84" s="151"/>
      <c r="L84" s="151"/>
      <c r="M84" s="151"/>
      <c r="N84" s="151"/>
    </row>
    <row r="85" spans="1:14" ht="15.75" customHeight="1" x14ac:dyDescent="0.3">
      <c r="A85" s="151"/>
      <c r="B85" s="151"/>
      <c r="C85" s="151"/>
      <c r="D85" s="151"/>
      <c r="E85" s="151"/>
      <c r="F85" s="151"/>
      <c r="G85" s="212"/>
      <c r="H85" s="151"/>
      <c r="I85" s="151"/>
      <c r="J85" s="151"/>
      <c r="K85" s="151"/>
      <c r="L85" s="151"/>
      <c r="M85" s="151"/>
      <c r="N85" s="151"/>
    </row>
    <row r="86" spans="1:14" ht="15.75" customHeight="1" x14ac:dyDescent="0.3">
      <c r="A86" s="151"/>
      <c r="B86" s="151"/>
      <c r="C86" s="151"/>
      <c r="D86" s="151"/>
      <c r="E86" s="151"/>
      <c r="F86" s="151"/>
      <c r="G86" s="212"/>
      <c r="H86" s="151"/>
      <c r="I86" s="151"/>
      <c r="J86" s="151"/>
      <c r="K86" s="151"/>
      <c r="L86" s="151"/>
      <c r="M86" s="151"/>
      <c r="N86" s="151"/>
    </row>
    <row r="87" spans="1:14" ht="15.75" customHeight="1" x14ac:dyDescent="0.3">
      <c r="A87" s="151"/>
      <c r="B87" s="151"/>
      <c r="C87" s="151"/>
      <c r="D87" s="151"/>
      <c r="E87" s="151"/>
      <c r="F87" s="151"/>
      <c r="G87" s="212"/>
      <c r="H87" s="151"/>
      <c r="I87" s="151"/>
      <c r="J87" s="151"/>
      <c r="K87" s="151"/>
      <c r="L87" s="151"/>
      <c r="M87" s="151"/>
      <c r="N87" s="151"/>
    </row>
    <row r="88" spans="1:14" ht="15.75" customHeight="1" x14ac:dyDescent="0.3">
      <c r="A88" s="151"/>
      <c r="B88" s="151"/>
      <c r="C88" s="151"/>
      <c r="D88" s="151"/>
      <c r="E88" s="151"/>
      <c r="F88" s="151"/>
      <c r="G88" s="212"/>
      <c r="H88" s="151"/>
      <c r="I88" s="151"/>
      <c r="J88" s="151"/>
      <c r="K88" s="151"/>
      <c r="L88" s="151"/>
      <c r="M88" s="151"/>
      <c r="N88" s="151"/>
    </row>
    <row r="89" spans="1:14" ht="15.75" customHeight="1" x14ac:dyDescent="0.3">
      <c r="A89" s="151"/>
      <c r="B89" s="151"/>
      <c r="C89" s="151"/>
      <c r="D89" s="151"/>
      <c r="E89" s="151"/>
      <c r="F89" s="151"/>
      <c r="G89" s="212"/>
      <c r="H89" s="151"/>
      <c r="I89" s="151"/>
      <c r="J89" s="151"/>
      <c r="K89" s="151"/>
      <c r="L89" s="151"/>
      <c r="M89" s="151"/>
      <c r="N89" s="151"/>
    </row>
    <row r="90" spans="1:14" ht="15.75" customHeight="1" x14ac:dyDescent="0.3">
      <c r="A90" s="151"/>
      <c r="B90" s="151"/>
      <c r="C90" s="151"/>
      <c r="D90" s="151"/>
      <c r="E90" s="151"/>
      <c r="F90" s="151"/>
      <c r="G90" s="212"/>
      <c r="H90" s="151"/>
      <c r="I90" s="151"/>
      <c r="J90" s="151"/>
      <c r="K90" s="151"/>
      <c r="L90" s="151"/>
      <c r="M90" s="151"/>
      <c r="N90" s="151"/>
    </row>
    <row r="91" spans="1:14" ht="15.75" customHeight="1" x14ac:dyDescent="0.3">
      <c r="A91" s="151"/>
      <c r="B91" s="151"/>
      <c r="C91" s="151"/>
      <c r="D91" s="151"/>
      <c r="E91" s="151"/>
      <c r="F91" s="151"/>
      <c r="G91" s="212"/>
      <c r="H91" s="151"/>
      <c r="I91" s="151"/>
      <c r="J91" s="151"/>
      <c r="K91" s="151"/>
      <c r="L91" s="151"/>
      <c r="M91" s="151"/>
      <c r="N91" s="151"/>
    </row>
    <row r="92" spans="1:14" ht="15.75" customHeight="1" x14ac:dyDescent="0.3">
      <c r="A92" s="151"/>
      <c r="B92" s="151"/>
      <c r="C92" s="151"/>
      <c r="D92" s="151"/>
      <c r="E92" s="151"/>
      <c r="F92" s="151"/>
      <c r="G92" s="212"/>
      <c r="H92" s="151"/>
      <c r="I92" s="151"/>
      <c r="J92" s="151"/>
      <c r="K92" s="151"/>
      <c r="L92" s="151"/>
      <c r="M92" s="151"/>
      <c r="N92" s="151"/>
    </row>
    <row r="93" spans="1:14" ht="15.75" customHeight="1" x14ac:dyDescent="0.3">
      <c r="A93" s="151"/>
      <c r="B93" s="151"/>
      <c r="C93" s="151"/>
      <c r="D93" s="151"/>
      <c r="E93" s="151"/>
      <c r="F93" s="151"/>
      <c r="G93" s="212"/>
      <c r="H93" s="151"/>
      <c r="I93" s="151"/>
      <c r="J93" s="151"/>
      <c r="K93" s="151"/>
      <c r="L93" s="151"/>
      <c r="M93" s="151"/>
      <c r="N93" s="151"/>
    </row>
    <row r="94" spans="1:14" ht="15.75" customHeight="1" x14ac:dyDescent="0.3">
      <c r="A94" s="151"/>
      <c r="B94" s="151"/>
      <c r="C94" s="151"/>
      <c r="D94" s="151"/>
      <c r="E94" s="151"/>
      <c r="F94" s="151"/>
      <c r="G94" s="212"/>
      <c r="H94" s="151"/>
      <c r="I94" s="151"/>
      <c r="J94" s="151"/>
      <c r="K94" s="151"/>
      <c r="L94" s="151"/>
      <c r="M94" s="151"/>
      <c r="N94" s="151"/>
    </row>
    <row r="95" spans="1:14" ht="15.75" customHeight="1" x14ac:dyDescent="0.3">
      <c r="A95" s="151"/>
      <c r="B95" s="151"/>
      <c r="C95" s="151"/>
      <c r="D95" s="151"/>
      <c r="E95" s="151"/>
      <c r="F95" s="151"/>
      <c r="G95" s="212"/>
      <c r="H95" s="151"/>
      <c r="I95" s="151"/>
      <c r="J95" s="151"/>
      <c r="K95" s="151"/>
      <c r="L95" s="151"/>
      <c r="M95" s="151"/>
      <c r="N95" s="151"/>
    </row>
    <row r="96" spans="1:14" ht="15.75" customHeight="1" x14ac:dyDescent="0.3">
      <c r="A96" s="151"/>
      <c r="B96" s="151"/>
      <c r="C96" s="151"/>
      <c r="D96" s="151"/>
      <c r="E96" s="151"/>
      <c r="F96" s="151"/>
      <c r="G96" s="212"/>
      <c r="H96" s="151"/>
      <c r="I96" s="151"/>
      <c r="J96" s="151"/>
      <c r="K96" s="151"/>
      <c r="L96" s="151"/>
      <c r="M96" s="151"/>
      <c r="N96" s="151"/>
    </row>
    <row r="97" spans="1:14" ht="15.75" customHeight="1" x14ac:dyDescent="0.3">
      <c r="A97" s="151"/>
      <c r="B97" s="151"/>
      <c r="C97" s="151"/>
      <c r="D97" s="151"/>
      <c r="E97" s="151"/>
      <c r="F97" s="151"/>
      <c r="G97" s="212"/>
      <c r="H97" s="151"/>
      <c r="I97" s="151"/>
      <c r="J97" s="151"/>
      <c r="K97" s="151"/>
      <c r="L97" s="151"/>
      <c r="M97" s="151"/>
      <c r="N97" s="151"/>
    </row>
    <row r="98" spans="1:14" ht="15.75" customHeight="1" x14ac:dyDescent="0.3">
      <c r="A98" s="151"/>
      <c r="B98" s="151"/>
      <c r="C98" s="151"/>
      <c r="D98" s="151"/>
      <c r="E98" s="151"/>
      <c r="F98" s="151"/>
      <c r="G98" s="212"/>
      <c r="H98" s="151"/>
      <c r="I98" s="151"/>
      <c r="J98" s="151"/>
      <c r="K98" s="151"/>
      <c r="L98" s="151"/>
      <c r="M98" s="151"/>
      <c r="N98" s="151"/>
    </row>
    <row r="99" spans="1:14" ht="15.75" customHeight="1" x14ac:dyDescent="0.3">
      <c r="A99" s="151"/>
      <c r="B99" s="151"/>
      <c r="C99" s="151"/>
      <c r="D99" s="151"/>
      <c r="E99" s="151"/>
      <c r="F99" s="151"/>
      <c r="G99" s="212"/>
      <c r="H99" s="151"/>
      <c r="I99" s="151"/>
      <c r="J99" s="151"/>
      <c r="K99" s="151"/>
      <c r="L99" s="151"/>
      <c r="M99" s="151"/>
      <c r="N99" s="151"/>
    </row>
    <row r="100" spans="1:14" ht="15.75" customHeight="1" x14ac:dyDescent="0.3">
      <c r="A100" s="151"/>
      <c r="B100" s="151"/>
      <c r="C100" s="151"/>
      <c r="D100" s="151"/>
      <c r="E100" s="151"/>
      <c r="F100" s="151"/>
      <c r="G100" s="212"/>
      <c r="H100" s="151"/>
      <c r="I100" s="151"/>
      <c r="J100" s="151"/>
      <c r="K100" s="151"/>
      <c r="L100" s="151"/>
      <c r="M100" s="151"/>
      <c r="N100" s="151"/>
    </row>
    <row r="101" spans="1:14" ht="15.75" customHeight="1" x14ac:dyDescent="0.3">
      <c r="A101" s="151"/>
      <c r="B101" s="151"/>
      <c r="C101" s="151"/>
      <c r="D101" s="151"/>
      <c r="E101" s="151"/>
      <c r="F101" s="151"/>
      <c r="G101" s="212"/>
      <c r="H101" s="151"/>
      <c r="I101" s="151"/>
      <c r="J101" s="151"/>
      <c r="K101" s="151"/>
      <c r="L101" s="151"/>
      <c r="M101" s="151"/>
      <c r="N101" s="151"/>
    </row>
    <row r="102" spans="1:14" ht="15.75" customHeight="1" x14ac:dyDescent="0.3">
      <c r="A102" s="151"/>
      <c r="B102" s="151"/>
      <c r="C102" s="151"/>
      <c r="D102" s="151"/>
      <c r="E102" s="151"/>
      <c r="F102" s="151"/>
      <c r="G102" s="212"/>
      <c r="H102" s="151"/>
      <c r="I102" s="151"/>
      <c r="J102" s="151"/>
      <c r="K102" s="151"/>
      <c r="L102" s="151"/>
      <c r="M102" s="151"/>
      <c r="N102" s="151"/>
    </row>
    <row r="103" spans="1:14" ht="15.75" customHeight="1" x14ac:dyDescent="0.3">
      <c r="A103" s="151"/>
      <c r="B103" s="151"/>
      <c r="C103" s="151"/>
      <c r="D103" s="151"/>
      <c r="E103" s="151"/>
      <c r="F103" s="151"/>
      <c r="G103" s="212"/>
      <c r="H103" s="151"/>
      <c r="I103" s="151"/>
      <c r="J103" s="151"/>
      <c r="K103" s="151"/>
      <c r="L103" s="151"/>
      <c r="M103" s="151"/>
      <c r="N103" s="151"/>
    </row>
    <row r="104" spans="1:14" ht="15.75" customHeight="1" x14ac:dyDescent="0.3">
      <c r="A104" s="151"/>
      <c r="B104" s="151"/>
      <c r="C104" s="151"/>
      <c r="D104" s="151"/>
      <c r="E104" s="151"/>
      <c r="F104" s="151"/>
      <c r="G104" s="212"/>
      <c r="H104" s="151"/>
      <c r="I104" s="151"/>
      <c r="J104" s="151"/>
      <c r="K104" s="151"/>
      <c r="L104" s="151"/>
      <c r="M104" s="151"/>
      <c r="N104" s="151"/>
    </row>
    <row r="105" spans="1:14" ht="15.75" customHeight="1" x14ac:dyDescent="0.3">
      <c r="A105" s="151"/>
      <c r="B105" s="151"/>
      <c r="C105" s="151"/>
      <c r="D105" s="151"/>
      <c r="E105" s="151"/>
      <c r="F105" s="151"/>
      <c r="G105" s="212"/>
      <c r="H105" s="151"/>
      <c r="I105" s="151"/>
      <c r="J105" s="151"/>
      <c r="K105" s="151"/>
      <c r="L105" s="151"/>
      <c r="M105" s="151"/>
      <c r="N105" s="151"/>
    </row>
    <row r="106" spans="1:14" ht="15.75" customHeight="1" x14ac:dyDescent="0.3">
      <c r="A106" s="151"/>
      <c r="B106" s="151"/>
      <c r="C106" s="151"/>
      <c r="D106" s="151"/>
      <c r="E106" s="151"/>
      <c r="F106" s="151"/>
      <c r="G106" s="212"/>
      <c r="H106" s="151"/>
      <c r="I106" s="151"/>
      <c r="J106" s="151"/>
      <c r="K106" s="151"/>
      <c r="L106" s="151"/>
      <c r="M106" s="151"/>
      <c r="N106" s="151"/>
    </row>
    <row r="107" spans="1:14" ht="15.75" customHeight="1" x14ac:dyDescent="0.3">
      <c r="A107" s="151"/>
      <c r="B107" s="151"/>
      <c r="C107" s="151"/>
      <c r="D107" s="151"/>
      <c r="E107" s="151"/>
      <c r="F107" s="151"/>
      <c r="G107" s="212"/>
      <c r="H107" s="151"/>
      <c r="I107" s="151"/>
      <c r="J107" s="151"/>
      <c r="K107" s="151"/>
      <c r="L107" s="151"/>
      <c r="M107" s="151"/>
      <c r="N107" s="151"/>
    </row>
    <row r="108" spans="1:14" ht="15.75" customHeight="1" x14ac:dyDescent="0.3">
      <c r="A108" s="151"/>
      <c r="B108" s="151"/>
      <c r="C108" s="151"/>
      <c r="D108" s="151"/>
      <c r="E108" s="151"/>
      <c r="F108" s="151"/>
      <c r="G108" s="212"/>
      <c r="H108" s="151"/>
      <c r="I108" s="151"/>
      <c r="J108" s="151"/>
      <c r="K108" s="151"/>
      <c r="L108" s="151"/>
      <c r="M108" s="151"/>
      <c r="N108" s="151"/>
    </row>
    <row r="109" spans="1:14" ht="15.75" customHeight="1" x14ac:dyDescent="0.3">
      <c r="A109" s="151"/>
      <c r="B109" s="151"/>
      <c r="C109" s="151"/>
      <c r="D109" s="151"/>
      <c r="E109" s="151"/>
      <c r="F109" s="151"/>
      <c r="G109" s="212"/>
      <c r="H109" s="151"/>
      <c r="I109" s="151"/>
      <c r="J109" s="151"/>
      <c r="K109" s="151"/>
      <c r="L109" s="151"/>
      <c r="M109" s="151"/>
      <c r="N109" s="151"/>
    </row>
    <row r="110" spans="1:14" ht="15.75" customHeight="1" x14ac:dyDescent="0.3">
      <c r="A110" s="151"/>
      <c r="B110" s="151"/>
      <c r="C110" s="151"/>
      <c r="D110" s="151"/>
      <c r="E110" s="151"/>
      <c r="F110" s="151"/>
      <c r="G110" s="212"/>
      <c r="H110" s="151"/>
      <c r="I110" s="151"/>
      <c r="J110" s="151"/>
      <c r="K110" s="151"/>
      <c r="L110" s="151"/>
      <c r="M110" s="151"/>
      <c r="N110" s="151"/>
    </row>
    <row r="111" spans="1:14" ht="15.75" customHeight="1" x14ac:dyDescent="0.3">
      <c r="A111" s="151"/>
      <c r="B111" s="151"/>
      <c r="C111" s="151"/>
      <c r="D111" s="151"/>
      <c r="E111" s="151"/>
      <c r="F111" s="151"/>
      <c r="G111" s="212"/>
      <c r="H111" s="151"/>
      <c r="I111" s="151"/>
      <c r="J111" s="151"/>
      <c r="K111" s="151"/>
      <c r="L111" s="151"/>
      <c r="M111" s="151"/>
      <c r="N111" s="151"/>
    </row>
  </sheetData>
  <sortState xmlns:xlrd2="http://schemas.microsoft.com/office/spreadsheetml/2017/richdata2" ref="H46:N50">
    <sortCondition descending="1" ref="N46"/>
    <sortCondition descending="1" ref="M46"/>
  </sortState>
  <hyperlinks>
    <hyperlink ref="A2" location="'Index'!A3" tooltip="Go to the Index sheet" display="`" xr:uid="{3B4C8FE6-7F1F-4EBE-A498-7C05C2CAD93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930D0-C769-430D-BC0F-6E3CD5848193}">
  <sheetPr>
    <tabColor theme="9"/>
    <pageSetUpPr fitToPage="1"/>
  </sheetPr>
  <dimension ref="A1:AH69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87" customWidth="1"/>
    <col min="2" max="6" width="5" style="87" customWidth="1"/>
    <col min="7" max="7" width="4.7109375" style="88" customWidth="1"/>
    <col min="8" max="8" width="20.7109375" style="87" customWidth="1"/>
    <col min="9" max="14" width="5" style="87" customWidth="1"/>
    <col min="15" max="22" width="4.140625" style="87" customWidth="1"/>
    <col min="23" max="16384" width="10.28515625" style="87"/>
  </cols>
  <sheetData>
    <row r="1" spans="1:34" s="85" customFormat="1" ht="18" x14ac:dyDescent="0.35">
      <c r="A1" s="85" t="s">
        <v>303</v>
      </c>
      <c r="D1" s="86"/>
      <c r="E1" s="86"/>
      <c r="F1" s="86"/>
      <c r="G1" s="115"/>
      <c r="H1" s="86"/>
      <c r="I1" s="86"/>
      <c r="J1" s="86" t="s">
        <v>658</v>
      </c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AH1" s="87"/>
    </row>
    <row r="2" spans="1:34" ht="15.75" customHeight="1" x14ac:dyDescent="0.3">
      <c r="A2" s="89" t="s">
        <v>1</v>
      </c>
    </row>
    <row r="3" spans="1:34" s="91" customFormat="1" ht="15.75" customHeight="1" x14ac:dyDescent="0.3">
      <c r="A3" s="91" t="s">
        <v>2</v>
      </c>
      <c r="G3" s="90"/>
      <c r="AA3" s="87"/>
      <c r="AB3" s="87"/>
      <c r="AC3" s="87"/>
      <c r="AD3" s="87"/>
      <c r="AE3" s="87"/>
      <c r="AF3" s="87"/>
    </row>
    <row r="4" spans="1:34" ht="15.75" customHeight="1" x14ac:dyDescent="0.3">
      <c r="A4" s="116" t="s">
        <v>304</v>
      </c>
      <c r="B4" s="117"/>
      <c r="C4" s="118">
        <v>527</v>
      </c>
      <c r="D4" s="117"/>
      <c r="E4" s="119" t="s">
        <v>9</v>
      </c>
      <c r="F4" s="120">
        <f>SUM(F5:F7)</f>
        <v>533</v>
      </c>
      <c r="G4" s="121" t="s">
        <v>130</v>
      </c>
      <c r="H4" s="116" t="s">
        <v>305</v>
      </c>
      <c r="I4" s="117"/>
      <c r="J4" s="118">
        <v>509</v>
      </c>
      <c r="K4" s="117"/>
      <c r="L4" s="119" t="s">
        <v>9</v>
      </c>
      <c r="M4" s="120">
        <f>SUM(M5:M7)</f>
        <v>470</v>
      </c>
      <c r="N4"/>
    </row>
    <row r="5" spans="1:34" ht="15.75" customHeight="1" x14ac:dyDescent="0.3">
      <c r="A5" s="135" t="s">
        <v>306</v>
      </c>
      <c r="B5" s="96">
        <v>48</v>
      </c>
      <c r="C5" s="96">
        <v>46</v>
      </c>
      <c r="D5" s="96">
        <v>48</v>
      </c>
      <c r="E5" s="96">
        <v>48</v>
      </c>
      <c r="F5" s="125">
        <f>SUM(B5:E5)</f>
        <v>190</v>
      </c>
      <c r="G5"/>
      <c r="H5" s="135" t="s">
        <v>232</v>
      </c>
      <c r="I5" s="96">
        <v>41</v>
      </c>
      <c r="J5" s="96">
        <v>43</v>
      </c>
      <c r="K5" s="96">
        <v>48</v>
      </c>
      <c r="L5" s="96">
        <v>40</v>
      </c>
      <c r="M5" s="125">
        <f>SUM(I5:L5)</f>
        <v>172</v>
      </c>
      <c r="N5"/>
    </row>
    <row r="6" spans="1:34" ht="15.75" customHeight="1" x14ac:dyDescent="0.3">
      <c r="A6" s="136" t="s">
        <v>307</v>
      </c>
      <c r="B6" s="101">
        <v>40</v>
      </c>
      <c r="C6" s="101">
        <v>43</v>
      </c>
      <c r="D6" s="101">
        <v>42</v>
      </c>
      <c r="E6" s="101">
        <v>45</v>
      </c>
      <c r="F6" s="104">
        <f>SUM(B6:E6)</f>
        <v>170</v>
      </c>
      <c r="G6"/>
      <c r="H6" s="136" t="s">
        <v>265</v>
      </c>
      <c r="I6" s="101">
        <v>39</v>
      </c>
      <c r="J6" s="101">
        <v>41</v>
      </c>
      <c r="K6" s="101">
        <v>37</v>
      </c>
      <c r="L6" s="101">
        <v>41</v>
      </c>
      <c r="M6" s="104">
        <f>SUM(I6:L6)</f>
        <v>158</v>
      </c>
      <c r="N6"/>
    </row>
    <row r="7" spans="1:34" ht="15.75" customHeight="1" x14ac:dyDescent="0.3">
      <c r="A7" s="138" t="s">
        <v>222</v>
      </c>
      <c r="B7" s="106">
        <v>43</v>
      </c>
      <c r="C7" s="106">
        <v>43</v>
      </c>
      <c r="D7" s="106">
        <v>43</v>
      </c>
      <c r="E7" s="106">
        <v>44</v>
      </c>
      <c r="F7" s="107">
        <f>SUM(B7:E7)</f>
        <v>173</v>
      </c>
      <c r="G7"/>
      <c r="H7" s="138" t="s">
        <v>282</v>
      </c>
      <c r="I7" s="106">
        <v>40</v>
      </c>
      <c r="J7" s="106">
        <v>29</v>
      </c>
      <c r="K7" s="106">
        <v>33</v>
      </c>
      <c r="L7" s="106">
        <v>38</v>
      </c>
      <c r="M7" s="107">
        <f>SUM(I7:L7)</f>
        <v>140</v>
      </c>
      <c r="N7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151"/>
    </row>
    <row r="9" spans="1:34" ht="15.75" customHeight="1" x14ac:dyDescent="0.3">
      <c r="A9" s="116" t="s">
        <v>308</v>
      </c>
      <c r="B9" s="117"/>
      <c r="C9" s="118">
        <v>537</v>
      </c>
      <c r="D9" s="117"/>
      <c r="E9" s="119" t="s">
        <v>9</v>
      </c>
      <c r="F9" s="120">
        <f>SUM(F10:F12)</f>
        <v>359</v>
      </c>
      <c r="G9" s="121" t="s">
        <v>130</v>
      </c>
      <c r="H9" t="s">
        <v>309</v>
      </c>
      <c r="I9"/>
      <c r="J9"/>
      <c r="K9"/>
      <c r="L9"/>
      <c r="M9">
        <v>537</v>
      </c>
      <c r="N9"/>
    </row>
    <row r="10" spans="1:34" ht="15.75" customHeight="1" x14ac:dyDescent="0.3">
      <c r="A10" s="135" t="s">
        <v>234</v>
      </c>
      <c r="B10" s="96">
        <v>45</v>
      </c>
      <c r="C10" s="96">
        <v>44</v>
      </c>
      <c r="D10" s="96">
        <v>46</v>
      </c>
      <c r="E10" s="96">
        <v>43</v>
      </c>
      <c r="F10" s="125">
        <f>SUM(B10:E10)</f>
        <v>178</v>
      </c>
      <c r="G10"/>
      <c r="H10"/>
      <c r="I10"/>
      <c r="J10"/>
      <c r="K10"/>
      <c r="L10"/>
      <c r="M10"/>
      <c r="N10"/>
      <c r="AA10" s="133"/>
      <c r="AB10" s="133"/>
      <c r="AC10" s="133"/>
      <c r="AD10" s="133"/>
      <c r="AE10" s="133"/>
      <c r="AF10" s="133"/>
    </row>
    <row r="11" spans="1:34" ht="15.75" customHeight="1" x14ac:dyDescent="0.3">
      <c r="A11" s="136" t="s">
        <v>238</v>
      </c>
      <c r="B11" s="101">
        <v>45</v>
      </c>
      <c r="C11" s="101">
        <v>46</v>
      </c>
      <c r="D11" s="101">
        <v>45</v>
      </c>
      <c r="E11" s="101">
        <v>45</v>
      </c>
      <c r="F11" s="104">
        <f>SUM(B11:E11)</f>
        <v>181</v>
      </c>
      <c r="G11"/>
      <c r="H11"/>
      <c r="I11"/>
      <c r="J11"/>
      <c r="K11"/>
      <c r="L11"/>
      <c r="M11"/>
      <c r="N11"/>
      <c r="AA11" s="133"/>
      <c r="AB11" s="133"/>
      <c r="AC11" s="133"/>
      <c r="AD11" s="133"/>
      <c r="AE11" s="133"/>
      <c r="AF11" s="133"/>
    </row>
    <row r="12" spans="1:34" ht="15.75" customHeight="1" x14ac:dyDescent="0.3">
      <c r="A12" s="138" t="s">
        <v>247</v>
      </c>
      <c r="B12" s="106" t="s">
        <v>27</v>
      </c>
      <c r="C12" s="106"/>
      <c r="D12" s="106"/>
      <c r="E12" s="106"/>
      <c r="F12" s="107">
        <f>SUM(B12:E12)</f>
        <v>0</v>
      </c>
      <c r="G12"/>
      <c r="H12"/>
      <c r="I12"/>
      <c r="J12"/>
      <c r="K12"/>
      <c r="L12"/>
      <c r="M12"/>
      <c r="N12"/>
      <c r="AA12" s="133"/>
      <c r="AB12" s="133"/>
      <c r="AC12" s="133"/>
      <c r="AD12" s="133"/>
      <c r="AE12" s="133"/>
      <c r="AF12" s="133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AA13" s="133"/>
      <c r="AB13" s="133"/>
      <c r="AC13" s="133"/>
      <c r="AD13" s="133"/>
      <c r="AE13" s="133"/>
      <c r="AF13" s="133"/>
    </row>
    <row r="14" spans="1:34" ht="15.75" customHeight="1" x14ac:dyDescent="0.3">
      <c r="A14" s="116" t="s">
        <v>310</v>
      </c>
      <c r="B14" s="117"/>
      <c r="C14" s="118">
        <v>519</v>
      </c>
      <c r="D14" s="117"/>
      <c r="E14" s="119" t="s">
        <v>9</v>
      </c>
      <c r="F14" s="120">
        <f>SUM(F15:F17)</f>
        <v>495</v>
      </c>
      <c r="G14" s="121" t="s">
        <v>130</v>
      </c>
      <c r="H14" s="87" t="s">
        <v>311</v>
      </c>
      <c r="J14" s="152">
        <v>514</v>
      </c>
      <c r="M14" s="298">
        <v>514</v>
      </c>
      <c r="N14"/>
    </row>
    <row r="15" spans="1:34" ht="15.75" customHeight="1" x14ac:dyDescent="0.3">
      <c r="A15" s="135" t="s">
        <v>275</v>
      </c>
      <c r="B15" s="96">
        <v>42</v>
      </c>
      <c r="C15" s="96">
        <v>43</v>
      </c>
      <c r="D15" s="96">
        <v>39</v>
      </c>
      <c r="E15" s="96">
        <v>42</v>
      </c>
      <c r="F15" s="125">
        <f>SUM(B15:E15)</f>
        <v>166</v>
      </c>
      <c r="G15"/>
      <c r="N15"/>
    </row>
    <row r="16" spans="1:34" ht="15.75" customHeight="1" x14ac:dyDescent="0.3">
      <c r="A16" s="136" t="s">
        <v>246</v>
      </c>
      <c r="B16" s="101">
        <v>37</v>
      </c>
      <c r="C16" s="101">
        <v>42</v>
      </c>
      <c r="D16" s="101">
        <v>44</v>
      </c>
      <c r="E16" s="101">
        <v>38</v>
      </c>
      <c r="F16" s="104">
        <f>SUM(B16:E16)</f>
        <v>161</v>
      </c>
      <c r="G16"/>
      <c r="N16"/>
    </row>
    <row r="17" spans="1:20" ht="15.75" customHeight="1" x14ac:dyDescent="0.3">
      <c r="A17" s="138" t="s">
        <v>252</v>
      </c>
      <c r="B17" s="106">
        <v>43</v>
      </c>
      <c r="C17" s="106">
        <v>43</v>
      </c>
      <c r="D17" s="106">
        <v>39</v>
      </c>
      <c r="E17" s="106">
        <v>43</v>
      </c>
      <c r="F17" s="107">
        <f>SUM(B17:E17)</f>
        <v>168</v>
      </c>
      <c r="G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134" t="s">
        <v>2</v>
      </c>
      <c r="I19" s="94" t="s">
        <v>134</v>
      </c>
      <c r="J19" s="94" t="s">
        <v>135</v>
      </c>
      <c r="K19" s="94" t="s">
        <v>136</v>
      </c>
      <c r="L19" s="94" t="s">
        <v>137</v>
      </c>
      <c r="M19" s="94" t="s">
        <v>8</v>
      </c>
      <c r="N19" s="95" t="s">
        <v>138</v>
      </c>
    </row>
    <row r="20" spans="1:20" ht="15.75" customHeight="1" x14ac:dyDescent="0.3">
      <c r="H20" s="135" t="s">
        <v>310</v>
      </c>
      <c r="I20" s="96">
        <v>4</v>
      </c>
      <c r="J20" s="96">
        <v>2</v>
      </c>
      <c r="K20" s="96"/>
      <c r="L20" s="96">
        <v>2</v>
      </c>
      <c r="M20" s="96">
        <v>2047</v>
      </c>
      <c r="N20" s="125">
        <v>4</v>
      </c>
    </row>
    <row r="21" spans="1:20" ht="15.75" customHeight="1" x14ac:dyDescent="0.3">
      <c r="H21" s="136" t="s">
        <v>304</v>
      </c>
      <c r="I21" s="102">
        <v>4</v>
      </c>
      <c r="J21" s="102">
        <v>2</v>
      </c>
      <c r="K21" s="102"/>
      <c r="L21" s="102">
        <v>2</v>
      </c>
      <c r="M21" s="102">
        <v>1918</v>
      </c>
      <c r="N21" s="103">
        <v>4</v>
      </c>
    </row>
    <row r="22" spans="1:20" ht="15.75" customHeight="1" x14ac:dyDescent="0.3">
      <c r="H22" s="137" t="s">
        <v>308</v>
      </c>
      <c r="I22" s="101">
        <v>4</v>
      </c>
      <c r="J22" s="101">
        <v>2</v>
      </c>
      <c r="K22" s="101"/>
      <c r="L22" s="101">
        <v>2</v>
      </c>
      <c r="M22" s="101">
        <v>1802</v>
      </c>
      <c r="N22" s="104">
        <v>4</v>
      </c>
    </row>
    <row r="23" spans="1:20" ht="15.75" customHeight="1" x14ac:dyDescent="0.3">
      <c r="H23" s="136" t="s">
        <v>311</v>
      </c>
      <c r="I23" s="101">
        <v>4</v>
      </c>
      <c r="J23" s="101">
        <v>1</v>
      </c>
      <c r="K23" s="101">
        <v>1</v>
      </c>
      <c r="L23" s="101">
        <v>2</v>
      </c>
      <c r="M23" s="101">
        <v>2056</v>
      </c>
      <c r="N23" s="104">
        <v>3</v>
      </c>
    </row>
    <row r="24" spans="1:20" ht="15.75" customHeight="1" x14ac:dyDescent="0.3">
      <c r="H24" s="138" t="s">
        <v>305</v>
      </c>
      <c r="I24" s="106">
        <v>4</v>
      </c>
      <c r="J24" s="106">
        <v>1</v>
      </c>
      <c r="K24" s="106"/>
      <c r="L24" s="106">
        <v>3</v>
      </c>
      <c r="M24" s="106">
        <v>1945</v>
      </c>
      <c r="N24" s="107">
        <v>2</v>
      </c>
    </row>
    <row r="25" spans="1:20" ht="15.75" customHeight="1" x14ac:dyDescent="0.3"/>
    <row r="26" spans="1:20" ht="15.75" customHeight="1" x14ac:dyDescent="0.3">
      <c r="H26" s="153"/>
    </row>
    <row r="27" spans="1:20" ht="15.75" customHeight="1" x14ac:dyDescent="0.3">
      <c r="A27" s="141"/>
      <c r="B27" s="141"/>
      <c r="C27" s="141"/>
      <c r="D27" s="141"/>
      <c r="E27" s="141"/>
      <c r="F27" s="141"/>
      <c r="G27" s="142"/>
      <c r="H27" s="141"/>
      <c r="I27" s="141"/>
      <c r="J27" s="141"/>
      <c r="K27" s="141"/>
      <c r="L27" s="141"/>
      <c r="M27" s="141"/>
      <c r="N27" s="141"/>
      <c r="P27" s="140"/>
    </row>
    <row r="28" spans="1:20" ht="15.75" customHeight="1" x14ac:dyDescent="0.3"/>
    <row r="29" spans="1:20" ht="15.75" customHeight="1" x14ac:dyDescent="0.3">
      <c r="A29" s="91" t="s">
        <v>3</v>
      </c>
      <c r="B29" s="91"/>
      <c r="C29" s="91"/>
      <c r="D29" s="91"/>
      <c r="E29" s="91"/>
      <c r="F29" s="91"/>
      <c r="G29" s="90"/>
      <c r="H29" s="91"/>
      <c r="I29" s="91"/>
      <c r="J29" s="91"/>
      <c r="K29" s="91"/>
      <c r="L29" s="91"/>
      <c r="M29" s="91"/>
      <c r="N29" s="91"/>
      <c r="O29" s="91"/>
    </row>
    <row r="30" spans="1:20" ht="15.75" customHeight="1" x14ac:dyDescent="0.3">
      <c r="A30" s="116" t="s">
        <v>218</v>
      </c>
      <c r="B30" s="117"/>
      <c r="C30" s="118">
        <v>506</v>
      </c>
      <c r="D30" s="117"/>
      <c r="E30" s="119" t="s">
        <v>9</v>
      </c>
      <c r="F30" s="120">
        <f>SUM(F31:F33)</f>
        <v>508</v>
      </c>
      <c r="G30" s="121" t="s">
        <v>130</v>
      </c>
      <c r="H30" s="116" t="s">
        <v>312</v>
      </c>
      <c r="I30" s="117"/>
      <c r="J30" s="118">
        <v>451</v>
      </c>
      <c r="K30" s="117"/>
      <c r="L30" s="119" t="s">
        <v>9</v>
      </c>
      <c r="M30" s="120">
        <f>SUM(M31:M33)</f>
        <v>424</v>
      </c>
      <c r="N30"/>
      <c r="O30" s="109"/>
      <c r="P30" s="109"/>
      <c r="Q30" s="109"/>
      <c r="R30" s="109"/>
      <c r="S30" s="109"/>
      <c r="T30" s="109"/>
    </row>
    <row r="31" spans="1:20" ht="15.75" customHeight="1" x14ac:dyDescent="0.3">
      <c r="A31" s="135" t="s">
        <v>178</v>
      </c>
      <c r="B31" s="96">
        <v>34</v>
      </c>
      <c r="C31" s="96">
        <v>41</v>
      </c>
      <c r="D31" s="96">
        <v>42</v>
      </c>
      <c r="E31" s="96">
        <v>41</v>
      </c>
      <c r="F31" s="125">
        <f>SUM(B31:E31)</f>
        <v>158</v>
      </c>
      <c r="G31"/>
      <c r="H31" s="135" t="s">
        <v>313</v>
      </c>
      <c r="I31" s="96">
        <v>37</v>
      </c>
      <c r="J31" s="96">
        <v>38</v>
      </c>
      <c r="K31" s="96">
        <v>44</v>
      </c>
      <c r="L31" s="96">
        <v>39</v>
      </c>
      <c r="M31" s="125">
        <f>SUM(I31:L31)</f>
        <v>158</v>
      </c>
      <c r="N31"/>
      <c r="O31" s="109"/>
      <c r="P31" s="109"/>
      <c r="Q31" s="109"/>
      <c r="R31" s="109"/>
      <c r="S31" s="109"/>
      <c r="T31" s="109"/>
    </row>
    <row r="32" spans="1:20" ht="15.75" customHeight="1" x14ac:dyDescent="0.3">
      <c r="A32" s="136" t="s">
        <v>264</v>
      </c>
      <c r="B32" s="101">
        <v>44</v>
      </c>
      <c r="C32" s="101">
        <v>41</v>
      </c>
      <c r="D32" s="101">
        <v>43</v>
      </c>
      <c r="E32" s="101">
        <v>40</v>
      </c>
      <c r="F32" s="104">
        <f>SUM(B32:E32)</f>
        <v>168</v>
      </c>
      <c r="G32"/>
      <c r="H32" s="136" t="s">
        <v>314</v>
      </c>
      <c r="I32" s="101">
        <v>18</v>
      </c>
      <c r="J32" s="101">
        <v>41</v>
      </c>
      <c r="K32" s="101">
        <v>35</v>
      </c>
      <c r="L32" s="101">
        <v>33</v>
      </c>
      <c r="M32" s="104">
        <f>SUM(I32:L32)</f>
        <v>127</v>
      </c>
      <c r="N32"/>
      <c r="O32" s="109"/>
      <c r="P32" s="109"/>
      <c r="Q32" s="109"/>
      <c r="R32" s="109"/>
      <c r="S32" s="109"/>
      <c r="T32" s="109"/>
    </row>
    <row r="33" spans="1:20" ht="15.75" customHeight="1" x14ac:dyDescent="0.3">
      <c r="A33" s="138" t="s">
        <v>253</v>
      </c>
      <c r="B33" s="106">
        <v>45</v>
      </c>
      <c r="C33" s="106">
        <v>45</v>
      </c>
      <c r="D33" s="106">
        <v>46</v>
      </c>
      <c r="E33" s="106">
        <v>46</v>
      </c>
      <c r="F33" s="107">
        <f>SUM(B33:E33)</f>
        <v>182</v>
      </c>
      <c r="G33"/>
      <c r="H33" s="138" t="s">
        <v>315</v>
      </c>
      <c r="I33" s="106">
        <v>28</v>
      </c>
      <c r="J33" s="106">
        <v>37</v>
      </c>
      <c r="K33" s="106">
        <v>36</v>
      </c>
      <c r="L33" s="106">
        <v>38</v>
      </c>
      <c r="M33" s="107">
        <f>SUM(I33:L33)</f>
        <v>139</v>
      </c>
      <c r="N33"/>
      <c r="O33" s="109"/>
      <c r="P33" s="109"/>
      <c r="Q33" s="109"/>
      <c r="R33" s="109"/>
      <c r="S33" s="109"/>
      <c r="T33" s="109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109"/>
      <c r="P34" s="109"/>
      <c r="Q34" s="109"/>
      <c r="R34" s="109"/>
      <c r="S34" s="109"/>
      <c r="T34" s="109"/>
    </row>
    <row r="35" spans="1:20" ht="15.75" customHeight="1" x14ac:dyDescent="0.3">
      <c r="A35" s="116" t="s">
        <v>316</v>
      </c>
      <c r="B35" s="117"/>
      <c r="C35" s="118">
        <v>475</v>
      </c>
      <c r="D35" s="117"/>
      <c r="E35" s="119" t="s">
        <v>9</v>
      </c>
      <c r="F35" s="120">
        <f>SUM(F36:F38)</f>
        <v>477</v>
      </c>
      <c r="G35" s="121" t="s">
        <v>130</v>
      </c>
      <c r="H35" s="109" t="s">
        <v>317</v>
      </c>
      <c r="I35" s="109"/>
      <c r="J35" s="109"/>
      <c r="K35" s="109"/>
      <c r="L35" s="109"/>
      <c r="M35" s="109"/>
      <c r="N35"/>
      <c r="O35" s="109"/>
      <c r="P35" s="109"/>
      <c r="Q35" s="109"/>
      <c r="R35" s="109"/>
      <c r="S35" s="109"/>
      <c r="T35" s="109"/>
    </row>
    <row r="36" spans="1:20" ht="15.75" customHeight="1" x14ac:dyDescent="0.3">
      <c r="A36" s="135" t="s">
        <v>278</v>
      </c>
      <c r="B36" s="96">
        <v>37</v>
      </c>
      <c r="C36" s="96">
        <v>41</v>
      </c>
      <c r="D36" s="96">
        <v>42</v>
      </c>
      <c r="E36" s="96">
        <v>40</v>
      </c>
      <c r="F36" s="125">
        <f>SUM(B36:E36)</f>
        <v>160</v>
      </c>
      <c r="G36"/>
      <c r="H36" s="109"/>
      <c r="I36" s="109"/>
      <c r="J36" s="109"/>
      <c r="K36" s="109"/>
      <c r="L36" s="109"/>
      <c r="M36" s="109"/>
      <c r="N36"/>
      <c r="O36" s="109"/>
      <c r="P36" s="109"/>
      <c r="Q36" s="109"/>
      <c r="R36" s="109"/>
      <c r="S36" s="109"/>
      <c r="T36" s="109"/>
    </row>
    <row r="37" spans="1:20" ht="15.75" customHeight="1" x14ac:dyDescent="0.3">
      <c r="A37" s="136" t="s">
        <v>105</v>
      </c>
      <c r="B37" s="101">
        <v>43</v>
      </c>
      <c r="C37" s="101">
        <v>36</v>
      </c>
      <c r="D37" s="101">
        <v>38</v>
      </c>
      <c r="E37" s="101">
        <v>38</v>
      </c>
      <c r="F37" s="104">
        <f>SUM(B37:E37)</f>
        <v>155</v>
      </c>
      <c r="G37"/>
      <c r="H37" s="109"/>
      <c r="I37" s="109"/>
      <c r="J37" s="109"/>
      <c r="K37" s="109"/>
      <c r="L37" s="109"/>
      <c r="M37" s="109"/>
      <c r="N37"/>
      <c r="O37" s="109"/>
      <c r="P37" s="109"/>
      <c r="Q37" s="109"/>
      <c r="R37" s="109"/>
      <c r="S37" s="109"/>
      <c r="T37" s="109"/>
    </row>
    <row r="38" spans="1:20" ht="15.75" customHeight="1" x14ac:dyDescent="0.3">
      <c r="A38" s="138" t="s">
        <v>58</v>
      </c>
      <c r="B38" s="106">
        <v>42</v>
      </c>
      <c r="C38" s="106">
        <v>45</v>
      </c>
      <c r="D38" s="106">
        <v>40</v>
      </c>
      <c r="E38" s="106">
        <v>35</v>
      </c>
      <c r="F38" s="107">
        <f>SUM(B38:E38)</f>
        <v>162</v>
      </c>
      <c r="G38"/>
      <c r="H38" s="109"/>
      <c r="I38" s="109"/>
      <c r="J38" s="109"/>
      <c r="K38" s="109"/>
      <c r="L38" s="109"/>
      <c r="M38" s="109"/>
      <c r="N38"/>
      <c r="O38" s="109"/>
      <c r="P38" s="109"/>
      <c r="Q38" s="109"/>
      <c r="R38" s="109"/>
      <c r="S38" s="109"/>
      <c r="T38" s="109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109"/>
      <c r="P39" s="109"/>
      <c r="Q39" s="109"/>
      <c r="R39" s="109"/>
      <c r="S39" s="109"/>
      <c r="T39" s="109"/>
    </row>
    <row r="40" spans="1:20" ht="15.7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 s="109"/>
      <c r="P40" s="109"/>
      <c r="Q40" s="109"/>
      <c r="R40" s="109"/>
      <c r="S40" s="109"/>
      <c r="T40" s="109"/>
    </row>
    <row r="41" spans="1:20" ht="15.75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 s="109"/>
      <c r="P41" s="109"/>
      <c r="Q41" s="109"/>
      <c r="R41" s="109"/>
      <c r="S41" s="109"/>
      <c r="T41" s="109"/>
    </row>
    <row r="42" spans="1:20" ht="15.7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 s="109"/>
      <c r="P42" s="109"/>
      <c r="Q42" s="109"/>
      <c r="R42" s="109"/>
      <c r="S42" s="109"/>
      <c r="T42" s="109"/>
    </row>
    <row r="43" spans="1:20" ht="15.75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 s="109"/>
      <c r="P43" s="109"/>
      <c r="Q43" s="109"/>
      <c r="R43" s="109"/>
      <c r="S43" s="109"/>
      <c r="T43" s="109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109"/>
      <c r="P44" s="109"/>
      <c r="Q44" s="109"/>
      <c r="R44" s="109"/>
      <c r="S44" s="109"/>
      <c r="T44" s="109"/>
    </row>
    <row r="45" spans="1:20" ht="15.75" customHeight="1" x14ac:dyDescent="0.3">
      <c r="H45" s="134" t="s">
        <v>3</v>
      </c>
      <c r="I45" s="94" t="s">
        <v>134</v>
      </c>
      <c r="J45" s="94" t="s">
        <v>135</v>
      </c>
      <c r="K45" s="94" t="s">
        <v>136</v>
      </c>
      <c r="L45" s="94" t="s">
        <v>137</v>
      </c>
      <c r="M45" s="94" t="s">
        <v>8</v>
      </c>
      <c r="N45" s="95" t="s">
        <v>138</v>
      </c>
    </row>
    <row r="46" spans="1:20" ht="15.75" customHeight="1" x14ac:dyDescent="0.3">
      <c r="H46" s="144" t="s">
        <v>218</v>
      </c>
      <c r="I46" s="145">
        <v>4</v>
      </c>
      <c r="J46" s="145">
        <v>3</v>
      </c>
      <c r="K46" s="145"/>
      <c r="L46" s="145">
        <v>1</v>
      </c>
      <c r="M46" s="145">
        <v>2018</v>
      </c>
      <c r="N46" s="146">
        <v>6</v>
      </c>
      <c r="O46" s="109"/>
      <c r="P46" s="109"/>
    </row>
    <row r="47" spans="1:20" ht="15.75" customHeight="1" x14ac:dyDescent="0.3">
      <c r="H47" s="147" t="s">
        <v>316</v>
      </c>
      <c r="I47" s="111">
        <v>4</v>
      </c>
      <c r="J47" s="111">
        <v>3</v>
      </c>
      <c r="K47" s="111"/>
      <c r="L47" s="111">
        <v>1</v>
      </c>
      <c r="M47" s="111">
        <v>1895</v>
      </c>
      <c r="N47" s="112">
        <v>6</v>
      </c>
      <c r="O47" s="109"/>
      <c r="P47" s="109"/>
    </row>
    <row r="48" spans="1:20" ht="15.75" customHeight="1" x14ac:dyDescent="0.3">
      <c r="H48" s="147" t="s">
        <v>312</v>
      </c>
      <c r="I48" s="111">
        <v>4</v>
      </c>
      <c r="J48" s="111">
        <v>1</v>
      </c>
      <c r="K48" s="111"/>
      <c r="L48" s="111">
        <v>3</v>
      </c>
      <c r="M48" s="111">
        <v>1752</v>
      </c>
      <c r="N48" s="112">
        <v>2</v>
      </c>
      <c r="O48" s="109"/>
      <c r="P48" s="109"/>
    </row>
    <row r="49" spans="1:16" ht="15.75" customHeight="1" x14ac:dyDescent="0.3">
      <c r="H49" s="148" t="s">
        <v>317</v>
      </c>
      <c r="I49" s="113"/>
      <c r="J49" s="113"/>
      <c r="K49" s="113"/>
      <c r="L49" s="113"/>
      <c r="M49" s="113"/>
      <c r="N49" s="114"/>
      <c r="O49" s="109"/>
      <c r="P49" s="109"/>
    </row>
    <row r="50" spans="1:16" ht="15.75" customHeight="1" x14ac:dyDescent="0.3">
      <c r="H50" s="109"/>
      <c r="I50" s="109"/>
      <c r="J50" s="109"/>
      <c r="K50" s="109"/>
      <c r="L50" s="109"/>
      <c r="M50" s="109"/>
      <c r="N50" s="109"/>
      <c r="O50" s="109"/>
      <c r="P50" s="109"/>
    </row>
    <row r="51" spans="1:16" ht="15.75" customHeight="1" x14ac:dyDescent="0.3">
      <c r="A51" s="87" t="s">
        <v>302</v>
      </c>
      <c r="E51" s="88"/>
      <c r="G51" s="149" t="s">
        <v>659</v>
      </c>
      <c r="H51" s="109"/>
      <c r="I51" s="109"/>
      <c r="J51" s="109"/>
      <c r="K51" s="109"/>
      <c r="L51" s="109"/>
      <c r="M51" s="109"/>
      <c r="N51" s="109"/>
      <c r="O51" s="109"/>
      <c r="P51" s="109"/>
    </row>
    <row r="52" spans="1:16" ht="15.75" customHeight="1" x14ac:dyDescent="0.3">
      <c r="A52" s="87" t="s">
        <v>660</v>
      </c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H46:N49">
    <sortCondition descending="1" ref="N46"/>
    <sortCondition descending="1" ref="M46"/>
  </sortState>
  <hyperlinks>
    <hyperlink ref="A2" location="'Index'!A3" tooltip="Go to the Index sheet" display="`" xr:uid="{1F470E0F-E590-4F7B-A5FB-E18AC327C12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0BDBA-2FE0-4963-8EAA-A50DB8B7C8E5}">
  <sheetPr>
    <tabColor theme="9"/>
    <pageSetUpPr fitToPage="1"/>
  </sheetPr>
  <dimension ref="A1:AH52"/>
  <sheetViews>
    <sheetView showGridLines="0" zoomScaleNormal="100" zoomScalePageLayoutView="150" workbookViewId="0">
      <selection activeCell="A2" sqref="A2"/>
    </sheetView>
  </sheetViews>
  <sheetFormatPr defaultColWidth="10.140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6" width="2.42578125" style="87" customWidth="1"/>
    <col min="17" max="24" width="4.140625" style="87" customWidth="1"/>
    <col min="25" max="16384" width="10.140625" style="87"/>
  </cols>
  <sheetData>
    <row r="1" spans="1:34" s="85" customFormat="1" ht="18" x14ac:dyDescent="0.35">
      <c r="A1" s="84"/>
      <c r="B1" s="85" t="s">
        <v>145</v>
      </c>
      <c r="D1" s="86"/>
      <c r="E1" s="86"/>
      <c r="F1" s="86"/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I3" s="87"/>
      <c r="J3" s="87"/>
      <c r="K3" s="87"/>
      <c r="L3" s="87"/>
      <c r="M3" s="87"/>
      <c r="N3" s="87"/>
      <c r="O3" s="87"/>
      <c r="P3" s="87"/>
      <c r="Q3" s="87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I4" s="87"/>
    </row>
    <row r="5" spans="1:34" ht="15.75" customHeight="1" x14ac:dyDescent="0.3">
      <c r="A5" s="228">
        <v>6</v>
      </c>
      <c r="B5" s="229" t="s">
        <v>153</v>
      </c>
      <c r="C5" s="229" t="s">
        <v>104</v>
      </c>
      <c r="D5" s="230">
        <f>45+46+47+46</f>
        <v>184</v>
      </c>
      <c r="E5" s="230">
        <v>6</v>
      </c>
      <c r="F5" s="230">
        <v>744</v>
      </c>
      <c r="G5" s="310">
        <v>23</v>
      </c>
      <c r="I5" s="87"/>
    </row>
    <row r="6" spans="1:34" ht="15.75" customHeight="1" x14ac:dyDescent="0.3">
      <c r="A6" s="99">
        <v>3</v>
      </c>
      <c r="B6" s="100" t="s">
        <v>149</v>
      </c>
      <c r="C6" s="100" t="s">
        <v>147</v>
      </c>
      <c r="D6" s="101">
        <f>42+44+43+46</f>
        <v>175</v>
      </c>
      <c r="E6" s="96">
        <v>3</v>
      </c>
      <c r="F6" s="101">
        <v>715</v>
      </c>
      <c r="G6" s="104">
        <v>16</v>
      </c>
      <c r="I6" s="87"/>
    </row>
    <row r="7" spans="1:34" ht="15.75" customHeight="1" x14ac:dyDescent="0.3">
      <c r="A7" s="99">
        <v>2</v>
      </c>
      <c r="B7" s="100" t="s">
        <v>148</v>
      </c>
      <c r="C7" s="100" t="s">
        <v>147</v>
      </c>
      <c r="D7" s="101">
        <f>44+46+43+45</f>
        <v>178</v>
      </c>
      <c r="E7" s="96">
        <v>4</v>
      </c>
      <c r="F7" s="102">
        <v>710</v>
      </c>
      <c r="G7" s="103">
        <v>15</v>
      </c>
      <c r="J7" s="105"/>
    </row>
    <row r="8" spans="1:34" ht="15.75" customHeight="1" x14ac:dyDescent="0.3">
      <c r="A8" s="99">
        <v>5</v>
      </c>
      <c r="B8" s="100" t="s">
        <v>152</v>
      </c>
      <c r="C8" s="100" t="s">
        <v>151</v>
      </c>
      <c r="D8" s="101">
        <f>48+46+45+45</f>
        <v>184</v>
      </c>
      <c r="E8" s="96">
        <v>6</v>
      </c>
      <c r="F8" s="101">
        <v>695</v>
      </c>
      <c r="G8" s="104">
        <v>15</v>
      </c>
    </row>
    <row r="9" spans="1:34" ht="15.75" customHeight="1" x14ac:dyDescent="0.3">
      <c r="A9" s="99">
        <v>4</v>
      </c>
      <c r="B9" s="100" t="s">
        <v>150</v>
      </c>
      <c r="C9" s="100" t="s">
        <v>151</v>
      </c>
      <c r="D9" s="101">
        <f>41+42+36+44</f>
        <v>163</v>
      </c>
      <c r="E9" s="96">
        <v>2</v>
      </c>
      <c r="F9" s="101">
        <v>297</v>
      </c>
      <c r="G9" s="104">
        <v>6</v>
      </c>
    </row>
    <row r="10" spans="1:34" ht="15.75" customHeight="1" x14ac:dyDescent="0.3">
      <c r="A10" s="233">
        <v>1</v>
      </c>
      <c r="B10" s="234" t="s">
        <v>146</v>
      </c>
      <c r="C10" s="234" t="s">
        <v>147</v>
      </c>
      <c r="D10" s="235">
        <f>39+41+40+41</f>
        <v>161</v>
      </c>
      <c r="E10" s="236">
        <v>1</v>
      </c>
      <c r="F10" s="309">
        <v>614</v>
      </c>
      <c r="G10" s="311">
        <v>5</v>
      </c>
    </row>
    <row r="11" spans="1:34" ht="15.75" customHeight="1" x14ac:dyDescent="0.3"/>
    <row r="12" spans="1:34" ht="15.75" customHeight="1" x14ac:dyDescent="0.3">
      <c r="B12" s="87" t="s">
        <v>154</v>
      </c>
      <c r="F12" s="108" t="s">
        <v>659</v>
      </c>
    </row>
    <row r="13" spans="1:34" ht="15.75" customHeight="1" x14ac:dyDescent="0.3">
      <c r="B13" s="87" t="s">
        <v>660</v>
      </c>
    </row>
    <row r="14" spans="1:34" ht="15.75" customHeight="1" x14ac:dyDescent="0.3"/>
    <row r="15" spans="1:34" ht="15.75" customHeight="1" x14ac:dyDescent="0.3"/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</sheetData>
  <sortState xmlns:xlrd2="http://schemas.microsoft.com/office/spreadsheetml/2017/richdata2" ref="A5:G10">
    <sortCondition descending="1" ref="G5"/>
    <sortCondition descending="1" ref="F5"/>
  </sortState>
  <hyperlinks>
    <hyperlink ref="B2" location="'Index'!A3" tooltip="Go to the Index sheet" display="`" xr:uid="{DF057A36-E227-4EC6-A206-E57CC50DF0C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FE849-419B-458B-82A1-1C232180C075}">
  <sheetPr>
    <tabColor rgb="FFCC0000"/>
    <pageSetUpPr fitToPage="1"/>
  </sheetPr>
  <dimension ref="A1:AH60"/>
  <sheetViews>
    <sheetView showGridLines="0" zoomScaleNormal="100" workbookViewId="0">
      <selection activeCell="A2" sqref="A2"/>
    </sheetView>
  </sheetViews>
  <sheetFormatPr defaultColWidth="8.425781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7" width="3.42578125" style="87" customWidth="1"/>
    <col min="18" max="16384" width="8.42578125" style="87"/>
  </cols>
  <sheetData>
    <row r="1" spans="1:34" s="85" customFormat="1" ht="18" x14ac:dyDescent="0.35">
      <c r="A1" s="84"/>
      <c r="B1" s="85" t="s">
        <v>560</v>
      </c>
      <c r="D1" s="86"/>
      <c r="E1" s="86"/>
      <c r="F1" s="86"/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H3" s="87"/>
      <c r="I3" s="87"/>
      <c r="J3" s="87"/>
      <c r="K3" s="87"/>
      <c r="L3" s="87"/>
      <c r="M3" s="87"/>
      <c r="N3" s="87"/>
      <c r="O3" s="87"/>
      <c r="P3" s="87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I4" s="87"/>
    </row>
    <row r="5" spans="1:34" ht="15.75" customHeight="1" x14ac:dyDescent="0.3">
      <c r="A5" s="228">
        <v>2</v>
      </c>
      <c r="B5" s="229" t="s">
        <v>486</v>
      </c>
      <c r="C5" s="229" t="s">
        <v>104</v>
      </c>
      <c r="D5" s="230">
        <v>187</v>
      </c>
      <c r="E5" s="230">
        <v>6</v>
      </c>
      <c r="F5" s="230">
        <v>750</v>
      </c>
      <c r="G5" s="310">
        <v>26</v>
      </c>
      <c r="I5" s="87"/>
    </row>
    <row r="6" spans="1:34" ht="15.75" customHeight="1" x14ac:dyDescent="0.3">
      <c r="A6" s="99">
        <v>7</v>
      </c>
      <c r="B6" s="100" t="s">
        <v>563</v>
      </c>
      <c r="C6" s="100" t="s">
        <v>159</v>
      </c>
      <c r="D6" s="101">
        <v>191</v>
      </c>
      <c r="E6" s="96">
        <v>7</v>
      </c>
      <c r="F6" s="101">
        <v>739</v>
      </c>
      <c r="G6" s="104">
        <v>26</v>
      </c>
      <c r="I6" s="87"/>
    </row>
    <row r="7" spans="1:34" ht="15.75" customHeight="1" x14ac:dyDescent="0.3">
      <c r="A7" s="99">
        <v>1</v>
      </c>
      <c r="B7" s="100" t="s">
        <v>95</v>
      </c>
      <c r="C7" s="100" t="s">
        <v>77</v>
      </c>
      <c r="D7" s="101">
        <v>156</v>
      </c>
      <c r="E7" s="96">
        <v>2</v>
      </c>
      <c r="F7" s="102">
        <v>646</v>
      </c>
      <c r="G7" s="103">
        <v>17</v>
      </c>
      <c r="J7" s="105"/>
    </row>
    <row r="8" spans="1:34" ht="15.75" customHeight="1" x14ac:dyDescent="0.3">
      <c r="A8" s="99">
        <v>4</v>
      </c>
      <c r="B8" s="100" t="s">
        <v>562</v>
      </c>
      <c r="C8" s="100" t="s">
        <v>104</v>
      </c>
      <c r="D8" s="101">
        <v>161</v>
      </c>
      <c r="E8" s="96">
        <v>5</v>
      </c>
      <c r="F8" s="101">
        <v>626</v>
      </c>
      <c r="G8" s="104">
        <v>13</v>
      </c>
    </row>
    <row r="9" spans="1:34" ht="15.75" customHeight="1" x14ac:dyDescent="0.3">
      <c r="A9" s="99">
        <v>3</v>
      </c>
      <c r="B9" s="100" t="s">
        <v>561</v>
      </c>
      <c r="C9" s="100" t="s">
        <v>104</v>
      </c>
      <c r="D9" s="101">
        <v>158</v>
      </c>
      <c r="E9" s="96">
        <v>3</v>
      </c>
      <c r="F9" s="101">
        <v>624</v>
      </c>
      <c r="G9" s="104">
        <v>12</v>
      </c>
      <c r="I9" s="87"/>
    </row>
    <row r="10" spans="1:34" ht="15.75" customHeight="1" x14ac:dyDescent="0.3">
      <c r="A10" s="99">
        <v>6</v>
      </c>
      <c r="B10" s="100" t="s">
        <v>33</v>
      </c>
      <c r="C10" s="100" t="s">
        <v>34</v>
      </c>
      <c r="D10" s="101">
        <v>161</v>
      </c>
      <c r="E10" s="96">
        <v>5</v>
      </c>
      <c r="F10" s="101">
        <v>599</v>
      </c>
      <c r="G10" s="104">
        <v>12</v>
      </c>
      <c r="I10" s="87"/>
    </row>
    <row r="11" spans="1:34" ht="15.75" customHeight="1" x14ac:dyDescent="0.3">
      <c r="A11" s="233">
        <v>5</v>
      </c>
      <c r="B11" s="234" t="s">
        <v>443</v>
      </c>
      <c r="C11" s="234" t="s">
        <v>243</v>
      </c>
      <c r="D11" s="235">
        <v>149</v>
      </c>
      <c r="E11" s="236">
        <v>1</v>
      </c>
      <c r="F11" s="106">
        <v>586</v>
      </c>
      <c r="G11" s="107">
        <v>7</v>
      </c>
      <c r="I11" s="87"/>
    </row>
    <row r="12" spans="1:34" ht="15.75" customHeight="1" x14ac:dyDescent="0.3">
      <c r="A12" s="87"/>
      <c r="I12" s="87"/>
    </row>
    <row r="13" spans="1:34" ht="15.75" customHeight="1" x14ac:dyDescent="0.3">
      <c r="A13" s="90"/>
      <c r="B13" s="91" t="s">
        <v>3</v>
      </c>
      <c r="C13" s="91"/>
      <c r="D13" s="91"/>
      <c r="E13" s="91"/>
      <c r="F13" s="91"/>
      <c r="G13" s="91"/>
    </row>
    <row r="14" spans="1:34" ht="15.75" customHeight="1" x14ac:dyDescent="0.3">
      <c r="A14" s="92"/>
      <c r="B14" s="93" t="s">
        <v>4</v>
      </c>
      <c r="C14" s="93" t="s">
        <v>5</v>
      </c>
      <c r="D14" s="94" t="s">
        <v>6</v>
      </c>
      <c r="E14" s="94" t="s">
        <v>7</v>
      </c>
      <c r="F14" s="94" t="s">
        <v>8</v>
      </c>
      <c r="G14" s="95" t="s">
        <v>9</v>
      </c>
    </row>
    <row r="15" spans="1:34" ht="15.75" customHeight="1" x14ac:dyDescent="0.3">
      <c r="A15" s="228">
        <v>6</v>
      </c>
      <c r="B15" s="229" t="s">
        <v>175</v>
      </c>
      <c r="C15" s="229" t="s">
        <v>166</v>
      </c>
      <c r="D15" s="230">
        <v>148</v>
      </c>
      <c r="E15" s="230">
        <v>6</v>
      </c>
      <c r="F15" s="230">
        <v>615</v>
      </c>
      <c r="G15" s="310">
        <v>26</v>
      </c>
    </row>
    <row r="16" spans="1:34" ht="15.75" customHeight="1" x14ac:dyDescent="0.3">
      <c r="A16" s="99">
        <v>7</v>
      </c>
      <c r="B16" s="100" t="s">
        <v>300</v>
      </c>
      <c r="C16" s="100" t="s">
        <v>161</v>
      </c>
      <c r="D16" s="101">
        <v>148</v>
      </c>
      <c r="E16" s="96">
        <v>6</v>
      </c>
      <c r="F16" s="101">
        <v>584</v>
      </c>
      <c r="G16" s="104">
        <v>22</v>
      </c>
    </row>
    <row r="17" spans="1:7" ht="15.75" customHeight="1" x14ac:dyDescent="0.3">
      <c r="A17" s="99">
        <v>2</v>
      </c>
      <c r="B17" s="100" t="s">
        <v>290</v>
      </c>
      <c r="C17" s="100" t="s">
        <v>166</v>
      </c>
      <c r="D17" s="101">
        <v>146</v>
      </c>
      <c r="E17" s="96">
        <v>4</v>
      </c>
      <c r="F17" s="101">
        <v>562</v>
      </c>
      <c r="G17" s="104">
        <v>18</v>
      </c>
    </row>
    <row r="18" spans="1:7" ht="15.75" customHeight="1" x14ac:dyDescent="0.3">
      <c r="A18" s="99">
        <v>5</v>
      </c>
      <c r="B18" s="100" t="s">
        <v>284</v>
      </c>
      <c r="C18" s="100" t="s">
        <v>273</v>
      </c>
      <c r="D18" s="101">
        <v>158</v>
      </c>
      <c r="E18" s="96">
        <v>7</v>
      </c>
      <c r="F18" s="101">
        <v>542</v>
      </c>
      <c r="G18" s="104">
        <v>18</v>
      </c>
    </row>
    <row r="19" spans="1:7" ht="15.75" customHeight="1" x14ac:dyDescent="0.3">
      <c r="A19" s="99">
        <v>4</v>
      </c>
      <c r="B19" s="100" t="s">
        <v>150</v>
      </c>
      <c r="C19" s="100" t="s">
        <v>151</v>
      </c>
      <c r="D19" s="101">
        <v>130</v>
      </c>
      <c r="E19" s="96">
        <v>3</v>
      </c>
      <c r="F19" s="101">
        <v>436</v>
      </c>
      <c r="G19" s="104">
        <v>12</v>
      </c>
    </row>
    <row r="20" spans="1:7" ht="15.75" customHeight="1" x14ac:dyDescent="0.3">
      <c r="A20" s="99">
        <v>1</v>
      </c>
      <c r="B20" s="100" t="s">
        <v>564</v>
      </c>
      <c r="C20" s="100" t="s">
        <v>104</v>
      </c>
      <c r="D20" s="101" t="s">
        <v>27</v>
      </c>
      <c r="E20" s="96">
        <v>0</v>
      </c>
      <c r="F20" s="102">
        <v>160</v>
      </c>
      <c r="G20" s="103">
        <v>7</v>
      </c>
    </row>
    <row r="21" spans="1:7" ht="15.75" customHeight="1" x14ac:dyDescent="0.3">
      <c r="A21" s="233">
        <v>3</v>
      </c>
      <c r="B21" s="234" t="s">
        <v>565</v>
      </c>
      <c r="C21" s="234" t="s">
        <v>77</v>
      </c>
      <c r="D21" s="235" t="s">
        <v>27</v>
      </c>
      <c r="E21" s="236">
        <v>0</v>
      </c>
      <c r="F21" s="106">
        <v>0</v>
      </c>
      <c r="G21" s="107">
        <v>0</v>
      </c>
    </row>
    <row r="22" spans="1:7" ht="15.75" customHeight="1" x14ac:dyDescent="0.3"/>
    <row r="23" spans="1:7" ht="15.75" customHeight="1" x14ac:dyDescent="0.3">
      <c r="B23" s="87" t="s">
        <v>566</v>
      </c>
      <c r="F23" s="108" t="s">
        <v>659</v>
      </c>
    </row>
    <row r="24" spans="1:7" ht="15.75" customHeight="1" x14ac:dyDescent="0.3">
      <c r="B24" s="87" t="s">
        <v>660</v>
      </c>
    </row>
    <row r="25" spans="1:7" ht="15.75" customHeight="1" x14ac:dyDescent="0.3"/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ortState xmlns:xlrd2="http://schemas.microsoft.com/office/spreadsheetml/2017/richdata2" ref="A15:G21">
    <sortCondition descending="1" ref="G15"/>
    <sortCondition descending="1" ref="F15"/>
  </sortState>
  <hyperlinks>
    <hyperlink ref="B2" location="'Index'!A3" tooltip="Go to the Index sheet" display="`" xr:uid="{695C9701-F34E-4787-AE47-FE9323420A0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C0FE8-B5EC-47CA-9D46-B54313054286}">
  <sheetPr>
    <tabColor rgb="FFCC0000"/>
    <pageSetUpPr fitToPage="1"/>
  </sheetPr>
  <dimension ref="A1:AH60"/>
  <sheetViews>
    <sheetView showGridLines="0" zoomScaleNormal="100" workbookViewId="0">
      <selection activeCell="A2" sqref="A2"/>
    </sheetView>
  </sheetViews>
  <sheetFormatPr defaultColWidth="8.425781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7" width="3.42578125" style="87" customWidth="1"/>
    <col min="18" max="16384" width="8.42578125" style="87"/>
  </cols>
  <sheetData>
    <row r="1" spans="1:34" s="85" customFormat="1" ht="18" x14ac:dyDescent="0.35">
      <c r="A1" s="84"/>
      <c r="B1" s="85" t="s">
        <v>560</v>
      </c>
      <c r="D1" s="86"/>
      <c r="E1" s="86"/>
      <c r="F1" s="86" t="s">
        <v>126</v>
      </c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34" ht="15.75" customHeight="1" x14ac:dyDescent="0.3">
      <c r="A5" s="315">
        <v>4</v>
      </c>
      <c r="B5" s="239" t="s">
        <v>563</v>
      </c>
      <c r="C5" s="239" t="s">
        <v>159</v>
      </c>
      <c r="D5" s="312">
        <v>191</v>
      </c>
      <c r="E5" s="240">
        <v>5</v>
      </c>
      <c r="F5" s="313">
        <v>739</v>
      </c>
      <c r="G5" s="314">
        <v>20</v>
      </c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34" ht="15.75" customHeight="1" x14ac:dyDescent="0.3">
      <c r="A6" s="241">
        <v>2</v>
      </c>
      <c r="B6" s="242" t="s">
        <v>562</v>
      </c>
      <c r="C6" s="242" t="s">
        <v>104</v>
      </c>
      <c r="D6" s="243">
        <v>161</v>
      </c>
      <c r="E6" s="244">
        <v>4</v>
      </c>
      <c r="F6" s="111">
        <v>626</v>
      </c>
      <c r="G6" s="112">
        <v>15</v>
      </c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34" ht="15.75" customHeight="1" x14ac:dyDescent="0.3">
      <c r="A7" s="245">
        <v>3</v>
      </c>
      <c r="B7" s="242" t="s">
        <v>33</v>
      </c>
      <c r="C7" s="242" t="s">
        <v>34</v>
      </c>
      <c r="D7" s="243">
        <v>161</v>
      </c>
      <c r="E7" s="244">
        <v>4</v>
      </c>
      <c r="F7" s="111">
        <v>599</v>
      </c>
      <c r="G7" s="112">
        <v>12</v>
      </c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34" ht="15.75" customHeight="1" x14ac:dyDescent="0.3">
      <c r="A8" s="245">
        <v>5</v>
      </c>
      <c r="B8" s="242" t="s">
        <v>300</v>
      </c>
      <c r="C8" s="242" t="s">
        <v>161</v>
      </c>
      <c r="D8" s="243">
        <v>148</v>
      </c>
      <c r="E8" s="244">
        <v>2</v>
      </c>
      <c r="F8" s="111">
        <v>584</v>
      </c>
      <c r="G8" s="112">
        <v>10</v>
      </c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34" ht="15.75" customHeight="1" x14ac:dyDescent="0.3">
      <c r="A9" s="250">
        <v>1</v>
      </c>
      <c r="B9" s="247" t="s">
        <v>150</v>
      </c>
      <c r="C9" s="247" t="s">
        <v>151</v>
      </c>
      <c r="D9" s="249">
        <v>130</v>
      </c>
      <c r="E9" s="249">
        <v>1</v>
      </c>
      <c r="F9" s="309">
        <v>436</v>
      </c>
      <c r="G9" s="311">
        <v>4</v>
      </c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34" ht="15.75" customHeight="1" x14ac:dyDescent="0.3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34" ht="15.75" customHeight="1" x14ac:dyDescent="0.3">
      <c r="A11" s="109"/>
      <c r="B11" s="87" t="s">
        <v>127</v>
      </c>
      <c r="F11" s="108" t="s">
        <v>659</v>
      </c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34" ht="15.75" customHeight="1" x14ac:dyDescent="0.3">
      <c r="A12" s="109"/>
      <c r="B12" s="87" t="s">
        <v>660</v>
      </c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34" ht="15.75" customHeight="1" x14ac:dyDescent="0.3">
      <c r="A13" s="109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34" ht="15.75" customHeight="1" x14ac:dyDescent="0.3">
      <c r="A14" s="109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34" ht="15.75" customHeight="1" x14ac:dyDescent="0.3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34" ht="15.75" customHeight="1" x14ac:dyDescent="0.3">
      <c r="A16" s="109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5.75" customHeight="1" x14ac:dyDescent="0.3">
      <c r="A17" s="109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5.75" customHeight="1" x14ac:dyDescent="0.3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5.75" customHeight="1" x14ac:dyDescent="0.3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5.75" customHeight="1" x14ac:dyDescent="0.3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5.75" customHeight="1" x14ac:dyDescent="0.3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5.75" customHeight="1" x14ac:dyDescent="0.3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5.75" customHeight="1" x14ac:dyDescent="0.3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5.75" customHeight="1" x14ac:dyDescent="0.3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5.75" customHeight="1" x14ac:dyDescent="0.3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5.75" customHeight="1" x14ac:dyDescent="0.3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5.75" customHeight="1" x14ac:dyDescent="0.3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5.75" customHeight="1" x14ac:dyDescent="0.3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5.75" customHeight="1" x14ac:dyDescent="0.3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5.75" customHeight="1" x14ac:dyDescent="0.3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5.75" customHeight="1" x14ac:dyDescent="0.3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2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heetProtection selectLockedCells="1" selectUnlockedCells="1"/>
  <sortState xmlns:xlrd2="http://schemas.microsoft.com/office/spreadsheetml/2017/richdata2" ref="A5:G9">
    <sortCondition descending="1" ref="G5"/>
    <sortCondition descending="1" ref="F5"/>
  </sortState>
  <hyperlinks>
    <hyperlink ref="B2" location="'Index'!A3" tooltip="Go to the Index sheet" display="`" xr:uid="{AD129CCE-A422-4908-A105-E3B01C84AC4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FA7B3-1219-4F90-A2C8-4DBBB447526A}">
  <sheetPr>
    <tabColor rgb="FFCC0000"/>
    <pageSetUpPr fitToPage="1"/>
  </sheetPr>
  <dimension ref="A1:AH60"/>
  <sheetViews>
    <sheetView showGridLines="0" zoomScaleNormal="100" workbookViewId="0">
      <selection activeCell="A2" sqref="A2"/>
    </sheetView>
  </sheetViews>
  <sheetFormatPr defaultColWidth="8.425781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7" width="3.42578125" style="87" customWidth="1"/>
    <col min="18" max="16384" width="8.42578125" style="87"/>
  </cols>
  <sheetData>
    <row r="1" spans="1:34" s="85" customFormat="1" ht="18" x14ac:dyDescent="0.35">
      <c r="A1" s="84"/>
      <c r="B1" s="85" t="s">
        <v>567</v>
      </c>
      <c r="D1" s="86"/>
      <c r="E1" s="86"/>
      <c r="F1" s="86"/>
      <c r="G1" s="86"/>
      <c r="H1" s="86"/>
      <c r="I1" s="86" t="s">
        <v>658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H3" s="87"/>
      <c r="I3" s="87"/>
      <c r="J3" s="87"/>
      <c r="K3" s="87"/>
      <c r="L3" s="87"/>
      <c r="M3" s="87"/>
      <c r="N3" s="87"/>
      <c r="O3" s="87"/>
      <c r="P3" s="87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I4" s="87"/>
    </row>
    <row r="5" spans="1:34" ht="15.75" customHeight="1" x14ac:dyDescent="0.3">
      <c r="A5" s="228">
        <v>3</v>
      </c>
      <c r="B5" s="229" t="s">
        <v>272</v>
      </c>
      <c r="C5" s="229" t="s">
        <v>273</v>
      </c>
      <c r="D5" s="230">
        <v>186</v>
      </c>
      <c r="E5" s="230">
        <v>5</v>
      </c>
      <c r="F5" s="230">
        <v>735</v>
      </c>
      <c r="G5" s="310">
        <v>19</v>
      </c>
      <c r="I5" s="87"/>
    </row>
    <row r="6" spans="1:34" ht="15.75" customHeight="1" x14ac:dyDescent="0.3">
      <c r="A6" s="99">
        <v>5</v>
      </c>
      <c r="B6" s="100" t="s">
        <v>88</v>
      </c>
      <c r="C6" s="100" t="s">
        <v>34</v>
      </c>
      <c r="D6" s="101">
        <v>182</v>
      </c>
      <c r="E6" s="96">
        <v>4</v>
      </c>
      <c r="F6" s="101">
        <v>729</v>
      </c>
      <c r="G6" s="104">
        <v>18</v>
      </c>
      <c r="I6" s="87"/>
    </row>
    <row r="7" spans="1:34" ht="15.75" customHeight="1" x14ac:dyDescent="0.3">
      <c r="A7" s="99">
        <v>4</v>
      </c>
      <c r="B7" s="100" t="s">
        <v>569</v>
      </c>
      <c r="C7" s="100" t="s">
        <v>273</v>
      </c>
      <c r="D7" s="101">
        <v>172</v>
      </c>
      <c r="E7" s="96">
        <v>3</v>
      </c>
      <c r="F7" s="101">
        <v>681</v>
      </c>
      <c r="G7" s="104">
        <v>12</v>
      </c>
      <c r="J7" s="105"/>
    </row>
    <row r="8" spans="1:34" ht="15.75" customHeight="1" x14ac:dyDescent="0.3">
      <c r="A8" s="99">
        <v>2</v>
      </c>
      <c r="B8" s="100" t="s">
        <v>568</v>
      </c>
      <c r="C8" s="100" t="s">
        <v>273</v>
      </c>
      <c r="D8" s="101">
        <v>154</v>
      </c>
      <c r="E8" s="96">
        <v>2</v>
      </c>
      <c r="F8" s="101">
        <v>638</v>
      </c>
      <c r="G8" s="104">
        <v>8</v>
      </c>
    </row>
    <row r="9" spans="1:34" ht="15.75" customHeight="1" x14ac:dyDescent="0.3">
      <c r="A9" s="233">
        <v>1</v>
      </c>
      <c r="B9" s="234" t="s">
        <v>150</v>
      </c>
      <c r="C9" s="234" t="s">
        <v>151</v>
      </c>
      <c r="D9" s="235">
        <v>134</v>
      </c>
      <c r="E9" s="236">
        <v>1</v>
      </c>
      <c r="F9" s="309">
        <v>555</v>
      </c>
      <c r="G9" s="311">
        <v>4</v>
      </c>
      <c r="I9" s="87"/>
    </row>
    <row r="10" spans="1:34" ht="15.75" customHeight="1" x14ac:dyDescent="0.3">
      <c r="A10" s="87"/>
      <c r="I10" s="87"/>
    </row>
    <row r="11" spans="1:34" ht="15.75" customHeight="1" x14ac:dyDescent="0.3">
      <c r="A11" s="87"/>
      <c r="B11" s="87" t="s">
        <v>566</v>
      </c>
      <c r="F11" s="108" t="s">
        <v>659</v>
      </c>
      <c r="I11" s="87"/>
    </row>
    <row r="12" spans="1:34" ht="15.75" customHeight="1" x14ac:dyDescent="0.3">
      <c r="A12" s="87"/>
      <c r="B12" s="87" t="s">
        <v>660</v>
      </c>
      <c r="I12" s="87"/>
    </row>
    <row r="13" spans="1:34" ht="15.75" customHeight="1" x14ac:dyDescent="0.3"/>
    <row r="14" spans="1:34" ht="15.75" customHeight="1" x14ac:dyDescent="0.3"/>
    <row r="15" spans="1:34" ht="15.75" customHeight="1" x14ac:dyDescent="0.3"/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ortState xmlns:xlrd2="http://schemas.microsoft.com/office/spreadsheetml/2017/richdata2" ref="A5:G9">
    <sortCondition descending="1" ref="G5"/>
    <sortCondition descending="1" ref="F5"/>
  </sortState>
  <hyperlinks>
    <hyperlink ref="B2" location="'Index'!A3" tooltip="Go to the Index sheet" display="`" xr:uid="{2543F876-AF05-4873-BF82-6D9F02EEC4E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FA35D-2003-440B-9344-1886EFB7FBD6}">
  <sheetPr>
    <tabColor rgb="FFFFFF00"/>
    <pageSetUpPr fitToPage="1"/>
  </sheetPr>
  <dimension ref="A1:AH63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18.7109375" style="87" customWidth="1"/>
    <col min="14" max="19" width="5" style="87" customWidth="1"/>
    <col min="20" max="27" width="4.140625" style="87" customWidth="1"/>
    <col min="28" max="16384" width="10.28515625" style="87"/>
  </cols>
  <sheetData>
    <row r="1" spans="1:34" s="85" customFormat="1" ht="18" x14ac:dyDescent="0.35">
      <c r="A1" s="84"/>
      <c r="B1" s="85" t="s">
        <v>555</v>
      </c>
      <c r="D1" s="86"/>
      <c r="E1" s="86"/>
      <c r="F1" s="86"/>
      <c r="G1" s="86"/>
      <c r="H1" s="86"/>
      <c r="I1" s="86" t="s">
        <v>658</v>
      </c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J3" s="90"/>
      <c r="K3" s="87"/>
      <c r="L3" s="87"/>
      <c r="M3" s="87"/>
      <c r="N3" s="87"/>
      <c r="O3" s="87"/>
      <c r="P3" s="87"/>
      <c r="Q3" s="87"/>
      <c r="R3" s="87"/>
      <c r="S3" s="87"/>
      <c r="AA3" s="87"/>
      <c r="AB3" s="87"/>
      <c r="AC3" s="87"/>
      <c r="AD3" s="87"/>
      <c r="AE3" s="87"/>
      <c r="AF3" s="87"/>
    </row>
    <row r="4" spans="1:34" ht="15.75" customHeight="1" x14ac:dyDescent="0.3">
      <c r="A4" s="155">
        <v>2</v>
      </c>
      <c r="B4" s="93" t="s">
        <v>4</v>
      </c>
      <c r="C4" s="156" t="s">
        <v>5</v>
      </c>
      <c r="D4" s="117"/>
      <c r="E4" s="157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28">
        <v>7</v>
      </c>
      <c r="B5" s="229" t="s">
        <v>256</v>
      </c>
      <c r="C5" s="229" t="s">
        <v>104</v>
      </c>
      <c r="D5" s="230">
        <v>96</v>
      </c>
      <c r="E5" s="230">
        <v>96</v>
      </c>
      <c r="F5" s="230">
        <f>SUM(D5:E5)</f>
        <v>192</v>
      </c>
      <c r="G5" s="230">
        <v>9</v>
      </c>
      <c r="H5" s="230">
        <v>758</v>
      </c>
      <c r="I5" s="310">
        <v>36</v>
      </c>
      <c r="K5" s="87"/>
      <c r="V5" s="88"/>
      <c r="W5" s="88"/>
    </row>
    <row r="6" spans="1:34" ht="15.75" customHeight="1" x14ac:dyDescent="0.3">
      <c r="A6" s="99">
        <v>9</v>
      </c>
      <c r="B6" s="100" t="s">
        <v>252</v>
      </c>
      <c r="C6" s="100" t="s">
        <v>29</v>
      </c>
      <c r="D6" s="101">
        <v>86</v>
      </c>
      <c r="E6" s="101">
        <v>85</v>
      </c>
      <c r="F6" s="101">
        <f>SUM(D6:E6)</f>
        <v>171</v>
      </c>
      <c r="G6" s="96">
        <v>8</v>
      </c>
      <c r="H6" s="101">
        <v>677</v>
      </c>
      <c r="I6" s="104">
        <v>31</v>
      </c>
      <c r="K6" s="87"/>
      <c r="V6" s="88"/>
      <c r="W6" s="88"/>
    </row>
    <row r="7" spans="1:34" ht="15.75" customHeight="1" x14ac:dyDescent="0.3">
      <c r="A7" s="99">
        <v>5</v>
      </c>
      <c r="B7" s="100" t="s">
        <v>61</v>
      </c>
      <c r="C7" s="100" t="s">
        <v>17</v>
      </c>
      <c r="D7" s="101">
        <v>81</v>
      </c>
      <c r="E7" s="101">
        <v>87</v>
      </c>
      <c r="F7" s="101">
        <f>SUM(D7:E7)</f>
        <v>168</v>
      </c>
      <c r="G7" s="96">
        <v>7</v>
      </c>
      <c r="H7" s="101">
        <v>647</v>
      </c>
      <c r="I7" s="104">
        <v>28</v>
      </c>
      <c r="J7" s="105"/>
      <c r="K7" s="87"/>
      <c r="V7" s="88"/>
      <c r="W7" s="88"/>
    </row>
    <row r="8" spans="1:34" ht="15.75" customHeight="1" x14ac:dyDescent="0.3">
      <c r="A8" s="99">
        <v>4</v>
      </c>
      <c r="B8" s="100" t="s">
        <v>152</v>
      </c>
      <c r="C8" s="100" t="s">
        <v>161</v>
      </c>
      <c r="D8" s="101">
        <v>82</v>
      </c>
      <c r="E8" s="101">
        <v>69</v>
      </c>
      <c r="F8" s="101">
        <f>SUM(D8:E8)</f>
        <v>151</v>
      </c>
      <c r="G8" s="96">
        <v>6</v>
      </c>
      <c r="H8" s="101">
        <v>639</v>
      </c>
      <c r="I8" s="104">
        <v>26</v>
      </c>
      <c r="K8" s="87"/>
    </row>
    <row r="9" spans="1:34" s="88" customFormat="1" ht="15.75" customHeight="1" x14ac:dyDescent="0.3">
      <c r="A9" s="99">
        <v>2</v>
      </c>
      <c r="B9" s="100" t="s">
        <v>556</v>
      </c>
      <c r="C9" s="100" t="s">
        <v>104</v>
      </c>
      <c r="D9" s="101">
        <v>65</v>
      </c>
      <c r="E9" s="101">
        <v>75</v>
      </c>
      <c r="F9" s="101">
        <f>SUM(D9:E9)</f>
        <v>140</v>
      </c>
      <c r="G9" s="96">
        <v>5</v>
      </c>
      <c r="H9" s="101">
        <v>509</v>
      </c>
      <c r="I9" s="104">
        <v>20</v>
      </c>
      <c r="J9" s="87"/>
    </row>
    <row r="10" spans="1:34" s="88" customFormat="1" ht="15.75" customHeight="1" x14ac:dyDescent="0.3">
      <c r="A10" s="99">
        <v>1</v>
      </c>
      <c r="B10" s="100" t="s">
        <v>258</v>
      </c>
      <c r="C10" s="100" t="s">
        <v>195</v>
      </c>
      <c r="D10" s="101" t="s">
        <v>27</v>
      </c>
      <c r="E10" s="101"/>
      <c r="F10" s="101">
        <f>SUM(D10:E10)</f>
        <v>0</v>
      </c>
      <c r="G10" s="96">
        <v>0</v>
      </c>
      <c r="H10" s="102">
        <v>0</v>
      </c>
      <c r="I10" s="103">
        <v>0</v>
      </c>
      <c r="J10" s="87"/>
      <c r="V10" s="87"/>
      <c r="W10" s="87"/>
    </row>
    <row r="11" spans="1:34" s="88" customFormat="1" ht="15.75" customHeight="1" x14ac:dyDescent="0.3">
      <c r="A11" s="99">
        <v>3</v>
      </c>
      <c r="B11" s="100" t="s">
        <v>557</v>
      </c>
      <c r="C11" s="100" t="s">
        <v>269</v>
      </c>
      <c r="D11" s="101">
        <v>0</v>
      </c>
      <c r="E11" s="101">
        <v>0</v>
      </c>
      <c r="F11" s="101">
        <f>SUM(D11:E11)</f>
        <v>0</v>
      </c>
      <c r="G11" s="96">
        <v>0</v>
      </c>
      <c r="H11" s="101">
        <v>0</v>
      </c>
      <c r="I11" s="104">
        <v>0</v>
      </c>
      <c r="J11" s="87"/>
      <c r="V11" s="87"/>
      <c r="W11" s="87"/>
    </row>
    <row r="12" spans="1:34" s="88" customFormat="1" ht="15.75" customHeight="1" x14ac:dyDescent="0.3">
      <c r="A12" s="99">
        <v>6</v>
      </c>
      <c r="B12" s="100" t="s">
        <v>253</v>
      </c>
      <c r="C12" s="100" t="s">
        <v>161</v>
      </c>
      <c r="D12" s="101" t="s">
        <v>27</v>
      </c>
      <c r="E12" s="101"/>
      <c r="F12" s="101">
        <f>SUM(D12:E12)</f>
        <v>0</v>
      </c>
      <c r="G12" s="96">
        <v>0</v>
      </c>
      <c r="H12" s="101">
        <v>0</v>
      </c>
      <c r="I12" s="104">
        <v>0</v>
      </c>
      <c r="J12" s="87"/>
      <c r="V12" s="87"/>
      <c r="W12" s="87"/>
    </row>
    <row r="13" spans="1:34" s="88" customFormat="1" ht="15.75" customHeight="1" x14ac:dyDescent="0.3">
      <c r="A13" s="233">
        <v>8</v>
      </c>
      <c r="B13" s="234" t="s">
        <v>248</v>
      </c>
      <c r="C13" s="234" t="s">
        <v>249</v>
      </c>
      <c r="D13" s="235" t="s">
        <v>27</v>
      </c>
      <c r="E13" s="235"/>
      <c r="F13" s="235">
        <f>SUM(D13:E13)</f>
        <v>0</v>
      </c>
      <c r="G13" s="236">
        <v>0</v>
      </c>
      <c r="H13" s="106">
        <v>0</v>
      </c>
      <c r="I13" s="107">
        <v>0</v>
      </c>
      <c r="J13" s="87"/>
    </row>
    <row r="14" spans="1:34" s="88" customFormat="1" ht="15.75" customHeight="1" x14ac:dyDescent="0.3">
      <c r="B14" s="87"/>
      <c r="C14" s="87"/>
      <c r="D14" s="87"/>
      <c r="E14" s="87"/>
      <c r="F14" s="87"/>
      <c r="G14" s="87"/>
      <c r="H14" s="87"/>
      <c r="I14" s="87"/>
      <c r="J14" s="87"/>
    </row>
    <row r="15" spans="1:34" s="88" customFormat="1" ht="15.75" customHeight="1" x14ac:dyDescent="0.3">
      <c r="A15" s="90"/>
      <c r="B15" s="91" t="s">
        <v>3</v>
      </c>
      <c r="C15" s="91"/>
      <c r="D15" s="91"/>
      <c r="E15" s="91"/>
      <c r="F15" s="91"/>
      <c r="G15" s="91"/>
      <c r="H15" s="91"/>
      <c r="I15" s="91"/>
      <c r="J15" s="87"/>
    </row>
    <row r="16" spans="1:34" s="88" customFormat="1" ht="15.75" customHeight="1" x14ac:dyDescent="0.3">
      <c r="A16" s="155">
        <v>2</v>
      </c>
      <c r="B16" s="93" t="s">
        <v>4</v>
      </c>
      <c r="C16" s="156" t="s">
        <v>5</v>
      </c>
      <c r="D16" s="117"/>
      <c r="E16" s="157"/>
      <c r="F16" s="94" t="s">
        <v>6</v>
      </c>
      <c r="G16" s="94" t="s">
        <v>7</v>
      </c>
      <c r="H16" s="94" t="s">
        <v>8</v>
      </c>
      <c r="I16" s="95" t="s">
        <v>9</v>
      </c>
      <c r="J16" s="87"/>
    </row>
    <row r="17" spans="1:23" s="88" customFormat="1" ht="15.75" customHeight="1" x14ac:dyDescent="0.3">
      <c r="A17" s="228">
        <v>3</v>
      </c>
      <c r="B17" s="229" t="s">
        <v>261</v>
      </c>
      <c r="C17" s="229" t="s">
        <v>243</v>
      </c>
      <c r="D17" s="230">
        <v>77</v>
      </c>
      <c r="E17" s="230">
        <v>65</v>
      </c>
      <c r="F17" s="230">
        <f>SUM(D17:E17)</f>
        <v>142</v>
      </c>
      <c r="G17" s="230">
        <v>7</v>
      </c>
      <c r="H17" s="230">
        <v>673</v>
      </c>
      <c r="I17" s="310">
        <v>31</v>
      </c>
      <c r="J17" s="87"/>
      <c r="V17" s="87"/>
      <c r="W17" s="87"/>
    </row>
    <row r="18" spans="1:23" x14ac:dyDescent="0.3">
      <c r="A18" s="99">
        <v>7</v>
      </c>
      <c r="B18" s="100" t="s">
        <v>281</v>
      </c>
      <c r="C18" s="100" t="s">
        <v>15</v>
      </c>
      <c r="D18" s="101">
        <v>63</v>
      </c>
      <c r="E18" s="101">
        <v>79</v>
      </c>
      <c r="F18" s="101">
        <f>SUM(D18:E18)</f>
        <v>142</v>
      </c>
      <c r="G18" s="96">
        <v>7</v>
      </c>
      <c r="H18" s="101">
        <v>570</v>
      </c>
      <c r="I18" s="104">
        <v>24</v>
      </c>
    </row>
    <row r="19" spans="1:23" ht="15.75" customHeight="1" x14ac:dyDescent="0.3">
      <c r="A19" s="99">
        <v>5</v>
      </c>
      <c r="B19" s="100" t="s">
        <v>278</v>
      </c>
      <c r="C19" s="100" t="s">
        <v>34</v>
      </c>
      <c r="D19" s="101">
        <v>69</v>
      </c>
      <c r="E19" s="101">
        <v>72</v>
      </c>
      <c r="F19" s="101">
        <f>SUM(D19:E19)</f>
        <v>141</v>
      </c>
      <c r="G19" s="96">
        <v>5</v>
      </c>
      <c r="H19" s="101">
        <v>565</v>
      </c>
      <c r="I19" s="104">
        <v>24</v>
      </c>
    </row>
    <row r="20" spans="1:23" ht="15.75" customHeight="1" x14ac:dyDescent="0.3">
      <c r="A20" s="99">
        <v>1</v>
      </c>
      <c r="B20" s="100" t="s">
        <v>101</v>
      </c>
      <c r="C20" s="100" t="s">
        <v>17</v>
      </c>
      <c r="D20" s="101">
        <v>76</v>
      </c>
      <c r="E20" s="101">
        <v>55</v>
      </c>
      <c r="F20" s="101">
        <f>SUM(D20:E20)</f>
        <v>131</v>
      </c>
      <c r="G20" s="96">
        <v>4</v>
      </c>
      <c r="H20" s="102">
        <v>549</v>
      </c>
      <c r="I20" s="103">
        <v>22</v>
      </c>
    </row>
    <row r="21" spans="1:23" ht="15.75" customHeight="1" x14ac:dyDescent="0.3">
      <c r="A21" s="99">
        <v>2</v>
      </c>
      <c r="B21" s="100" t="s">
        <v>56</v>
      </c>
      <c r="C21" s="100" t="s">
        <v>29</v>
      </c>
      <c r="D21" s="101">
        <v>70</v>
      </c>
      <c r="E21" s="101">
        <v>81</v>
      </c>
      <c r="F21" s="101">
        <f>SUM(D21:E21)</f>
        <v>151</v>
      </c>
      <c r="G21" s="96">
        <v>8</v>
      </c>
      <c r="H21" s="101">
        <v>531</v>
      </c>
      <c r="I21" s="104">
        <v>20</v>
      </c>
      <c r="V21" s="88"/>
      <c r="W21" s="88"/>
    </row>
    <row r="22" spans="1:23" ht="15.75" customHeight="1" x14ac:dyDescent="0.3">
      <c r="A22" s="99">
        <v>4</v>
      </c>
      <c r="B22" s="100" t="s">
        <v>558</v>
      </c>
      <c r="C22" s="100" t="s">
        <v>26</v>
      </c>
      <c r="D22" s="101" t="s">
        <v>27</v>
      </c>
      <c r="E22" s="101"/>
      <c r="F22" s="101">
        <f>SUM(D22:E22)</f>
        <v>0</v>
      </c>
      <c r="G22" s="96">
        <v>0</v>
      </c>
      <c r="H22" s="101">
        <v>0</v>
      </c>
      <c r="I22" s="104">
        <v>0</v>
      </c>
    </row>
    <row r="23" spans="1:23" ht="15.75" customHeight="1" x14ac:dyDescent="0.3">
      <c r="A23" s="99">
        <v>6</v>
      </c>
      <c r="B23" s="100" t="s">
        <v>270</v>
      </c>
      <c r="C23" s="100" t="s">
        <v>54</v>
      </c>
      <c r="D23" s="101" t="s">
        <v>27</v>
      </c>
      <c r="E23" s="101"/>
      <c r="F23" s="101">
        <f>SUM(D23:E23)</f>
        <v>0</v>
      </c>
      <c r="G23" s="96">
        <v>0</v>
      </c>
      <c r="H23" s="101">
        <v>0</v>
      </c>
      <c r="I23" s="104">
        <v>0</v>
      </c>
    </row>
    <row r="24" spans="1:23" ht="15.75" customHeight="1" x14ac:dyDescent="0.3">
      <c r="A24" s="233">
        <v>8</v>
      </c>
      <c r="B24" s="234" t="s">
        <v>283</v>
      </c>
      <c r="C24" s="234" t="s">
        <v>195</v>
      </c>
      <c r="D24" s="235" t="s">
        <v>27</v>
      </c>
      <c r="E24" s="235"/>
      <c r="F24" s="235">
        <f>SUM(D24:E24)</f>
        <v>0</v>
      </c>
      <c r="G24" s="236">
        <v>0</v>
      </c>
      <c r="H24" s="106">
        <v>0</v>
      </c>
      <c r="I24" s="107">
        <v>0</v>
      </c>
    </row>
    <row r="25" spans="1:23" ht="15.75" customHeight="1" x14ac:dyDescent="0.3"/>
    <row r="26" spans="1:23" ht="15.75" customHeight="1" x14ac:dyDescent="0.3">
      <c r="B26" s="87" t="s">
        <v>559</v>
      </c>
      <c r="F26" s="108" t="s">
        <v>659</v>
      </c>
    </row>
    <row r="27" spans="1:23" ht="15.75" customHeight="1" x14ac:dyDescent="0.3">
      <c r="B27" s="87" t="s">
        <v>660</v>
      </c>
    </row>
    <row r="28" spans="1:23" ht="15.75" customHeight="1" x14ac:dyDescent="0.3"/>
    <row r="29" spans="1:23" ht="15.75" customHeight="1" x14ac:dyDescent="0.3"/>
    <row r="30" spans="1:23" ht="15.75" customHeight="1" x14ac:dyDescent="0.3"/>
    <row r="31" spans="1:23" ht="15.75" customHeight="1" x14ac:dyDescent="0.3"/>
    <row r="32" spans="1:2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</sheetData>
  <sortState xmlns:xlrd2="http://schemas.microsoft.com/office/spreadsheetml/2017/richdata2" ref="A17:I24">
    <sortCondition descending="1" ref="I17"/>
    <sortCondition descending="1" ref="H17"/>
  </sortState>
  <hyperlinks>
    <hyperlink ref="B2" location="'Index'!A3" tooltip="Go to the Index sheet" display="`" xr:uid="{AE54507C-E9D4-4021-B3DA-9248554AC32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39</vt:i4>
      </vt:variant>
    </vt:vector>
  </HeadingPairs>
  <TitlesOfParts>
    <vt:vector size="39" baseType="lpstr">
      <vt:lpstr>Index</vt:lpstr>
      <vt:lpstr>10m Air Pistol</vt:lpstr>
      <vt:lpstr>10m Air Pistol Sen</vt:lpstr>
      <vt:lpstr>10m Air Pistol Team</vt:lpstr>
      <vt:lpstr>10m Air Pistol (Supp rest)</vt:lpstr>
      <vt:lpstr>10m Air Rifle</vt:lpstr>
      <vt:lpstr>10m Air Rifle Sen</vt:lpstr>
      <vt:lpstr>10m Air Rifle (Supp rest)</vt:lpstr>
      <vt:lpstr>20Yd Pistol</vt:lpstr>
      <vt:lpstr>6Yd Air Pistol</vt:lpstr>
      <vt:lpstr>Gallery Rifle Any</vt:lpstr>
      <vt:lpstr>Gallery Rifle Any Sen</vt:lpstr>
      <vt:lpstr>Gallery Rifle Iron</vt:lpstr>
      <vt:lpstr>Gallery Rifle Iron Sen</vt:lpstr>
      <vt:lpstr>Long Barrelled Pistol</vt:lpstr>
      <vt:lpstr>Long Range Bench 1</vt:lpstr>
      <vt:lpstr>Long Range Bench 2</vt:lpstr>
      <vt:lpstr>Long Range Bench Sen</vt:lpstr>
      <vt:lpstr>Long Range Rifle</vt:lpstr>
      <vt:lpstr>Long Range Rifle Team</vt:lpstr>
      <vt:lpstr>LR Rifle 100 Any</vt:lpstr>
      <vt:lpstr>LR Rifle 100 Any Sen</vt:lpstr>
      <vt:lpstr>Muzzle-loading Pistol</vt:lpstr>
      <vt:lpstr>Muzzle-loading Pistol Sen</vt:lpstr>
      <vt:lpstr>Muzzle-loading Revolver</vt:lpstr>
      <vt:lpstr>Muzzle-loading Revolver Sen</vt:lpstr>
      <vt:lpstr>Rapid Fire Rifle</vt:lpstr>
      <vt:lpstr>Short Range Rifle</vt:lpstr>
      <vt:lpstr>Short Range Rifle Sen</vt:lpstr>
      <vt:lpstr>Short Range Rifle Team</vt:lpstr>
      <vt:lpstr>Sport Rifle</vt:lpstr>
      <vt:lpstr>Sport Rifle Sen</vt:lpstr>
      <vt:lpstr>Sport Rifle Team</vt:lpstr>
      <vt:lpstr>SR Benchrest (Air)</vt:lpstr>
      <vt:lpstr>SR Benchrest (Air) Sen</vt:lpstr>
      <vt:lpstr>SR Benchrest (Rimfire) 1</vt:lpstr>
      <vt:lpstr>SR Benchrest (Rimfire) 2</vt:lpstr>
      <vt:lpstr>SR Benchrest (Rimfire) Sen</vt:lpstr>
      <vt:lpstr>SR Benchrest (Rimfire) Team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2021-11-05T14:11:43Z</dcterms:created>
  <dcterms:modified xsi:type="dcterms:W3CDTF">2021-11-05T14:13:44Z</dcterms:modified>
</cp:coreProperties>
</file>