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C&amp;NTSA\C&amp;NLeague\2021Summer\"/>
    </mc:Choice>
  </mc:AlternateContent>
  <xr:revisionPtr revIDLastSave="0" documentId="8_{68096CAE-C18C-46F7-B7B2-D00875820075}" xr6:coauthVersionLast="47" xr6:coauthVersionMax="47" xr10:uidLastSave="{00000000-0000-0000-0000-000000000000}"/>
  <bookViews>
    <workbookView minimized="1" xWindow="1560" yWindow="1560" windowWidth="19425" windowHeight="13875" tabRatio="850" xr2:uid="{1BDDFF00-F9B7-4E27-BAAB-F5256C060A29}"/>
  </bookViews>
  <sheets>
    <sheet name="Index" sheetId="40" r:id="rId1"/>
    <sheet name="10m Air Pistol" sheetId="9" r:id="rId2"/>
    <sheet name="10m Air Pistol Sen" sheetId="10" r:id="rId3"/>
    <sheet name="10m Air Pistol Team" sheetId="11" r:id="rId4"/>
    <sheet name="10m Air Pistol (Supp rest)" sheetId="5" r:id="rId5"/>
    <sheet name="10m Air Rifle" sheetId="31" r:id="rId6"/>
    <sheet name="10m Air Rifle Sen" sheetId="33" r:id="rId7"/>
    <sheet name="10m Air Rifle (Supp rest)" sheetId="32" r:id="rId8"/>
    <sheet name="20Yd Pistol" sheetId="30" r:id="rId9"/>
    <sheet name="6Yd Air Pistol" sheetId="12" r:id="rId10"/>
    <sheet name="Gallery Rifle Any" sheetId="35" r:id="rId11"/>
    <sheet name="Gallery Rifle Any Sen" sheetId="36" r:id="rId12"/>
    <sheet name="Gallery Rifle Iron" sheetId="37" r:id="rId13"/>
    <sheet name="Gallery Rifle Iron Sen" sheetId="38" r:id="rId14"/>
    <sheet name="Long Barrelled Pistol" sheetId="39" r:id="rId15"/>
    <sheet name="Long Range Bench 1" sheetId="13" r:id="rId16"/>
    <sheet name="Long Range Bench 2" sheetId="14" r:id="rId17"/>
    <sheet name="Long Range Bench Sen" sheetId="15" r:id="rId18"/>
    <sheet name="Long Range Rifle" sheetId="16" r:id="rId19"/>
    <sheet name="Long Range Rifle Team" sheetId="17" r:id="rId20"/>
    <sheet name="LR Rifle 100 Any" sheetId="18" r:id="rId21"/>
    <sheet name="LR Rifle 100 Any Sen" sheetId="19" r:id="rId22"/>
    <sheet name="Muzzle-loading Pistol" sheetId="26" r:id="rId23"/>
    <sheet name="Muzzle-loading Pistol Sen" sheetId="27" r:id="rId24"/>
    <sheet name="Muzzle-loading Revolver" sheetId="28" r:id="rId25"/>
    <sheet name="Muzzle-loading Revolver Sen" sheetId="29" r:id="rId26"/>
    <sheet name="Rapid Fire Rifle" sheetId="34" r:id="rId27"/>
    <sheet name="Short Range Rifle" sheetId="6" r:id="rId28"/>
    <sheet name="Short Range Rifle Sen" sheetId="7" r:id="rId29"/>
    <sheet name="Short Range Rifle Team" sheetId="8" r:id="rId30"/>
    <sheet name="Sport Rifle" sheetId="2" r:id="rId31"/>
    <sheet name="Sport Rifle Sen" sheetId="3" r:id="rId32"/>
    <sheet name="Sport Rifle Team" sheetId="4" r:id="rId33"/>
    <sheet name="SR Benchrest (Air)" sheetId="20" r:id="rId34"/>
    <sheet name="SR Benchrest (Air) Sen" sheetId="21" r:id="rId35"/>
    <sheet name="SR Benchrest (Rimfire) 1" sheetId="22" r:id="rId36"/>
    <sheet name="SR Benchrest (Rimfire) 2" sheetId="23" r:id="rId37"/>
    <sheet name="SR Benchrest (Rimfire) Sen" sheetId="24" r:id="rId38"/>
    <sheet name="SR Benchrest (Rimfire) Team" sheetId="25" r:id="rId3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39" l="1"/>
  <c r="F16" i="39"/>
  <c r="F15" i="39"/>
  <c r="F18" i="39"/>
  <c r="F20" i="39"/>
  <c r="F19" i="39"/>
  <c r="F11" i="39"/>
  <c r="F5" i="39"/>
  <c r="F9" i="39"/>
  <c r="F7" i="39"/>
  <c r="F8" i="39"/>
  <c r="F6" i="39"/>
  <c r="F10" i="39"/>
  <c r="F59" i="37"/>
  <c r="F61" i="37"/>
  <c r="F55" i="37"/>
  <c r="F53" i="37"/>
  <c r="F57" i="37"/>
  <c r="F56" i="37"/>
  <c r="F58" i="37"/>
  <c r="F60" i="37"/>
  <c r="F54" i="37"/>
  <c r="F47" i="37"/>
  <c r="F43" i="37"/>
  <c r="F48" i="37"/>
  <c r="F45" i="37"/>
  <c r="F41" i="37"/>
  <c r="F46" i="37"/>
  <c r="F49" i="37"/>
  <c r="F44" i="37"/>
  <c r="F42" i="37"/>
  <c r="F32" i="37"/>
  <c r="F33" i="37"/>
  <c r="F35" i="37"/>
  <c r="F29" i="37"/>
  <c r="F34" i="37"/>
  <c r="F31" i="37"/>
  <c r="F30" i="37"/>
  <c r="F37" i="37"/>
  <c r="F36" i="37"/>
  <c r="F20" i="37"/>
  <c r="F18" i="37"/>
  <c r="F23" i="37"/>
  <c r="F24" i="37"/>
  <c r="F22" i="37"/>
  <c r="F21" i="37"/>
  <c r="F17" i="37"/>
  <c r="F25" i="37"/>
  <c r="F19" i="37"/>
  <c r="F13" i="37"/>
  <c r="F9" i="37"/>
  <c r="F5" i="37"/>
  <c r="F10" i="37"/>
  <c r="F11" i="37"/>
  <c r="F12" i="37"/>
  <c r="F6" i="37"/>
  <c r="F7" i="37"/>
  <c r="F8" i="37"/>
  <c r="F39" i="35"/>
  <c r="F41" i="35"/>
  <c r="F40" i="35"/>
  <c r="F43" i="35"/>
  <c r="F44" i="35"/>
  <c r="F38" i="35"/>
  <c r="F42" i="35"/>
  <c r="F45" i="35"/>
  <c r="F33" i="35"/>
  <c r="F29" i="35"/>
  <c r="F28" i="35"/>
  <c r="F34" i="35"/>
  <c r="F32" i="35"/>
  <c r="F30" i="35"/>
  <c r="F31" i="35"/>
  <c r="F27" i="35"/>
  <c r="F20" i="35"/>
  <c r="F21" i="35"/>
  <c r="F23" i="35"/>
  <c r="F18" i="35"/>
  <c r="F19" i="35"/>
  <c r="F16" i="35"/>
  <c r="F22" i="35"/>
  <c r="F17" i="35"/>
  <c r="F10" i="35"/>
  <c r="F6" i="35"/>
  <c r="F9" i="35"/>
  <c r="F8" i="35"/>
  <c r="F7" i="35"/>
  <c r="F12" i="35"/>
  <c r="F5" i="35"/>
  <c r="F11" i="35"/>
  <c r="G17" i="34" l="1"/>
  <c r="G15" i="34"/>
  <c r="G19" i="34"/>
  <c r="G18" i="34"/>
  <c r="G16" i="34"/>
  <c r="G21" i="34"/>
  <c r="G20" i="34"/>
  <c r="G7" i="34"/>
  <c r="G11" i="34"/>
  <c r="G8" i="34"/>
  <c r="G10" i="34"/>
  <c r="G9" i="34"/>
  <c r="G5" i="34"/>
  <c r="G6" i="34"/>
  <c r="F24" i="30"/>
  <c r="F20" i="30"/>
  <c r="F23" i="30"/>
  <c r="F18" i="30"/>
  <c r="F22" i="30"/>
  <c r="F17" i="30"/>
  <c r="F21" i="30"/>
  <c r="F19" i="30"/>
  <c r="F6" i="30"/>
  <c r="F13" i="30"/>
  <c r="F5" i="30"/>
  <c r="F12" i="30"/>
  <c r="F7" i="30"/>
  <c r="F8" i="30"/>
  <c r="F11" i="30"/>
  <c r="F9" i="30"/>
  <c r="F10" i="30"/>
  <c r="M38" i="25"/>
  <c r="F38" i="25"/>
  <c r="M37" i="25"/>
  <c r="F37" i="25"/>
  <c r="M36" i="25"/>
  <c r="F36" i="25"/>
  <c r="M35" i="25"/>
  <c r="F35" i="25"/>
  <c r="M33" i="25"/>
  <c r="F33" i="25"/>
  <c r="M32" i="25"/>
  <c r="F32" i="25"/>
  <c r="M31" i="25"/>
  <c r="F31" i="25"/>
  <c r="M30" i="25"/>
  <c r="F30" i="25"/>
  <c r="M12" i="25"/>
  <c r="F12" i="25"/>
  <c r="M11" i="25"/>
  <c r="F11" i="25"/>
  <c r="M10" i="25"/>
  <c r="F10" i="25"/>
  <c r="M9" i="25"/>
  <c r="F9" i="25"/>
  <c r="M7" i="25"/>
  <c r="F7" i="25"/>
  <c r="M6" i="25"/>
  <c r="F6" i="25"/>
  <c r="F4" i="25" s="1"/>
  <c r="M5" i="25"/>
  <c r="M4" i="25" s="1"/>
  <c r="F5" i="25"/>
  <c r="F38" i="23"/>
  <c r="F39" i="23"/>
  <c r="F41" i="23"/>
  <c r="F44" i="23"/>
  <c r="F42" i="23"/>
  <c r="F43" i="23"/>
  <c r="F40" i="23"/>
  <c r="F30" i="23"/>
  <c r="F34" i="23"/>
  <c r="F28" i="23"/>
  <c r="F29" i="23"/>
  <c r="F33" i="23"/>
  <c r="F32" i="23"/>
  <c r="F31" i="23"/>
  <c r="F17" i="23"/>
  <c r="F20" i="23"/>
  <c r="F21" i="23"/>
  <c r="F19" i="23"/>
  <c r="F22" i="23"/>
  <c r="F23" i="23"/>
  <c r="F24" i="23"/>
  <c r="F18" i="23"/>
  <c r="F12" i="23"/>
  <c r="F9" i="23"/>
  <c r="F8" i="23"/>
  <c r="F6" i="23"/>
  <c r="F5" i="23"/>
  <c r="F11" i="23"/>
  <c r="F13" i="23"/>
  <c r="F10" i="23"/>
  <c r="F7" i="23"/>
  <c r="F53" i="22"/>
  <c r="F56" i="22"/>
  <c r="F57" i="22"/>
  <c r="F61" i="22"/>
  <c r="F60" i="22"/>
  <c r="F59" i="22"/>
  <c r="F54" i="22"/>
  <c r="F58" i="22"/>
  <c r="F55" i="22"/>
  <c r="F44" i="22"/>
  <c r="F48" i="22"/>
  <c r="F46" i="22"/>
  <c r="F42" i="22"/>
  <c r="F43" i="22"/>
  <c r="F49" i="22"/>
  <c r="F41" i="22"/>
  <c r="F45" i="22"/>
  <c r="F47" i="22"/>
  <c r="F37" i="22"/>
  <c r="F34" i="22"/>
  <c r="F32" i="22"/>
  <c r="F33" i="22"/>
  <c r="F29" i="22"/>
  <c r="F36" i="22"/>
  <c r="F35" i="22"/>
  <c r="F31" i="22"/>
  <c r="F30" i="22"/>
  <c r="F22" i="22"/>
  <c r="F17" i="22"/>
  <c r="F18" i="22"/>
  <c r="F21" i="22"/>
  <c r="F25" i="22"/>
  <c r="F20" i="22"/>
  <c r="F24" i="22"/>
  <c r="F23" i="22"/>
  <c r="F19" i="22"/>
  <c r="F9" i="22"/>
  <c r="F13" i="22"/>
  <c r="F5" i="22"/>
  <c r="F12" i="22"/>
  <c r="F11" i="22"/>
  <c r="F10" i="22"/>
  <c r="F7" i="22"/>
  <c r="F6" i="22"/>
  <c r="F8" i="22"/>
  <c r="F42" i="20"/>
  <c r="F41" i="20"/>
  <c r="F37" i="20"/>
  <c r="F39" i="20"/>
  <c r="F43" i="20"/>
  <c r="F40" i="20"/>
  <c r="F38" i="20"/>
  <c r="F29" i="20"/>
  <c r="F27" i="20"/>
  <c r="F28" i="20"/>
  <c r="F31" i="20"/>
  <c r="F33" i="20"/>
  <c r="F30" i="20"/>
  <c r="F32" i="20"/>
  <c r="F21" i="20"/>
  <c r="F23" i="20"/>
  <c r="F16" i="20"/>
  <c r="F18" i="20"/>
  <c r="F17" i="20"/>
  <c r="F20" i="20"/>
  <c r="F22" i="20"/>
  <c r="F19" i="20"/>
  <c r="F8" i="20"/>
  <c r="F10" i="20"/>
  <c r="F5" i="20"/>
  <c r="F11" i="20"/>
  <c r="F9" i="20"/>
  <c r="F6" i="20"/>
  <c r="F12" i="20"/>
  <c r="F7" i="20"/>
  <c r="F29" i="18" l="1"/>
  <c r="F25" i="18"/>
  <c r="F27" i="18"/>
  <c r="F24" i="18"/>
  <c r="F28" i="18"/>
  <c r="F26" i="18"/>
  <c r="F17" i="18"/>
  <c r="F16" i="18"/>
  <c r="F20" i="18"/>
  <c r="F18" i="18"/>
  <c r="F19" i="18"/>
  <c r="F15" i="18"/>
  <c r="F8" i="18"/>
  <c r="F11" i="18"/>
  <c r="F6" i="18"/>
  <c r="F5" i="18"/>
  <c r="F10" i="18"/>
  <c r="F7" i="18"/>
  <c r="F9" i="18"/>
  <c r="M12" i="17"/>
  <c r="F12" i="17"/>
  <c r="M11" i="17"/>
  <c r="F11" i="17"/>
  <c r="F9" i="17" s="1"/>
  <c r="M10" i="17"/>
  <c r="M9" i="17" s="1"/>
  <c r="F10" i="17"/>
  <c r="F7" i="17"/>
  <c r="F6" i="17"/>
  <c r="F5" i="17"/>
  <c r="F4" i="17" s="1"/>
  <c r="F38" i="16"/>
  <c r="F43" i="16"/>
  <c r="F39" i="16"/>
  <c r="F40" i="16"/>
  <c r="F37" i="16"/>
  <c r="F42" i="16"/>
  <c r="F41" i="16"/>
  <c r="F31" i="16"/>
  <c r="F29" i="16"/>
  <c r="F33" i="16"/>
  <c r="F30" i="16"/>
  <c r="F28" i="16"/>
  <c r="F27" i="16"/>
  <c r="F32" i="16"/>
  <c r="F22" i="16"/>
  <c r="F16" i="16"/>
  <c r="F21" i="16"/>
  <c r="F17" i="16"/>
  <c r="F18" i="16"/>
  <c r="F23" i="16"/>
  <c r="F19" i="16"/>
  <c r="F20" i="16"/>
  <c r="F8" i="16"/>
  <c r="F5" i="16"/>
  <c r="F12" i="16"/>
  <c r="F11" i="16"/>
  <c r="F9" i="16"/>
  <c r="F10" i="16"/>
  <c r="F7" i="16"/>
  <c r="F6" i="16"/>
  <c r="F39" i="14" l="1"/>
  <c r="F41" i="14"/>
  <c r="F42" i="14"/>
  <c r="F45" i="14"/>
  <c r="F44" i="14"/>
  <c r="F43" i="14"/>
  <c r="F40" i="14"/>
  <c r="F38" i="14"/>
  <c r="F27" i="14"/>
  <c r="F33" i="14"/>
  <c r="F29" i="14"/>
  <c r="F28" i="14"/>
  <c r="F34" i="14"/>
  <c r="F32" i="14"/>
  <c r="F30" i="14"/>
  <c r="F31" i="14"/>
  <c r="F23" i="14"/>
  <c r="F19" i="14"/>
  <c r="F16" i="14"/>
  <c r="F18" i="14"/>
  <c r="F20" i="14"/>
  <c r="F22" i="14"/>
  <c r="F21" i="14"/>
  <c r="F17" i="14"/>
  <c r="F12" i="14"/>
  <c r="F8" i="14"/>
  <c r="F7" i="14"/>
  <c r="F6" i="14"/>
  <c r="F10" i="14"/>
  <c r="F11" i="14"/>
  <c r="F9" i="14"/>
  <c r="F5" i="14"/>
  <c r="F55" i="13"/>
  <c r="F53" i="13"/>
  <c r="F54" i="13"/>
  <c r="F57" i="13"/>
  <c r="F56" i="13"/>
  <c r="F52" i="13"/>
  <c r="F58" i="13"/>
  <c r="F51" i="13"/>
  <c r="F42" i="13"/>
  <c r="F47" i="13"/>
  <c r="F44" i="13"/>
  <c r="F45" i="13"/>
  <c r="F46" i="13"/>
  <c r="F40" i="13"/>
  <c r="F43" i="13"/>
  <c r="F41" i="13"/>
  <c r="F36" i="13"/>
  <c r="F34" i="13"/>
  <c r="F35" i="13"/>
  <c r="F31" i="13"/>
  <c r="F33" i="13"/>
  <c r="F32" i="13"/>
  <c r="F29" i="13"/>
  <c r="F30" i="13"/>
  <c r="F19" i="13"/>
  <c r="F20" i="13"/>
  <c r="F17" i="13"/>
  <c r="F25" i="13"/>
  <c r="F23" i="13"/>
  <c r="F18" i="13"/>
  <c r="F22" i="13"/>
  <c r="F24" i="13"/>
  <c r="F21" i="13"/>
  <c r="F6" i="13"/>
  <c r="F7" i="13"/>
  <c r="F5" i="13"/>
  <c r="F13" i="13"/>
  <c r="F12" i="13"/>
  <c r="F10" i="13"/>
  <c r="F8" i="13"/>
  <c r="F9" i="13"/>
  <c r="F11" i="13"/>
  <c r="F38" i="11" l="1"/>
  <c r="F37" i="11"/>
  <c r="F36" i="11"/>
  <c r="F35" i="11"/>
  <c r="M33" i="11"/>
  <c r="F33" i="11"/>
  <c r="M32" i="11"/>
  <c r="F32" i="11"/>
  <c r="M31" i="11"/>
  <c r="M30" i="11" s="1"/>
  <c r="F31" i="11"/>
  <c r="F30" i="11"/>
  <c r="M12" i="11"/>
  <c r="F12" i="11"/>
  <c r="M11" i="11"/>
  <c r="F11" i="11"/>
  <c r="F9" i="11" s="1"/>
  <c r="M10" i="11"/>
  <c r="F10" i="11"/>
  <c r="M9" i="11"/>
  <c r="M7" i="11"/>
  <c r="F7" i="11"/>
  <c r="M6" i="11"/>
  <c r="F6" i="11"/>
  <c r="F4" i="11" s="1"/>
  <c r="M5" i="11"/>
  <c r="F5" i="11"/>
  <c r="M4" i="11"/>
  <c r="F38" i="8" l="1"/>
  <c r="F37" i="8"/>
  <c r="F36" i="8"/>
  <c r="F35" i="8"/>
  <c r="M33" i="8"/>
  <c r="F33" i="8"/>
  <c r="M32" i="8"/>
  <c r="F32" i="8"/>
  <c r="F30" i="8" s="1"/>
  <c r="M31" i="8"/>
  <c r="M30" i="8" s="1"/>
  <c r="F31" i="8"/>
  <c r="M12" i="8"/>
  <c r="F12" i="8"/>
  <c r="M11" i="8"/>
  <c r="F11" i="8"/>
  <c r="F9" i="8" s="1"/>
  <c r="M10" i="8"/>
  <c r="F10" i="8"/>
  <c r="M9" i="8"/>
  <c r="M7" i="8"/>
  <c r="F7" i="8"/>
  <c r="M6" i="8"/>
  <c r="F6" i="8"/>
  <c r="M5" i="8"/>
  <c r="F5" i="8"/>
  <c r="M4" i="8"/>
  <c r="F4" i="8"/>
  <c r="D5" i="5" l="1"/>
  <c r="D8" i="5"/>
  <c r="D10" i="5"/>
  <c r="D6" i="5"/>
  <c r="D7" i="5"/>
  <c r="D9" i="5"/>
  <c r="F38" i="4"/>
  <c r="F37" i="4"/>
  <c r="F36" i="4"/>
  <c r="F35" i="4"/>
  <c r="M33" i="4"/>
  <c r="F33" i="4"/>
  <c r="M32" i="4"/>
  <c r="F32" i="4"/>
  <c r="F30" i="4" s="1"/>
  <c r="M31" i="4"/>
  <c r="M30" i="4" s="1"/>
  <c r="F31" i="4"/>
  <c r="F12" i="4"/>
  <c r="F11" i="4"/>
  <c r="F10" i="4"/>
  <c r="F9" i="4"/>
  <c r="M7" i="4"/>
  <c r="F7" i="4"/>
  <c r="M6" i="4"/>
  <c r="F6" i="4"/>
  <c r="F4" i="4" s="1"/>
  <c r="M5" i="4"/>
  <c r="F5" i="4"/>
  <c r="M4" i="4"/>
</calcChain>
</file>

<file path=xl/sharedStrings.xml><?xml version="1.0" encoding="utf-8"?>
<sst xmlns="http://schemas.openxmlformats.org/spreadsheetml/2006/main" count="3038" uniqueCount="664">
  <si>
    <t>Sport Rifle - Individuals</t>
  </si>
  <si>
    <t>`</t>
  </si>
  <si>
    <t>Division One</t>
  </si>
  <si>
    <t>Division Two</t>
  </si>
  <si>
    <t>Name</t>
  </si>
  <si>
    <t>Club</t>
  </si>
  <si>
    <t>Scr</t>
  </si>
  <si>
    <t>Pts</t>
  </si>
  <si>
    <t>Agg</t>
  </si>
  <si>
    <t>Tot</t>
  </si>
  <si>
    <t>J. Beardsley</t>
  </si>
  <si>
    <t>K Kendal</t>
  </si>
  <si>
    <t>J. Boulton</t>
  </si>
  <si>
    <t>Market Drayton</t>
  </si>
  <si>
    <t>A. Bullock</t>
  </si>
  <si>
    <t>Deddington</t>
  </si>
  <si>
    <t>R. Collins</t>
  </si>
  <si>
    <t>Portishead</t>
  </si>
  <si>
    <t>S. Chambers</t>
  </si>
  <si>
    <t>Workington</t>
  </si>
  <si>
    <t>J. Jack</t>
  </si>
  <si>
    <t>Redcraig</t>
  </si>
  <si>
    <t>W. M. Pow</t>
  </si>
  <si>
    <t>Sunderland</t>
  </si>
  <si>
    <t>D. Judge</t>
  </si>
  <si>
    <t>K. Price</t>
  </si>
  <si>
    <t>Warrington</t>
  </si>
  <si>
    <t>ncr</t>
  </si>
  <si>
    <t>G. Radcliffe</t>
  </si>
  <si>
    <t>Vickers</t>
  </si>
  <si>
    <t>S. Rogers</t>
  </si>
  <si>
    <t>P. Slator</t>
  </si>
  <si>
    <t>N. Veitch</t>
  </si>
  <si>
    <t>O. J. Spence</t>
  </si>
  <si>
    <t>Leek</t>
  </si>
  <si>
    <t>P. Ward</t>
  </si>
  <si>
    <t>L. Webster</t>
  </si>
  <si>
    <t>Penrhiwpal</t>
  </si>
  <si>
    <t>M. Watkin</t>
  </si>
  <si>
    <t>T. Wyatt</t>
  </si>
  <si>
    <t>Division Three</t>
  </si>
  <si>
    <t>Division Four</t>
  </si>
  <si>
    <t>A. Bambery</t>
  </si>
  <si>
    <t>A. Barrow</t>
  </si>
  <si>
    <t>J. Bambery</t>
  </si>
  <si>
    <t>J. Bray</t>
  </si>
  <si>
    <t>Felton</t>
  </si>
  <si>
    <t>A. Battrick</t>
  </si>
  <si>
    <t>Altrincham</t>
  </si>
  <si>
    <t>M. J. Clubley</t>
  </si>
  <si>
    <t>Killingholme</t>
  </si>
  <si>
    <t>D. Cook</t>
  </si>
  <si>
    <t>K. Hayes</t>
  </si>
  <si>
    <t>C. Donaldson</t>
  </si>
  <si>
    <t>York RI</t>
  </si>
  <si>
    <t>R. MacLean</t>
  </si>
  <si>
    <t>T. Earnshaw</t>
  </si>
  <si>
    <t>Furness Marksmen</t>
  </si>
  <si>
    <t>M. Peacock</t>
  </si>
  <si>
    <t>J. du Heaume</t>
  </si>
  <si>
    <t>M. Power</t>
  </si>
  <si>
    <t>S. Morris</t>
  </si>
  <si>
    <t>W. Vaughan</t>
  </si>
  <si>
    <t>Hawick</t>
  </si>
  <si>
    <t>w/d</t>
  </si>
  <si>
    <t>B. Wells</t>
  </si>
  <si>
    <t>L. Williams</t>
  </si>
  <si>
    <t>Division Five</t>
  </si>
  <si>
    <t>Division Six</t>
  </si>
  <si>
    <t>J. Browning</t>
  </si>
  <si>
    <t>Ramsgate &amp; Dover</t>
  </si>
  <si>
    <t>D. Arkwright</t>
  </si>
  <si>
    <t>Morecambe</t>
  </si>
  <si>
    <t>M. Carr</t>
  </si>
  <si>
    <t>M. Arkwright</t>
  </si>
  <si>
    <t>J. Davidson</t>
  </si>
  <si>
    <t>P. Bowles</t>
  </si>
  <si>
    <t>Penarth</t>
  </si>
  <si>
    <t>S. Dodds</t>
  </si>
  <si>
    <t>Scotton &amp; Farnham</t>
  </si>
  <si>
    <t>M. Coulson</t>
  </si>
  <si>
    <t>M. Gray</t>
  </si>
  <si>
    <t>G. Franks</t>
  </si>
  <si>
    <t>S. Hayman</t>
  </si>
  <si>
    <t>A. Green</t>
  </si>
  <si>
    <t>P. Monaghan</t>
  </si>
  <si>
    <t>P. Johnston</t>
  </si>
  <si>
    <t>J. Rogers</t>
  </si>
  <si>
    <t>J. Phillips</t>
  </si>
  <si>
    <t>C. Stones</t>
  </si>
  <si>
    <t>P. Ross</t>
  </si>
  <si>
    <t>Division Seven</t>
  </si>
  <si>
    <t>Division Eight</t>
  </si>
  <si>
    <t>K. Aitken</t>
  </si>
  <si>
    <t>M. Broom</t>
  </si>
  <si>
    <t>S. Alexander</t>
  </si>
  <si>
    <t>T. Dale</t>
  </si>
  <si>
    <t>S. Armstrong</t>
  </si>
  <si>
    <t>Derby</t>
  </si>
  <si>
    <t>A. Greenlees</t>
  </si>
  <si>
    <t>Bishop Auckland</t>
  </si>
  <si>
    <t>P. Bracegirdle</t>
  </si>
  <si>
    <t>D. Love</t>
  </si>
  <si>
    <t>D. Elgar</t>
  </si>
  <si>
    <t>Cumb News</t>
  </si>
  <si>
    <t>J. Machin</t>
  </si>
  <si>
    <t>E. Flint</t>
  </si>
  <si>
    <t>B. Murphy</t>
  </si>
  <si>
    <t>R. Ker</t>
  </si>
  <si>
    <t>E. C. Pearce</t>
  </si>
  <si>
    <t>K. Taylor</t>
  </si>
  <si>
    <t>J. Wells</t>
  </si>
  <si>
    <t>J. Voisey</t>
  </si>
  <si>
    <t>H. R. Wilkinson</t>
  </si>
  <si>
    <t>Division Nine</t>
  </si>
  <si>
    <t>R. Beale</t>
  </si>
  <si>
    <t>G. Crosby</t>
  </si>
  <si>
    <t>B. Gillatt</t>
  </si>
  <si>
    <t>C. Gilmore</t>
  </si>
  <si>
    <t>D. Munro</t>
  </si>
  <si>
    <t>C. Plag</t>
  </si>
  <si>
    <t>K. Stone</t>
  </si>
  <si>
    <t>M. Turnbull</t>
  </si>
  <si>
    <t>G. F. Wilkinson</t>
  </si>
  <si>
    <t xml:space="preserve">  Scorer: A Fellerman</t>
  </si>
  <si>
    <t xml:space="preserve">  Challenges must be sent to the scorer and received by:</t>
  </si>
  <si>
    <t>Seniors</t>
  </si>
  <si>
    <t xml:space="preserve">  Scorer:  See main sheet</t>
  </si>
  <si>
    <t>Sport Rifle - Teams</t>
  </si>
  <si>
    <t>1 K Kendal</t>
  </si>
  <si>
    <t>v</t>
  </si>
  <si>
    <t>3 Warrington</t>
  </si>
  <si>
    <t>2 Sunderland A</t>
  </si>
  <si>
    <t>4 Bogey548</t>
  </si>
  <si>
    <t>Shot</t>
  </si>
  <si>
    <t>Won</t>
  </si>
  <si>
    <t>Drw</t>
  </si>
  <si>
    <t>Lst</t>
  </si>
  <si>
    <t>Pnt</t>
  </si>
  <si>
    <t>1 Leek</t>
  </si>
  <si>
    <t>3 Vickers</t>
  </si>
  <si>
    <t>2 Sunderland B</t>
  </si>
  <si>
    <t>4 Bogey500</t>
  </si>
  <si>
    <t>G. Wilkinson res</t>
  </si>
  <si>
    <t>H. Wilkinson</t>
  </si>
  <si>
    <t>10M Air Pistol - Individuals (Supported rest)</t>
  </si>
  <si>
    <t>M. Bailey</t>
  </si>
  <si>
    <t>Court Riverside</t>
  </si>
  <si>
    <t>D. Boyton</t>
  </si>
  <si>
    <t>G. Cox</t>
  </si>
  <si>
    <t>J. Kay</t>
  </si>
  <si>
    <t>Blackburn</t>
  </si>
  <si>
    <t>D. Milner</t>
  </si>
  <si>
    <t>P. Tietze</t>
  </si>
  <si>
    <t xml:space="preserve">  Scorer: A Hamilton</t>
  </si>
  <si>
    <t>22 Rifle Short Range - Individuals</t>
  </si>
  <si>
    <t>A. R. Anderson</t>
  </si>
  <si>
    <t>M. Baeron</t>
  </si>
  <si>
    <t>J. Bradfield</t>
  </si>
  <si>
    <t>Balerno &amp; Currie</t>
  </si>
  <si>
    <t>T. Bryan</t>
  </si>
  <si>
    <t>Blackpool</t>
  </si>
  <si>
    <t>H. Bramwell</t>
  </si>
  <si>
    <t>T. Chittenden</t>
  </si>
  <si>
    <t>S. Kay</t>
  </si>
  <si>
    <t>K. Greenaway</t>
  </si>
  <si>
    <t>St Andrews</t>
  </si>
  <si>
    <t>K. Nixon P5.2.1</t>
  </si>
  <si>
    <t>P. Jess</t>
  </si>
  <si>
    <t>K. Revell</t>
  </si>
  <si>
    <t>M. W. King</t>
  </si>
  <si>
    <t>E. Robertson</t>
  </si>
  <si>
    <t>St Andrews URC</t>
  </si>
  <si>
    <t>M. Sinfield</t>
  </si>
  <si>
    <t>E. Scougall</t>
  </si>
  <si>
    <t>J. Ward</t>
  </si>
  <si>
    <t>J. Allen</t>
  </si>
  <si>
    <t>P. Baxter P5.2.1</t>
  </si>
  <si>
    <t>C. Brown</t>
  </si>
  <si>
    <t>M. Drake</t>
  </si>
  <si>
    <t>I. Burton</t>
  </si>
  <si>
    <t>A. Galbraith</t>
  </si>
  <si>
    <t>R. Chapman</t>
  </si>
  <si>
    <t>M. Galbraith</t>
  </si>
  <si>
    <t>P. Cook</t>
  </si>
  <si>
    <t>J. Hallin</t>
  </si>
  <si>
    <t>Leyland Motors</t>
  </si>
  <si>
    <t>P. Leviston</t>
  </si>
  <si>
    <t>B. Paillusson</t>
  </si>
  <si>
    <t>N. Morewood</t>
  </si>
  <si>
    <t>A. Smith</t>
  </si>
  <si>
    <t>Ross-on-Wye</t>
  </si>
  <si>
    <t>T. Saunders</t>
  </si>
  <si>
    <t>S. Thorne</t>
  </si>
  <si>
    <t>P. Shone</t>
  </si>
  <si>
    <t>Keswick</t>
  </si>
  <si>
    <t>A. Beck</t>
  </si>
  <si>
    <t>P. Bozeat</t>
  </si>
  <si>
    <t>A. Edgar</t>
  </si>
  <si>
    <t>R. Caunt</t>
  </si>
  <si>
    <t>D. Hollingsworth</t>
  </si>
  <si>
    <t>G. Garratt</t>
  </si>
  <si>
    <t>R. Holmes</t>
  </si>
  <si>
    <t>C. McLeod</t>
  </si>
  <si>
    <t>J. Hankin</t>
  </si>
  <si>
    <t>J. W. Moore</t>
  </si>
  <si>
    <t>B. Rose</t>
  </si>
  <si>
    <t>R. Wilkinson</t>
  </si>
  <si>
    <t>B. Wilson</t>
  </si>
  <si>
    <t>M. Wray</t>
  </si>
  <si>
    <t>A. Bramwell</t>
  </si>
  <si>
    <t>N. Eastwood</t>
  </si>
  <si>
    <t>B. Faulkner</t>
  </si>
  <si>
    <t>L. Jolly</t>
  </si>
  <si>
    <t>K. McCrindle</t>
  </si>
  <si>
    <t>W. R. Robinson</t>
  </si>
  <si>
    <t>K. Scott</t>
  </si>
  <si>
    <t>22 Rifle Short Range - Teams</t>
  </si>
  <si>
    <t>1 Blackpool</t>
  </si>
  <si>
    <t>3 K Kendal A</t>
  </si>
  <si>
    <t>M. L. Ives</t>
  </si>
  <si>
    <t>2 Bury</t>
  </si>
  <si>
    <t>4 K Kendal B</t>
  </si>
  <si>
    <t>M. Gardner</t>
  </si>
  <si>
    <t>A. Rogers</t>
  </si>
  <si>
    <t>J. Wilding</t>
  </si>
  <si>
    <t>1 K Kendal C</t>
  </si>
  <si>
    <t>3 Workington</t>
  </si>
  <si>
    <t>K. McCrindle P5.2.1</t>
  </si>
  <si>
    <t>2 K Kendal D</t>
  </si>
  <si>
    <t>4 Bogey529</t>
  </si>
  <si>
    <t>10M Air Pistol - Individuals</t>
  </si>
  <si>
    <t>C. Bracken</t>
  </si>
  <si>
    <t>St Giles Yarners</t>
  </si>
  <si>
    <t>E. Astbury</t>
  </si>
  <si>
    <t>Ellesmere College</t>
  </si>
  <si>
    <t>L. Evans</t>
  </si>
  <si>
    <t>Telepost</t>
  </si>
  <si>
    <t>F. Gilmore</t>
  </si>
  <si>
    <t>R. Hair</t>
  </si>
  <si>
    <t>Dumfries</t>
  </si>
  <si>
    <t>D. Kirk</t>
  </si>
  <si>
    <t>W. McGurk</t>
  </si>
  <si>
    <t>Dechmont</t>
  </si>
  <si>
    <t>W. Man</t>
  </si>
  <si>
    <t>Jasmine</t>
  </si>
  <si>
    <t>H. Pennington</t>
  </si>
  <si>
    <t>K. Markworth</t>
  </si>
  <si>
    <t>D. C. J. Poxon</t>
  </si>
  <si>
    <t>Leicester</t>
  </si>
  <si>
    <t>B. Melvin</t>
  </si>
  <si>
    <t>Bedlay</t>
  </si>
  <si>
    <t>R. A. Shaw</t>
  </si>
  <si>
    <t>I. Nuckley</t>
  </si>
  <si>
    <t>E. Wethered</t>
  </si>
  <si>
    <t>R&amp;L</t>
  </si>
  <si>
    <t>D. Owen</t>
  </si>
  <si>
    <t>R. Wethered</t>
  </si>
  <si>
    <t>G. Appleby</t>
  </si>
  <si>
    <t>G. Chambers</t>
  </si>
  <si>
    <t>F. Braganza</t>
  </si>
  <si>
    <t>B. Elliott</t>
  </si>
  <si>
    <t>P. Chen</t>
  </si>
  <si>
    <t>Cardiff</t>
  </si>
  <si>
    <t>M. Heyes</t>
  </si>
  <si>
    <t>D. Grocott</t>
  </si>
  <si>
    <t>I. Jones</t>
  </si>
  <si>
    <t>A. Hunton</t>
  </si>
  <si>
    <t>P. Marshall</t>
  </si>
  <si>
    <t>Ballymena</t>
  </si>
  <si>
    <t>G. McArthur</t>
  </si>
  <si>
    <t>H. McDonald</t>
  </si>
  <si>
    <t>T. Mooney</t>
  </si>
  <si>
    <t>Crewe</t>
  </si>
  <si>
    <t>D. Poole</t>
  </si>
  <si>
    <t>M. Pedley</t>
  </si>
  <si>
    <t>A. Purcell</t>
  </si>
  <si>
    <t>T. Boddy</t>
  </si>
  <si>
    <t>I. Hutchinson</t>
  </si>
  <si>
    <t>M. Edgar</t>
  </si>
  <si>
    <t>P. Harrison</t>
  </si>
  <si>
    <t>D. McErlain</t>
  </si>
  <si>
    <t>D. Marshall</t>
  </si>
  <si>
    <t>R. J. Miller</t>
  </si>
  <si>
    <t>D. Platt</t>
  </si>
  <si>
    <t>A. Tew</t>
  </si>
  <si>
    <t>C. Wilson</t>
  </si>
  <si>
    <t>K. Stockham</t>
  </si>
  <si>
    <t>M. Arnstein</t>
  </si>
  <si>
    <t>J. Calder</t>
  </si>
  <si>
    <t>I. Cooper</t>
  </si>
  <si>
    <t>N. Calder</t>
  </si>
  <si>
    <t>P. Hair</t>
  </si>
  <si>
    <t>E. B. Dobson</t>
  </si>
  <si>
    <t>W. F. Hamilton</t>
  </si>
  <si>
    <t>K. John</t>
  </si>
  <si>
    <t>B. C. Pont 7.6.3.2X1</t>
  </si>
  <si>
    <t>R. T. Shaw</t>
  </si>
  <si>
    <t>B. Smith</t>
  </si>
  <si>
    <t>Wakefield</t>
  </si>
  <si>
    <t>D. Wheeler</t>
  </si>
  <si>
    <t xml:space="preserve">  Scorer: D Grocott</t>
  </si>
  <si>
    <t>10M Air Pistol - Teams</t>
  </si>
  <si>
    <t>1 Bury A</t>
  </si>
  <si>
    <t>4 Vickers</t>
  </si>
  <si>
    <t>I. Ivanov</t>
  </si>
  <si>
    <t>S. McArthur</t>
  </si>
  <si>
    <t>2 Ellesmere College</t>
  </si>
  <si>
    <t>3 St Giles Yarners</t>
  </si>
  <si>
    <t>5 Bogey514</t>
  </si>
  <si>
    <t>Average</t>
  </si>
  <si>
    <t>3 Leek</t>
  </si>
  <si>
    <t>2 Bury B</t>
  </si>
  <si>
    <t>4 BYE</t>
  </si>
  <si>
    <t>P. Shaw</t>
  </si>
  <si>
    <t>T. Ward</t>
  </si>
  <si>
    <t>6 Yards Air Pistol - Individuals</t>
  </si>
  <si>
    <t>C. Hair</t>
  </si>
  <si>
    <t>P. Trathan</t>
  </si>
  <si>
    <t>Long Range Benchrest A/S (50y/m) - Individuals</t>
  </si>
  <si>
    <t>A. Bullock P5.2.3</t>
  </si>
  <si>
    <t>D. Caffrey</t>
  </si>
  <si>
    <t>J. Gray</t>
  </si>
  <si>
    <t>Comber</t>
  </si>
  <si>
    <t>S. Limb</t>
  </si>
  <si>
    <t>H. Newsholme</t>
  </si>
  <si>
    <t>I. Scott</t>
  </si>
  <si>
    <t>M. Young</t>
  </si>
  <si>
    <t>J. Marsh Brown</t>
  </si>
  <si>
    <t>Worplesdon</t>
  </si>
  <si>
    <t>T. Hunt</t>
  </si>
  <si>
    <t>K. Knowles</t>
  </si>
  <si>
    <t>A. Lyons</t>
  </si>
  <si>
    <t>K. Mepham</t>
  </si>
  <si>
    <t>G. Newsholme</t>
  </si>
  <si>
    <t>C. Smylie</t>
  </si>
  <si>
    <t>R. Bell</t>
  </si>
  <si>
    <t>East Antrim</t>
  </si>
  <si>
    <t>A. Cook P5.2.1</t>
  </si>
  <si>
    <t>S. McLaughlin</t>
  </si>
  <si>
    <t>M. Phillips</t>
  </si>
  <si>
    <t>M. Rowan</t>
  </si>
  <si>
    <t>C. Saunders</t>
  </si>
  <si>
    <t>A. Tyler</t>
  </si>
  <si>
    <t>D. Wiseman</t>
  </si>
  <si>
    <t>J. Blaney</t>
  </si>
  <si>
    <t>Bideford</t>
  </si>
  <si>
    <t>R. Burchall</t>
  </si>
  <si>
    <t>Hensall</t>
  </si>
  <si>
    <t>K. Hancock</t>
  </si>
  <si>
    <t>GEC-Coventry</t>
  </si>
  <si>
    <t>J. McKay</t>
  </si>
  <si>
    <t>J. Muir</t>
  </si>
  <si>
    <t>Ger. O'Neill</t>
  </si>
  <si>
    <t>M. Pearson</t>
  </si>
  <si>
    <t>V. Robinson</t>
  </si>
  <si>
    <t>J. Brown</t>
  </si>
  <si>
    <t>C. McCaughey P5.2.3</t>
  </si>
  <si>
    <t>M. McGlennon</t>
  </si>
  <si>
    <t>A. McGrugan</t>
  </si>
  <si>
    <t>J. Morris</t>
  </si>
  <si>
    <t>G. Nock</t>
  </si>
  <si>
    <t>Gaib. O'Neill</t>
  </si>
  <si>
    <t>G. Wilks</t>
  </si>
  <si>
    <t xml:space="preserve">  Scorer: I Gray</t>
  </si>
  <si>
    <t>H. Ayre</t>
  </si>
  <si>
    <t>N. Currie</t>
  </si>
  <si>
    <t>A. Donnelly</t>
  </si>
  <si>
    <t>R. Donnelly</t>
  </si>
  <si>
    <t>M. Harlow</t>
  </si>
  <si>
    <t>J. Jablonski</t>
  </si>
  <si>
    <t>W. McMaster</t>
  </si>
  <si>
    <t>D. Casson</t>
  </si>
  <si>
    <t>J. Chouler</t>
  </si>
  <si>
    <t>C. Davis</t>
  </si>
  <si>
    <t>R. Dobson</t>
  </si>
  <si>
    <t>A. Duncan</t>
  </si>
  <si>
    <t>S. Harris</t>
  </si>
  <si>
    <t>M. King</t>
  </si>
  <si>
    <t>J. Mulholland P5.2.3</t>
  </si>
  <si>
    <t>K. Braithwaite</t>
  </si>
  <si>
    <t>W. Greenlaw</t>
  </si>
  <si>
    <t>D. Harlow</t>
  </si>
  <si>
    <t>D. Kyle</t>
  </si>
  <si>
    <t>M. Kyle</t>
  </si>
  <si>
    <t>M. McIlvenna</t>
  </si>
  <si>
    <t>T. Morton</t>
  </si>
  <si>
    <t>S. Bernard</t>
  </si>
  <si>
    <t>R. A. Doggart</t>
  </si>
  <si>
    <t>J. Forrest</t>
  </si>
  <si>
    <t>D. Hewlett</t>
  </si>
  <si>
    <t>P. Smith</t>
  </si>
  <si>
    <t>R. Ward</t>
  </si>
  <si>
    <t>P. Watson</t>
  </si>
  <si>
    <t>R. Wylam</t>
  </si>
  <si>
    <t/>
  </si>
  <si>
    <t>22 Rifle Long Range Prone (50 Yds/Mts) - Individuals</t>
  </si>
  <si>
    <t>A. W. Byrne</t>
  </si>
  <si>
    <t>Llantrisant &amp; Cardiff</t>
  </si>
  <si>
    <t>C. A. Coxon</t>
  </si>
  <si>
    <t>P. Hawkins  7.6.3.2</t>
  </si>
  <si>
    <t>D. Osborne</t>
  </si>
  <si>
    <t>R. Gascoyne</t>
  </si>
  <si>
    <t>N. Harcus</t>
  </si>
  <si>
    <t>A. Hirst</t>
  </si>
  <si>
    <t>J. Moore</t>
  </si>
  <si>
    <t>W. E. Phelps</t>
  </si>
  <si>
    <t>D. Smith</t>
  </si>
  <si>
    <t>P. Chatfield</t>
  </si>
  <si>
    <t>K. L. Dinkel</t>
  </si>
  <si>
    <t>N. Dixon</t>
  </si>
  <si>
    <t>P. Ellis</t>
  </si>
  <si>
    <t>N. Pye</t>
  </si>
  <si>
    <t>Tayside</t>
  </si>
  <si>
    <t>J. Smith</t>
  </si>
  <si>
    <t>S. Steele</t>
  </si>
  <si>
    <t>D. R. Adams</t>
  </si>
  <si>
    <t>J. O'Neill</t>
  </si>
  <si>
    <t>C. Short</t>
  </si>
  <si>
    <t>G. A. Smith</t>
  </si>
  <si>
    <t>R. M. Smith</t>
  </si>
  <si>
    <t>A. Trueick</t>
  </si>
  <si>
    <t xml:space="preserve">  Scorer: J Lawson</t>
  </si>
  <si>
    <t>22 Rifle Long Range Prone (50 Yds/Mts) - Teams</t>
  </si>
  <si>
    <t>1 Felton</t>
  </si>
  <si>
    <t>4 Bogey575</t>
  </si>
  <si>
    <t>P. Dodds</t>
  </si>
  <si>
    <t>2 Llantrisant &amp; Cardiff</t>
  </si>
  <si>
    <t>3 Sunderland</t>
  </si>
  <si>
    <t>B. N. Hall</t>
  </si>
  <si>
    <t>P. Hawkins P7.6.3.2</t>
  </si>
  <si>
    <t>5 Bogey563</t>
  </si>
  <si>
    <t>Long Range Any Sights 100 Yards - Individuals</t>
  </si>
  <si>
    <t>R. I. M. Thomas</t>
  </si>
  <si>
    <t>A. Germain</t>
  </si>
  <si>
    <t>P. Hawkins</t>
  </si>
  <si>
    <t>S. Murray</t>
  </si>
  <si>
    <t>D. V. Playle</t>
  </si>
  <si>
    <t>J. Forrest P5.2.1</t>
  </si>
  <si>
    <t>J. Sinclair</t>
  </si>
  <si>
    <t>Short Range Benchrest A/S (Air Rifle) - Individuals</t>
  </si>
  <si>
    <t>W. Faulkner</t>
  </si>
  <si>
    <t>K. Johns</t>
  </si>
  <si>
    <t>P. Kilpin</t>
  </si>
  <si>
    <t>R. Robertson</t>
  </si>
  <si>
    <t>C. Williamson</t>
  </si>
  <si>
    <t>B. Clark</t>
  </si>
  <si>
    <t>J. Rawnsley</t>
  </si>
  <si>
    <t>A. Rudman</t>
  </si>
  <si>
    <t>I. Vance</t>
  </si>
  <si>
    <t>I. Weatherston</t>
  </si>
  <si>
    <t>P. Wright</t>
  </si>
  <si>
    <t>R. Chisem</t>
  </si>
  <si>
    <t>P. Halliwell</t>
  </si>
  <si>
    <t>J. Mitchell</t>
  </si>
  <si>
    <t>C. Morris</t>
  </si>
  <si>
    <t>G. Boyer</t>
  </si>
  <si>
    <t>B. Elliot</t>
  </si>
  <si>
    <t>J. Henderson</t>
  </si>
  <si>
    <t>S. Huddleston</t>
  </si>
  <si>
    <t>J. Rule</t>
  </si>
  <si>
    <t>M. Tansy</t>
  </si>
  <si>
    <t xml:space="preserve">  Scorer: J Wright</t>
  </si>
  <si>
    <t>Short Range Benchrest A/S (Rimfire) - Individuals</t>
  </si>
  <si>
    <t>P. Birmingham</t>
  </si>
  <si>
    <t>K. Hayes P1.10.8</t>
  </si>
  <si>
    <t>S. Moss</t>
  </si>
  <si>
    <t>E. Purcell</t>
  </si>
  <si>
    <t>J. Sandham</t>
  </si>
  <si>
    <t>G. Healey</t>
  </si>
  <si>
    <t>R. Johnson</t>
  </si>
  <si>
    <t>P. Lawrence</t>
  </si>
  <si>
    <t>A. Moore</t>
  </si>
  <si>
    <t>W. Taylor</t>
  </si>
  <si>
    <t>A. Thompson</t>
  </si>
  <si>
    <t>M. Eyles</t>
  </si>
  <si>
    <t>D. Monk</t>
  </si>
  <si>
    <t>R. Scholes</t>
  </si>
  <si>
    <t>M. Scott</t>
  </si>
  <si>
    <t>C. Thorbjornsen</t>
  </si>
  <si>
    <t>S. Andrews</t>
  </si>
  <si>
    <t>D. Bailey</t>
  </si>
  <si>
    <t>S. Davies</t>
  </si>
  <si>
    <t>K. Thorbjornsen</t>
  </si>
  <si>
    <t>S. Wallace P5.2.3</t>
  </si>
  <si>
    <t>K. Wightman</t>
  </si>
  <si>
    <t>D. Allwright</t>
  </si>
  <si>
    <t>G. Bailey</t>
  </si>
  <si>
    <t>S. Catt</t>
  </si>
  <si>
    <t>B. Chappell</t>
  </si>
  <si>
    <t>S. George</t>
  </si>
  <si>
    <t>R. Pickering</t>
  </si>
  <si>
    <t>D. Fenwick</t>
  </si>
  <si>
    <t>R. Lloyd</t>
  </si>
  <si>
    <t>J. Parker</t>
  </si>
  <si>
    <t>M. Saunders</t>
  </si>
  <si>
    <t>S. Westley P7.8.3</t>
  </si>
  <si>
    <t>D. Bromley</t>
  </si>
  <si>
    <t>R. Moffett</t>
  </si>
  <si>
    <t>A. Ritson</t>
  </si>
  <si>
    <t>N. Williams</t>
  </si>
  <si>
    <t>R. Williams</t>
  </si>
  <si>
    <t>M. Barrow</t>
  </si>
  <si>
    <t>Z. Green</t>
  </si>
  <si>
    <t>F. Hughs</t>
  </si>
  <si>
    <t>D. Mills</t>
  </si>
  <si>
    <t>Q. Tang</t>
  </si>
  <si>
    <t>A. Lee</t>
  </si>
  <si>
    <t>D. Mann</t>
  </si>
  <si>
    <t>C. Pickering</t>
  </si>
  <si>
    <t>D. Riley</t>
  </si>
  <si>
    <t>Short Range Benchrest A/S (Rimfire) - Teams</t>
  </si>
  <si>
    <t>4 Warrington A</t>
  </si>
  <si>
    <t>C. Harris</t>
  </si>
  <si>
    <t>M. Lord</t>
  </si>
  <si>
    <t>2 Chichester A</t>
  </si>
  <si>
    <t>3 GEC-Coventry</t>
  </si>
  <si>
    <t>D. Bishop</t>
  </si>
  <si>
    <t>R. Ellams</t>
  </si>
  <si>
    <t>J. Peart</t>
  </si>
  <si>
    <t>5 Bogey584</t>
  </si>
  <si>
    <t>1 Bury B</t>
  </si>
  <si>
    <t>4 Warrington B</t>
  </si>
  <si>
    <t>A. Child</t>
  </si>
  <si>
    <t>P. Shaw  Sub P7.9.8(-17)</t>
  </si>
  <si>
    <t>B. Skelton</t>
  </si>
  <si>
    <t>S. Westley</t>
  </si>
  <si>
    <t>P7.8.3</t>
  </si>
  <si>
    <t>2 Chichester B</t>
  </si>
  <si>
    <t>3 K Kendal</t>
  </si>
  <si>
    <t>A. Christofi</t>
  </si>
  <si>
    <t>S. Sadler</t>
  </si>
  <si>
    <t>W. Williamson</t>
  </si>
  <si>
    <t>5 Bogey564</t>
  </si>
  <si>
    <t>Muzzle Loading Pistol - Individuals</t>
  </si>
  <si>
    <t>A. Kirkham</t>
  </si>
  <si>
    <t>Preston Grasshoppers</t>
  </si>
  <si>
    <t>M. Loader</t>
  </si>
  <si>
    <t>C. Lockwood</t>
  </si>
  <si>
    <t>R. Singleton</t>
  </si>
  <si>
    <t>I. Waghorn</t>
  </si>
  <si>
    <t>G. Crowther</t>
  </si>
  <si>
    <t>F. Egan</t>
  </si>
  <si>
    <t>A. Frankland</t>
  </si>
  <si>
    <t>M. Richardson</t>
  </si>
  <si>
    <t xml:space="preserve">  Shooters should write on their cards what calibre was used.</t>
  </si>
  <si>
    <t xml:space="preserve">  Scorer: M Spittle</t>
  </si>
  <si>
    <t>Muzzle Loading Revolver - Individuals</t>
  </si>
  <si>
    <t>G. Collins</t>
  </si>
  <si>
    <t>V. Little</t>
  </si>
  <si>
    <t>G. Upton</t>
  </si>
  <si>
    <t>N. Andrews</t>
  </si>
  <si>
    <t>A. Currant</t>
  </si>
  <si>
    <t>P. Dean</t>
  </si>
  <si>
    <t>K. Gillespie</t>
  </si>
  <si>
    <t>C. Oswald</t>
  </si>
  <si>
    <t>J.S.P.C.</t>
  </si>
  <si>
    <t>J. Wright</t>
  </si>
  <si>
    <t>20 Yards Pistol - Individuals</t>
  </si>
  <si>
    <t>D. Erskine</t>
  </si>
  <si>
    <t>P. Marshall P1.10.8</t>
  </si>
  <si>
    <t>D. Horgan</t>
  </si>
  <si>
    <t xml:space="preserve">  Scorer: O J Spence</t>
  </si>
  <si>
    <t>10M Air Rifle - Individuals</t>
  </si>
  <si>
    <t>M. Hunton</t>
  </si>
  <si>
    <t>D. Little</t>
  </si>
  <si>
    <t>R. Townsend</t>
  </si>
  <si>
    <t>R. Campbell</t>
  </si>
  <si>
    <t>K. Eynon</t>
  </si>
  <si>
    <t xml:space="preserve">  Scorer: R Harrison</t>
  </si>
  <si>
    <t>10m Air Rifle - Individuals (Supported rest)</t>
  </si>
  <si>
    <t>R. King</t>
  </si>
  <si>
    <t>S. Moruzzi</t>
  </si>
  <si>
    <t>Rapid Fire Rifle - Individuals</t>
  </si>
  <si>
    <t>D. Crawford</t>
  </si>
  <si>
    <t>A. Norley</t>
  </si>
  <si>
    <t>The RCO or Witness should make an appropriate note on any target that has fewer than 10 shots on it.</t>
  </si>
  <si>
    <t xml:space="preserve">  Scorer: T Earnshaw</t>
  </si>
  <si>
    <t>Gallery Rifle Any Sights - Individuals</t>
  </si>
  <si>
    <t>W. Pow</t>
  </si>
  <si>
    <t>C. Thompson</t>
  </si>
  <si>
    <t>M. Weeks</t>
  </si>
  <si>
    <t>J. Stevenson</t>
  </si>
  <si>
    <t>J. Thompson</t>
  </si>
  <si>
    <t>C. Williams</t>
  </si>
  <si>
    <t>S. Booth</t>
  </si>
  <si>
    <t>A. Hodgson</t>
  </si>
  <si>
    <t>R. W. Fleming</t>
  </si>
  <si>
    <t xml:space="preserve">  Scorer: W Vaughan</t>
  </si>
  <si>
    <t>Gallery Rifle Iron Sights - Individuals</t>
  </si>
  <si>
    <t>N. Gray</t>
  </si>
  <si>
    <t>A. Cadman</t>
  </si>
  <si>
    <t>A. Cliffe</t>
  </si>
  <si>
    <t>T. Creed</t>
  </si>
  <si>
    <t>B. Leese</t>
  </si>
  <si>
    <t>M. Leese</t>
  </si>
  <si>
    <t>B. Cadman</t>
  </si>
  <si>
    <t>J. E. Hall</t>
  </si>
  <si>
    <t>T. Hall</t>
  </si>
  <si>
    <t>B. Moss</t>
  </si>
  <si>
    <t>M. Preston</t>
  </si>
  <si>
    <t>K. Upton</t>
  </si>
  <si>
    <t>R. Davies</t>
  </si>
  <si>
    <t>G. Newsholme P5.2.3</t>
  </si>
  <si>
    <t>S. Dalziel</t>
  </si>
  <si>
    <t>N. King</t>
  </si>
  <si>
    <t>J. Lytollis</t>
  </si>
  <si>
    <t>G. Nicholas</t>
  </si>
  <si>
    <t>P. Robertson</t>
  </si>
  <si>
    <t>Long Barrelled Pistol - Individuals</t>
  </si>
  <si>
    <t>G. King</t>
  </si>
  <si>
    <t>K. O'Keefe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</si>
  <si>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</si>
  <si>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</si>
  <si>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</si>
  <si>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</si>
  <si>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</si>
  <si>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</si>
  <si>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</si>
  <si>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</si>
  <si>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</si>
  <si>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</si>
  <si>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</si>
  <si>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LR Rifle 100 Any</t>
  </si>
  <si>
    <t>10m Air Pistol Sen</t>
  </si>
  <si>
    <t>LR Rifle 100 Any Sen</t>
  </si>
  <si>
    <t>10m Air Pistol Team</t>
  </si>
  <si>
    <t>Muzzle-loading Pistol</t>
  </si>
  <si>
    <t>10m Air Pistol (Supp rest)</t>
  </si>
  <si>
    <t>Muzzle-loading Pistol Sen</t>
  </si>
  <si>
    <t>10m Air Rifle</t>
  </si>
  <si>
    <t>Muzzle-loading Revolver</t>
  </si>
  <si>
    <t>10m Air Rifle Sen</t>
  </si>
  <si>
    <t>Muzzle-loading Revolver Sen</t>
  </si>
  <si>
    <t>10m Air Rifle (Supp rest)</t>
  </si>
  <si>
    <t>Rapid Fire Rifle</t>
  </si>
  <si>
    <t>20Yd Pistol</t>
  </si>
  <si>
    <t>Short Range Rifle</t>
  </si>
  <si>
    <t>6Yd Air Pistol</t>
  </si>
  <si>
    <t>Short Range Rifle Sen</t>
  </si>
  <si>
    <t>Gallery Rifle Any</t>
  </si>
  <si>
    <t>Short Range Rifle Team</t>
  </si>
  <si>
    <t>Gallery Rifle Any Sen</t>
  </si>
  <si>
    <t>Sport Rifle</t>
  </si>
  <si>
    <t>D9</t>
  </si>
  <si>
    <t>Gallery Rifle Iron</t>
  </si>
  <si>
    <t>Sport Rifle Sen</t>
  </si>
  <si>
    <t>Gallery Rifle Iron Sen</t>
  </si>
  <si>
    <t>Sport Rifle Team</t>
  </si>
  <si>
    <t>Long Barrelled Pistol</t>
  </si>
  <si>
    <t>SR Benchrest (Air)</t>
  </si>
  <si>
    <t>Long Range Bench</t>
  </si>
  <si>
    <t>SR Benchrest (Air) Sen</t>
  </si>
  <si>
    <t>Long Range Bench Sen</t>
  </si>
  <si>
    <t>SR Benchrest (Rimfire)</t>
  </si>
  <si>
    <t>Long Range Rifle</t>
  </si>
  <si>
    <t>SR Benchrest (Rimfire) Sen</t>
  </si>
  <si>
    <t>Long Range Rifle Team</t>
  </si>
  <si>
    <t>SR Benchrest (Rimfire) Team</t>
  </si>
  <si>
    <t>To return to this sheet from any result sheet, hit the little arrow at the top left of the sheet</t>
  </si>
  <si>
    <t>Summer 2021 - Round 3</t>
  </si>
  <si>
    <t>Round Three (27-Sep-21)</t>
  </si>
  <si>
    <t>Issue date: 10-Oct-21</t>
  </si>
  <si>
    <t xml:space="preserve">  Challenges must be sent to the scorer and received by: 24-Oct-21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</si>
</sst>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imes New Roman"/>
      <family val="1"/>
      <charset val="1"/>
    </font>
    <font>
      <sz val="10"/>
      <name val="Trebuchet MS"/>
      <family val="2"/>
      <charset val="1"/>
    </font>
    <font>
      <u/>
      <sz val="11"/>
      <color rgb="FF0563C1"/>
      <name val="Calibri"/>
      <family val="2"/>
      <charset val="1"/>
    </font>
    <font>
      <sz val="14"/>
      <color rgb="FF0563C1"/>
      <name val="Wingdings 3"/>
      <family val="1"/>
      <charset val="2"/>
    </font>
    <font>
      <b/>
      <sz val="1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10"/>
      <name val="Wingdings 3"/>
      <family val="1"/>
      <charset val="2"/>
    </font>
    <font>
      <b/>
      <sz val="10"/>
      <name val="Trebuchet MS"/>
      <family val="2"/>
    </font>
    <font>
      <sz val="10"/>
      <color rgb="FFFF0000"/>
      <name val="Trebuchet MS"/>
      <family val="2"/>
    </font>
    <font>
      <sz val="10"/>
      <color rgb="FF00B050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1"/>
      <color theme="1"/>
      <name val="Trebuchet MS"/>
      <family val="2"/>
    </font>
    <font>
      <sz val="10"/>
      <name val="Verdana"/>
      <family val="2"/>
      <charset val="1"/>
    </font>
    <font>
      <sz val="10"/>
      <name val="Verdana"/>
      <family val="2"/>
    </font>
    <font>
      <b/>
      <sz val="10"/>
      <color theme="1"/>
      <name val="Trebuchet MS"/>
      <family val="2"/>
    </font>
    <font>
      <sz val="14"/>
      <color indexed="30"/>
      <name val="Wingdings 3"/>
      <family val="1"/>
      <charset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darkVertical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Border="0" applyProtection="0">
      <alignment vertical="top" wrapText="1"/>
    </xf>
    <xf numFmtId="0" fontId="5" fillId="0" borderId="0"/>
    <xf numFmtId="0" fontId="7" fillId="0" borderId="0"/>
    <xf numFmtId="0" fontId="9" fillId="0" borderId="0" applyBorder="0" applyProtection="0"/>
    <xf numFmtId="0" fontId="15" fillId="0" borderId="0"/>
    <xf numFmtId="0" fontId="25" fillId="0" borderId="0"/>
    <xf numFmtId="0" fontId="26" fillId="0" borderId="0"/>
  </cellStyleXfs>
  <cellXfs count="350">
    <xf numFmtId="0" fontId="0" fillId="0" borderId="0" xfId="0"/>
    <xf numFmtId="0" fontId="4" fillId="0" borderId="1" xfId="2" applyFont="1" applyBorder="1" applyAlignment="1" applyProtection="1">
      <alignment horizontal="center"/>
    </xf>
    <xf numFmtId="0" fontId="4" fillId="0" borderId="2" xfId="2" applyFont="1" applyBorder="1" applyAlignment="1" applyProtection="1"/>
    <xf numFmtId="1" fontId="4" fillId="0" borderId="2" xfId="2" applyNumberFormat="1" applyFont="1" applyBorder="1" applyAlignment="1" applyProtection="1"/>
    <xf numFmtId="0" fontId="4" fillId="0" borderId="0" xfId="3" applyFont="1"/>
    <xf numFmtId="0" fontId="6" fillId="0" borderId="0" xfId="3" applyFont="1"/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3" xfId="2" applyFont="1" applyBorder="1" applyAlignment="1" applyProtection="1">
      <alignment horizontal="center"/>
    </xf>
    <xf numFmtId="1" fontId="10" fillId="0" borderId="0" xfId="5" applyNumberFormat="1" applyFont="1" applyBorder="1" applyAlignment="1" applyProtection="1">
      <alignment horizontal="left"/>
      <protection locked="0"/>
    </xf>
    <xf numFmtId="1" fontId="8" fillId="0" borderId="0" xfId="2" applyNumberFormat="1" applyFont="1" applyBorder="1" applyAlignment="1" applyProtection="1"/>
    <xf numFmtId="0" fontId="8" fillId="0" borderId="0" xfId="2" applyFont="1" applyBorder="1" applyAlignment="1" applyProtection="1"/>
    <xf numFmtId="0" fontId="8" fillId="0" borderId="0" xfId="2" applyFont="1" applyBorder="1" applyAlignment="1" applyProtection="1">
      <alignment horizontal="center"/>
    </xf>
    <xf numFmtId="0" fontId="8" fillId="0" borderId="0" xfId="3" applyFont="1"/>
    <xf numFmtId="0" fontId="11" fillId="0" borderId="3" xfId="2" applyFont="1" applyBorder="1" applyAlignment="1" applyProtection="1">
      <alignment horizontal="center"/>
    </xf>
    <xf numFmtId="0" fontId="11" fillId="0" borderId="0" xfId="2" applyFont="1" applyBorder="1" applyAlignment="1" applyProtection="1"/>
    <xf numFmtId="1" fontId="11" fillId="0" borderId="0" xfId="2" applyNumberFormat="1" applyFont="1" applyBorder="1" applyAlignment="1" applyProtection="1"/>
    <xf numFmtId="0" fontId="11" fillId="0" borderId="0" xfId="4" applyFont="1"/>
    <xf numFmtId="1" fontId="8" fillId="0" borderId="4" xfId="2" applyNumberFormat="1" applyFont="1" applyBorder="1" applyAlignment="1" applyProtection="1">
      <alignment horizontal="center"/>
    </xf>
    <xf numFmtId="0" fontId="8" fillId="0" borderId="5" xfId="2" applyFont="1" applyBorder="1" applyAlignment="1" applyProtection="1"/>
    <xf numFmtId="0" fontId="8" fillId="0" borderId="5" xfId="2" applyFont="1" applyBorder="1" applyAlignment="1" applyProtection="1">
      <alignment horizontal="right"/>
    </xf>
    <xf numFmtId="0" fontId="8" fillId="0" borderId="6" xfId="2" applyFont="1" applyBorder="1" applyAlignment="1" applyProtection="1">
      <alignment horizontal="right"/>
    </xf>
    <xf numFmtId="0" fontId="8" fillId="0" borderId="8" xfId="2" applyFont="1" applyBorder="1" applyAlignment="1" applyProtection="1"/>
    <xf numFmtId="0" fontId="8" fillId="0" borderId="8" xfId="3" applyFont="1" applyBorder="1"/>
    <xf numFmtId="0" fontId="8" fillId="0" borderId="9" xfId="3" applyFont="1" applyBorder="1"/>
    <xf numFmtId="0" fontId="8" fillId="0" borderId="10" xfId="2" applyFont="1" applyBorder="1" applyAlignment="1" applyProtection="1">
      <alignment horizontal="center"/>
    </xf>
    <xf numFmtId="0" fontId="8" fillId="0" borderId="11" xfId="3" applyFont="1" applyBorder="1" applyAlignment="1">
      <alignment horizontal="left"/>
    </xf>
    <xf numFmtId="0" fontId="8" fillId="0" borderId="11" xfId="2" applyFont="1" applyBorder="1" applyAlignment="1" applyProtection="1"/>
    <xf numFmtId="0" fontId="8" fillId="0" borderId="12" xfId="2" applyFont="1" applyBorder="1" applyAlignment="1" applyProtection="1"/>
    <xf numFmtId="0" fontId="8" fillId="0" borderId="12" xfId="3" applyFont="1" applyBorder="1"/>
    <xf numFmtId="0" fontId="8" fillId="0" borderId="11" xfId="4" applyFont="1" applyBorder="1"/>
    <xf numFmtId="0" fontId="8" fillId="0" borderId="12" xfId="4" applyFont="1" applyBorder="1"/>
    <xf numFmtId="0" fontId="8" fillId="0" borderId="11" xfId="3" applyFont="1" applyBorder="1"/>
    <xf numFmtId="0" fontId="8" fillId="0" borderId="14" xfId="3" applyFont="1" applyBorder="1"/>
    <xf numFmtId="0" fontId="8" fillId="0" borderId="15" xfId="3" applyFont="1" applyBorder="1"/>
    <xf numFmtId="0" fontId="8" fillId="0" borderId="10" xfId="3" applyFont="1" applyBorder="1" applyAlignment="1">
      <alignment horizontal="center"/>
    </xf>
    <xf numFmtId="15" fontId="8" fillId="0" borderId="0" xfId="4" applyNumberFormat="1" applyFont="1" applyAlignment="1">
      <alignment horizontal="right"/>
    </xf>
    <xf numFmtId="0" fontId="5" fillId="0" borderId="0" xfId="3"/>
    <xf numFmtId="0" fontId="12" fillId="0" borderId="0" xfId="3" applyFont="1"/>
    <xf numFmtId="0" fontId="12" fillId="0" borderId="11" xfId="3" applyFont="1" applyBorder="1"/>
    <xf numFmtId="0" fontId="12" fillId="0" borderId="12" xfId="3" applyFont="1" applyBorder="1"/>
    <xf numFmtId="0" fontId="12" fillId="0" borderId="14" xfId="3" applyFont="1" applyBorder="1"/>
    <xf numFmtId="0" fontId="12" fillId="0" borderId="15" xfId="3" applyFont="1" applyBorder="1"/>
    <xf numFmtId="0" fontId="4" fillId="0" borderId="1" xfId="2" applyFont="1" applyBorder="1" applyAlignment="1" applyProtection="1"/>
    <xf numFmtId="0" fontId="4" fillId="0" borderId="0" xfId="2" applyFont="1" applyBorder="1" applyAlignment="1" applyProtection="1"/>
    <xf numFmtId="0" fontId="4" fillId="0" borderId="0" xfId="3" applyFont="1" applyAlignment="1">
      <alignment horizontal="center"/>
    </xf>
    <xf numFmtId="0" fontId="4" fillId="0" borderId="0" xfId="4" applyFont="1"/>
    <xf numFmtId="0" fontId="10" fillId="0" borderId="0" xfId="5" applyFont="1" applyBorder="1" applyAlignment="1" applyProtection="1">
      <alignment horizontal="left"/>
      <protection locked="0"/>
    </xf>
    <xf numFmtId="0" fontId="11" fillId="0" borderId="0" xfId="4" applyFont="1" applyAlignment="1">
      <alignment horizontal="center"/>
    </xf>
    <xf numFmtId="0" fontId="8" fillId="0" borderId="16" xfId="4" applyFont="1" applyBorder="1"/>
    <xf numFmtId="0" fontId="8" fillId="0" borderId="17" xfId="4" applyFont="1" applyBorder="1"/>
    <xf numFmtId="1" fontId="13" fillId="0" borderId="17" xfId="4" applyNumberFormat="1" applyFont="1" applyBorder="1"/>
    <xf numFmtId="0" fontId="8" fillId="0" borderId="17" xfId="4" applyFont="1" applyBorder="1" applyAlignment="1">
      <alignment horizontal="right"/>
    </xf>
    <xf numFmtId="0" fontId="8" fillId="0" borderId="18" xfId="4" applyFont="1" applyBorder="1" applyAlignment="1">
      <alignment horizontal="right"/>
    </xf>
    <xf numFmtId="0" fontId="5" fillId="0" borderId="0" xfId="3" applyAlignment="1">
      <alignment horizontal="center"/>
    </xf>
    <xf numFmtId="0" fontId="8" fillId="0" borderId="19" xfId="4" applyFont="1" applyBorder="1"/>
    <xf numFmtId="0" fontId="8" fillId="0" borderId="20" xfId="4" applyFont="1" applyBorder="1"/>
    <xf numFmtId="0" fontId="8" fillId="0" borderId="21" xfId="4" applyFont="1" applyBorder="1"/>
    <xf numFmtId="0" fontId="8" fillId="0" borderId="8" xfId="4" applyFont="1" applyBorder="1"/>
    <xf numFmtId="0" fontId="8" fillId="0" borderId="9" xfId="4" applyFont="1" applyBorder="1"/>
    <xf numFmtId="0" fontId="8" fillId="0" borderId="22" xfId="4" applyFont="1" applyBorder="1"/>
    <xf numFmtId="0" fontId="8" fillId="0" borderId="23" xfId="4" applyFont="1" applyBorder="1"/>
    <xf numFmtId="0" fontId="8" fillId="0" borderId="24" xfId="4" applyFont="1" applyBorder="1"/>
    <xf numFmtId="0" fontId="8" fillId="0" borderId="25" xfId="4" applyFont="1" applyBorder="1"/>
    <xf numFmtId="0" fontId="8" fillId="0" borderId="26" xfId="4" applyFont="1" applyBorder="1"/>
    <xf numFmtId="0" fontId="8" fillId="0" borderId="27" xfId="4" applyFont="1" applyBorder="1"/>
    <xf numFmtId="0" fontId="8" fillId="0" borderId="14" xfId="4" applyFont="1" applyBorder="1"/>
    <xf numFmtId="0" fontId="8" fillId="0" borderId="15" xfId="4" applyFont="1" applyBorder="1"/>
    <xf numFmtId="164" fontId="8" fillId="0" borderId="0" xfId="4" applyNumberFormat="1" applyFont="1"/>
    <xf numFmtId="0" fontId="13" fillId="0" borderId="0" xfId="4" applyFont="1"/>
    <xf numFmtId="0" fontId="14" fillId="0" borderId="0" xfId="3" applyFont="1"/>
    <xf numFmtId="0" fontId="8" fillId="0" borderId="4" xfId="4" applyFont="1" applyBorder="1"/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0" fontId="8" fillId="0" borderId="10" xfId="4" applyFont="1" applyBorder="1"/>
    <xf numFmtId="0" fontId="8" fillId="2" borderId="0" xfId="4" applyFont="1" applyFill="1"/>
    <xf numFmtId="0" fontId="8" fillId="2" borderId="0" xfId="4" applyFont="1" applyFill="1" applyAlignment="1">
      <alignment horizontal="center"/>
    </xf>
    <xf numFmtId="0" fontId="13" fillId="0" borderId="0" xfId="3" applyFont="1"/>
    <xf numFmtId="0" fontId="12" fillId="0" borderId="7" xfId="3" applyFont="1" applyBorder="1"/>
    <xf numFmtId="0" fontId="12" fillId="0" borderId="8" xfId="3" applyFont="1" applyBorder="1"/>
    <xf numFmtId="0" fontId="12" fillId="0" borderId="9" xfId="3" applyFont="1" applyBorder="1"/>
    <xf numFmtId="0" fontId="12" fillId="0" borderId="10" xfId="3" applyFont="1" applyBorder="1"/>
    <xf numFmtId="0" fontId="12" fillId="0" borderId="13" xfId="3" applyFont="1" applyBorder="1"/>
    <xf numFmtId="15" fontId="8" fillId="0" borderId="0" xfId="4" applyNumberFormat="1" applyFont="1" applyAlignment="1">
      <alignment horizontal="center"/>
    </xf>
    <xf numFmtId="0" fontId="16" fillId="0" borderId="0" xfId="6" applyFont="1" applyAlignment="1">
      <alignment horizontal="center"/>
    </xf>
    <xf numFmtId="0" fontId="16" fillId="0" borderId="0" xfId="6" applyFont="1"/>
    <xf numFmtId="0" fontId="16" fillId="0" borderId="0" xfId="0" applyFont="1"/>
    <xf numFmtId="0" fontId="17" fillId="0" borderId="0" xfId="6" applyFont="1"/>
    <xf numFmtId="0" fontId="17" fillId="0" borderId="0" xfId="6" applyFont="1" applyAlignment="1">
      <alignment horizontal="center"/>
    </xf>
    <xf numFmtId="0" fontId="18" fillId="0" borderId="0" xfId="1" applyFont="1" applyFill="1" applyAlignment="1" applyProtection="1">
      <alignment horizontal="left"/>
      <protection locked="0"/>
    </xf>
    <xf numFmtId="0" fontId="19" fillId="0" borderId="0" xfId="6" applyFont="1" applyAlignment="1">
      <alignment horizontal="center"/>
    </xf>
    <xf numFmtId="0" fontId="19" fillId="0" borderId="0" xfId="6" applyFont="1"/>
    <xf numFmtId="0" fontId="17" fillId="0" borderId="4" xfId="6" applyFont="1" applyBorder="1" applyAlignment="1">
      <alignment horizontal="center"/>
    </xf>
    <xf numFmtId="0" fontId="17" fillId="0" borderId="5" xfId="6" applyFont="1" applyBorder="1"/>
    <xf numFmtId="0" fontId="17" fillId="0" borderId="5" xfId="6" applyFont="1" applyBorder="1" applyAlignment="1">
      <alignment horizontal="right"/>
    </xf>
    <xf numFmtId="0" fontId="17" fillId="0" borderId="6" xfId="6" applyFont="1" applyBorder="1" applyAlignment="1">
      <alignment horizontal="right"/>
    </xf>
    <xf numFmtId="0" fontId="17" fillId="0" borderId="8" xfId="6" applyFont="1" applyBorder="1"/>
    <xf numFmtId="0" fontId="17" fillId="0" borderId="8" xfId="0" applyFont="1" applyBorder="1"/>
    <xf numFmtId="0" fontId="17" fillId="0" borderId="9" xfId="0" applyFont="1" applyBorder="1"/>
    <xf numFmtId="0" fontId="17" fillId="0" borderId="10" xfId="6" applyFont="1" applyBorder="1" applyAlignment="1">
      <alignment horizontal="center"/>
    </xf>
    <xf numFmtId="0" fontId="17" fillId="0" borderId="11" xfId="0" applyFont="1" applyBorder="1" applyAlignment="1">
      <alignment horizontal="left"/>
    </xf>
    <xf numFmtId="0" fontId="17" fillId="0" borderId="11" xfId="6" applyFont="1" applyBorder="1"/>
    <xf numFmtId="0" fontId="17" fillId="0" borderId="11" xfId="0" applyFont="1" applyBorder="1"/>
    <xf numFmtId="0" fontId="17" fillId="0" borderId="12" xfId="0" applyFont="1" applyBorder="1"/>
    <xf numFmtId="0" fontId="17" fillId="0" borderId="12" xfId="6" applyFont="1" applyBorder="1"/>
    <xf numFmtId="15" fontId="17" fillId="0" borderId="0" xfId="6" applyNumberFormat="1" applyFont="1" applyAlignment="1">
      <alignment horizontal="left"/>
    </xf>
    <xf numFmtId="0" fontId="17" fillId="0" borderId="14" xfId="6" applyFont="1" applyBorder="1"/>
    <xf numFmtId="0" fontId="17" fillId="0" borderId="15" xfId="6" applyFont="1" applyBorder="1"/>
    <xf numFmtId="15" fontId="17" fillId="0" borderId="0" xfId="6" applyNumberFormat="1" applyFont="1" applyAlignment="1">
      <alignment horizontal="right"/>
    </xf>
    <xf numFmtId="0" fontId="20" fillId="0" borderId="11" xfId="6" applyFont="1" applyBorder="1"/>
    <xf numFmtId="0" fontId="21" fillId="0" borderId="11" xfId="6" applyFont="1" applyBorder="1"/>
    <xf numFmtId="0" fontId="22" fillId="0" borderId="0" xfId="0" applyFont="1"/>
    <xf numFmtId="0" fontId="22" fillId="0" borderId="10" xfId="0" applyFont="1" applyBorder="1" applyAlignment="1">
      <alignment horizontal="center"/>
    </xf>
    <xf numFmtId="0" fontId="22" fillId="0" borderId="11" xfId="0" applyFont="1" applyBorder="1"/>
    <xf numFmtId="0" fontId="22" fillId="0" borderId="12" xfId="0" applyFont="1" applyBorder="1"/>
    <xf numFmtId="0" fontId="22" fillId="0" borderId="14" xfId="0" applyFont="1" applyBorder="1"/>
    <xf numFmtId="0" fontId="22" fillId="0" borderId="15" xfId="0" applyFont="1" applyBorder="1"/>
    <xf numFmtId="0" fontId="16" fillId="0" borderId="0" xfId="0" applyFont="1" applyAlignment="1">
      <alignment horizontal="center"/>
    </xf>
    <xf numFmtId="0" fontId="17" fillId="0" borderId="16" xfId="6" applyFont="1" applyBorder="1"/>
    <xf numFmtId="0" fontId="17" fillId="0" borderId="17" xfId="6" applyFont="1" applyBorder="1"/>
    <xf numFmtId="1" fontId="23" fillId="0" borderId="17" xfId="6" applyNumberFormat="1" applyFont="1" applyBorder="1"/>
    <xf numFmtId="0" fontId="17" fillId="0" borderId="17" xfId="6" applyFont="1" applyBorder="1" applyAlignment="1">
      <alignment horizontal="right"/>
    </xf>
    <xf numFmtId="0" fontId="17" fillId="0" borderId="18" xfId="6" applyFont="1" applyBorder="1" applyAlignment="1">
      <alignment horizontal="right"/>
    </xf>
    <xf numFmtId="0" fontId="0" fillId="0" borderId="0" xfId="0" applyAlignment="1">
      <alignment horizontal="center"/>
    </xf>
    <xf numFmtId="0" fontId="17" fillId="0" borderId="19" xfId="6" applyFont="1" applyBorder="1"/>
    <xf numFmtId="0" fontId="17" fillId="0" borderId="20" xfId="6" applyFont="1" applyBorder="1"/>
    <xf numFmtId="0" fontId="17" fillId="0" borderId="21" xfId="6" applyFont="1" applyBorder="1"/>
    <xf numFmtId="0" fontId="17" fillId="0" borderId="9" xfId="6" applyFont="1" applyBorder="1"/>
    <xf numFmtId="0" fontId="17" fillId="0" borderId="22" xfId="6" applyFont="1" applyBorder="1"/>
    <xf numFmtId="0" fontId="17" fillId="0" borderId="23" xfId="6" applyFont="1" applyBorder="1"/>
    <xf numFmtId="0" fontId="17" fillId="0" borderId="24" xfId="6" applyFont="1" applyBorder="1"/>
    <xf numFmtId="0" fontId="17" fillId="0" borderId="25" xfId="6" applyFont="1" applyBorder="1"/>
    <xf numFmtId="0" fontId="17" fillId="0" borderId="26" xfId="6" applyFont="1" applyBorder="1"/>
    <xf numFmtId="0" fontId="17" fillId="0" borderId="27" xfId="6" applyFont="1" applyBorder="1"/>
    <xf numFmtId="0" fontId="24" fillId="0" borderId="0" xfId="0" applyFont="1"/>
    <xf numFmtId="0" fontId="17" fillId="0" borderId="4" xfId="6" applyFont="1" applyBorder="1"/>
    <xf numFmtId="0" fontId="17" fillId="0" borderId="7" xfId="6" applyFont="1" applyBorder="1"/>
    <xf numFmtId="0" fontId="17" fillId="0" borderId="10" xfId="6" applyFont="1" applyBorder="1"/>
    <xf numFmtId="0" fontId="17" fillId="0" borderId="10" xfId="0" applyFont="1" applyBorder="1" applyAlignment="1">
      <alignment horizontal="left"/>
    </xf>
    <xf numFmtId="0" fontId="17" fillId="0" borderId="13" xfId="6" applyFont="1" applyBorder="1"/>
    <xf numFmtId="0" fontId="17" fillId="0" borderId="0" xfId="0" applyFont="1" applyAlignment="1">
      <alignment horizontal="left"/>
    </xf>
    <xf numFmtId="0" fontId="17" fillId="0" borderId="0" xfId="0" applyFont="1"/>
    <xf numFmtId="0" fontId="17" fillId="3" borderId="0" xfId="6" applyFont="1" applyFill="1"/>
    <xf numFmtId="0" fontId="17" fillId="3" borderId="0" xfId="6" applyFont="1" applyFill="1" applyAlignment="1">
      <alignment horizontal="center"/>
    </xf>
    <xf numFmtId="0" fontId="20" fillId="0" borderId="14" xfId="6" applyFont="1" applyBorder="1"/>
    <xf numFmtId="0" fontId="23" fillId="0" borderId="0" xfId="0" applyFont="1"/>
    <xf numFmtId="0" fontId="22" fillId="0" borderId="7" xfId="0" applyFont="1" applyBorder="1"/>
    <xf numFmtId="0" fontId="22" fillId="0" borderId="8" xfId="0" applyFont="1" applyBorder="1"/>
    <xf numFmtId="0" fontId="22" fillId="0" borderId="9" xfId="0" applyFont="1" applyBorder="1"/>
    <xf numFmtId="0" fontId="22" fillId="0" borderId="10" xfId="0" applyFont="1" applyBorder="1"/>
    <xf numFmtId="0" fontId="22" fillId="0" borderId="13" xfId="0" applyFont="1" applyBorder="1"/>
    <xf numFmtId="15" fontId="17" fillId="0" borderId="0" xfId="6" applyNumberFormat="1" applyFont="1" applyAlignment="1">
      <alignment horizontal="center"/>
    </xf>
    <xf numFmtId="0" fontId="17" fillId="4" borderId="11" xfId="6" applyFont="1" applyFill="1" applyBorder="1"/>
    <xf numFmtId="164" fontId="17" fillId="0" borderId="0" xfId="6" applyNumberFormat="1" applyFont="1"/>
    <xf numFmtId="0" fontId="23" fillId="0" borderId="0" xfId="6" applyFont="1"/>
    <xf numFmtId="0" fontId="17" fillId="0" borderId="0" xfId="6" applyFont="1" applyAlignment="1">
      <alignment horizontal="left"/>
    </xf>
    <xf numFmtId="0" fontId="23" fillId="0" borderId="0" xfId="6" applyFont="1" applyAlignment="1">
      <alignment horizontal="center"/>
    </xf>
    <xf numFmtId="0" fontId="23" fillId="0" borderId="4" xfId="6" applyFont="1" applyBorder="1" applyAlignment="1">
      <alignment horizontal="center"/>
    </xf>
    <xf numFmtId="0" fontId="17" fillId="0" borderId="28" xfId="6" applyFont="1" applyBorder="1"/>
    <xf numFmtId="0" fontId="17" fillId="0" borderId="29" xfId="6" applyFont="1" applyBorder="1"/>
    <xf numFmtId="165" fontId="17" fillId="0" borderId="8" xfId="6" applyNumberFormat="1" applyFont="1" applyBorder="1" applyAlignment="1">
      <alignment horizontal="right"/>
    </xf>
    <xf numFmtId="165" fontId="17" fillId="0" borderId="11" xfId="6" applyNumberFormat="1" applyFont="1" applyBorder="1" applyAlignment="1">
      <alignment horizontal="right"/>
    </xf>
    <xf numFmtId="165" fontId="17" fillId="0" borderId="11" xfId="0" applyNumberFormat="1" applyFont="1" applyBorder="1" applyAlignment="1">
      <alignment horizontal="right"/>
    </xf>
    <xf numFmtId="165" fontId="17" fillId="0" borderId="14" xfId="6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6" applyFont="1" applyAlignment="1">
      <alignment horizontal="right"/>
    </xf>
    <xf numFmtId="165" fontId="17" fillId="0" borderId="0" xfId="6" applyNumberFormat="1" applyFont="1" applyAlignment="1">
      <alignment horizontal="right"/>
    </xf>
    <xf numFmtId="165" fontId="22" fillId="0" borderId="0" xfId="0" applyNumberFormat="1" applyFont="1" applyAlignment="1">
      <alignment horizontal="right"/>
    </xf>
    <xf numFmtId="165" fontId="22" fillId="0" borderId="11" xfId="0" applyNumberFormat="1" applyFont="1" applyBorder="1" applyAlignment="1">
      <alignment horizontal="right"/>
    </xf>
    <xf numFmtId="165" fontId="22" fillId="0" borderId="14" xfId="0" applyNumberFormat="1" applyFont="1" applyBorder="1" applyAlignment="1">
      <alignment horizontal="right"/>
    </xf>
    <xf numFmtId="0" fontId="8" fillId="0" borderId="0" xfId="3" applyFont="1" applyAlignment="1">
      <alignment horizontal="center"/>
    </xf>
    <xf numFmtId="0" fontId="11" fillId="0" borderId="0" xfId="3" applyFont="1"/>
    <xf numFmtId="0" fontId="13" fillId="0" borderId="4" xfId="3" applyFont="1" applyBorder="1" applyAlignment="1">
      <alignment horizontal="center"/>
    </xf>
    <xf numFmtId="0" fontId="8" fillId="0" borderId="5" xfId="3" applyFont="1" applyBorder="1"/>
    <xf numFmtId="0" fontId="8" fillId="0" borderId="28" xfId="3" applyFont="1" applyBorder="1"/>
    <xf numFmtId="0" fontId="8" fillId="0" borderId="17" xfId="3" applyFont="1" applyBorder="1"/>
    <xf numFmtId="0" fontId="8" fillId="0" borderId="29" xfId="3" applyFont="1" applyBorder="1"/>
    <xf numFmtId="0" fontId="8" fillId="0" borderId="5" xfId="3" applyFont="1" applyBorder="1" applyAlignment="1">
      <alignment horizontal="right"/>
    </xf>
    <xf numFmtId="0" fontId="8" fillId="0" borderId="6" xfId="3" applyFont="1" applyBorder="1" applyAlignment="1">
      <alignment horizontal="right"/>
    </xf>
    <xf numFmtId="15" fontId="8" fillId="0" borderId="0" xfId="3" applyNumberFormat="1" applyFont="1" applyAlignment="1">
      <alignment horizontal="left"/>
    </xf>
    <xf numFmtId="15" fontId="8" fillId="0" borderId="0" xfId="3" applyNumberFormat="1" applyFont="1" applyAlignment="1">
      <alignment horizontal="right"/>
    </xf>
    <xf numFmtId="0" fontId="11" fillId="0" borderId="0" xfId="3" applyFont="1" applyAlignment="1">
      <alignment horizontal="center"/>
    </xf>
    <xf numFmtId="0" fontId="8" fillId="0" borderId="16" xfId="3" applyFont="1" applyBorder="1"/>
    <xf numFmtId="1" fontId="13" fillId="0" borderId="17" xfId="3" applyNumberFormat="1" applyFont="1" applyBorder="1"/>
    <xf numFmtId="0" fontId="8" fillId="0" borderId="17" xfId="3" applyFont="1" applyBorder="1" applyAlignment="1">
      <alignment horizontal="right"/>
    </xf>
    <xf numFmtId="0" fontId="8" fillId="0" borderId="18" xfId="3" applyFont="1" applyBorder="1" applyAlignment="1">
      <alignment horizontal="right"/>
    </xf>
    <xf numFmtId="0" fontId="8" fillId="0" borderId="19" xfId="3" applyFont="1" applyBorder="1"/>
    <xf numFmtId="0" fontId="8" fillId="0" borderId="20" xfId="3" applyFont="1" applyBorder="1"/>
    <xf numFmtId="0" fontId="8" fillId="0" borderId="21" xfId="3" applyFont="1" applyBorder="1"/>
    <xf numFmtId="0" fontId="8" fillId="0" borderId="22" xfId="3" applyFont="1" applyBorder="1"/>
    <xf numFmtId="0" fontId="8" fillId="0" borderId="23" xfId="3" applyFont="1" applyBorder="1"/>
    <xf numFmtId="0" fontId="8" fillId="0" borderId="24" xfId="3" applyFont="1" applyBorder="1"/>
    <xf numFmtId="0" fontId="8" fillId="0" borderId="25" xfId="3" applyFont="1" applyBorder="1"/>
    <xf numFmtId="0" fontId="8" fillId="0" borderId="26" xfId="3" applyFont="1" applyBorder="1"/>
    <xf numFmtId="0" fontId="8" fillId="0" borderId="27" xfId="3" applyFont="1" applyBorder="1"/>
    <xf numFmtId="0" fontId="8" fillId="0" borderId="4" xfId="3" applyFont="1" applyBorder="1"/>
    <xf numFmtId="0" fontId="8" fillId="0" borderId="7" xfId="3" applyFont="1" applyBorder="1"/>
    <xf numFmtId="0" fontId="8" fillId="0" borderId="10" xfId="3" applyFont="1" applyBorder="1"/>
    <xf numFmtId="0" fontId="8" fillId="0" borderId="13" xfId="3" applyFont="1" applyBorder="1"/>
    <xf numFmtId="15" fontId="8" fillId="0" borderId="0" xfId="3" applyNumberFormat="1" applyFont="1" applyAlignment="1">
      <alignment horizontal="center"/>
    </xf>
    <xf numFmtId="0" fontId="11" fillId="0" borderId="0" xfId="7" applyFont="1" applyAlignment="1">
      <alignment horizontal="center"/>
    </xf>
    <xf numFmtId="0" fontId="11" fillId="0" borderId="0" xfId="7" applyFont="1"/>
    <xf numFmtId="0" fontId="8" fillId="0" borderId="0" xfId="7" applyFont="1"/>
    <xf numFmtId="165" fontId="17" fillId="0" borderId="0" xfId="6" applyNumberFormat="1" applyFont="1"/>
    <xf numFmtId="165" fontId="17" fillId="0" borderId="0" xfId="0" applyNumberFormat="1" applyFont="1"/>
    <xf numFmtId="165" fontId="17" fillId="4" borderId="11" xfId="6" applyNumberFormat="1" applyFont="1" applyFill="1" applyBorder="1" applyAlignment="1">
      <alignment horizontal="right"/>
    </xf>
    <xf numFmtId="165" fontId="17" fillId="0" borderId="14" xfId="6" applyNumberFormat="1" applyFont="1" applyBorder="1"/>
    <xf numFmtId="165" fontId="17" fillId="0" borderId="18" xfId="6" applyNumberFormat="1" applyFont="1" applyBorder="1" applyAlignment="1">
      <alignment horizontal="right"/>
    </xf>
    <xf numFmtId="165" fontId="17" fillId="0" borderId="8" xfId="6" applyNumberFormat="1" applyFont="1" applyBorder="1"/>
    <xf numFmtId="165" fontId="17" fillId="0" borderId="9" xfId="6" applyNumberFormat="1" applyFont="1" applyBorder="1"/>
    <xf numFmtId="165" fontId="17" fillId="0" borderId="12" xfId="6" applyNumberFormat="1" applyFont="1" applyBorder="1"/>
    <xf numFmtId="165" fontId="17" fillId="0" borderId="15" xfId="6" applyNumberFormat="1" applyFont="1" applyBorder="1"/>
    <xf numFmtId="164" fontId="23" fillId="0" borderId="0" xfId="6" applyNumberFormat="1" applyFont="1"/>
    <xf numFmtId="164" fontId="17" fillId="0" borderId="7" xfId="6" applyNumberFormat="1" applyFont="1" applyBorder="1"/>
    <xf numFmtId="164" fontId="17" fillId="0" borderId="10" xfId="6" applyNumberFormat="1" applyFont="1" applyBorder="1"/>
    <xf numFmtId="164" fontId="17" fillId="0" borderId="0" xfId="6" applyNumberFormat="1" applyFont="1" applyAlignment="1">
      <alignment horizontal="center"/>
    </xf>
    <xf numFmtId="0" fontId="16" fillId="0" borderId="0" xfId="8" applyFont="1"/>
    <xf numFmtId="0" fontId="17" fillId="0" borderId="0" xfId="8" applyFont="1"/>
    <xf numFmtId="0" fontId="19" fillId="0" borderId="0" xfId="8" applyFont="1"/>
    <xf numFmtId="0" fontId="17" fillId="0" borderId="4" xfId="8" applyFont="1" applyBorder="1"/>
    <xf numFmtId="0" fontId="17" fillId="0" borderId="5" xfId="8" applyFont="1" applyBorder="1"/>
    <xf numFmtId="0" fontId="17" fillId="0" borderId="5" xfId="8" applyFont="1" applyBorder="1" applyAlignment="1">
      <alignment horizontal="right"/>
    </xf>
    <xf numFmtId="0" fontId="17" fillId="0" borderId="6" xfId="8" applyFont="1" applyBorder="1" applyAlignment="1">
      <alignment horizontal="right"/>
    </xf>
    <xf numFmtId="0" fontId="17" fillId="0" borderId="8" xfId="8" applyFont="1" applyBorder="1"/>
    <xf numFmtId="0" fontId="17" fillId="0" borderId="10" xfId="8" applyFont="1" applyBorder="1" applyAlignment="1">
      <alignment horizontal="center"/>
    </xf>
    <xf numFmtId="0" fontId="17" fillId="0" borderId="11" xfId="8" applyFont="1" applyBorder="1"/>
    <xf numFmtId="0" fontId="17" fillId="0" borderId="12" xfId="8" applyFont="1" applyBorder="1"/>
    <xf numFmtId="0" fontId="17" fillId="0" borderId="14" xfId="8" applyFont="1" applyBorder="1"/>
    <xf numFmtId="0" fontId="17" fillId="0" borderId="15" xfId="8" applyFont="1" applyBorder="1"/>
    <xf numFmtId="0" fontId="27" fillId="0" borderId="0" xfId="0" applyFont="1"/>
    <xf numFmtId="0" fontId="28" fillId="0" borderId="0" xfId="1" applyFont="1" applyFill="1" applyAlignment="1" applyProtection="1">
      <alignment horizontal="left"/>
      <protection locked="0"/>
    </xf>
    <xf numFmtId="0" fontId="20" fillId="0" borderId="11" xfId="0" applyFont="1" applyBorder="1" applyAlignment="1">
      <alignment horizontal="left"/>
    </xf>
    <xf numFmtId="0" fontId="17" fillId="0" borderId="30" xfId="6" applyFont="1" applyBorder="1" applyAlignment="1">
      <alignment horizontal="center"/>
    </xf>
    <xf numFmtId="0" fontId="17" fillId="0" borderId="31" xfId="0" applyFont="1" applyBorder="1" applyAlignment="1">
      <alignment horizontal="left"/>
    </xf>
    <xf numFmtId="0" fontId="17" fillId="0" borderId="31" xfId="6" applyFont="1" applyBorder="1"/>
    <xf numFmtId="0" fontId="17" fillId="0" borderId="31" xfId="0" applyFont="1" applyBorder="1"/>
    <xf numFmtId="0" fontId="17" fillId="0" borderId="32" xfId="0" applyFont="1" applyBorder="1"/>
    <xf numFmtId="0" fontId="17" fillId="0" borderId="33" xfId="6" applyFont="1" applyBorder="1" applyAlignment="1">
      <alignment horizontal="center"/>
    </xf>
    <xf numFmtId="0" fontId="17" fillId="0" borderId="34" xfId="0" applyFont="1" applyBorder="1" applyAlignment="1">
      <alignment horizontal="left"/>
    </xf>
    <xf numFmtId="0" fontId="17" fillId="0" borderId="34" xfId="6" applyFont="1" applyBorder="1"/>
    <xf numFmtId="0" fontId="17" fillId="0" borderId="35" xfId="6" applyFont="1" applyBorder="1"/>
    <xf numFmtId="0" fontId="22" fillId="0" borderId="33" xfId="0" applyFont="1" applyBorder="1" applyAlignment="1">
      <alignment horizontal="center"/>
    </xf>
    <xf numFmtId="0" fontId="17" fillId="0" borderId="36" xfId="6" applyFont="1" applyBorder="1" applyAlignment="1">
      <alignment horizontal="center"/>
    </xf>
    <xf numFmtId="0" fontId="17" fillId="0" borderId="37" xfId="0" applyFont="1" applyBorder="1" applyAlignment="1">
      <alignment horizontal="left"/>
    </xf>
    <xf numFmtId="0" fontId="17" fillId="0" borderId="37" xfId="6" applyFont="1" applyBorder="1"/>
    <xf numFmtId="0" fontId="22" fillId="0" borderId="38" xfId="0" applyFont="1" applyBorder="1" applyAlignment="1">
      <alignment horizontal="center"/>
    </xf>
    <xf numFmtId="0" fontId="17" fillId="0" borderId="39" xfId="0" applyFont="1" applyBorder="1" applyAlignment="1">
      <alignment horizontal="left"/>
    </xf>
    <xf numFmtId="0" fontId="22" fillId="0" borderId="39" xfId="0" applyFont="1" applyBorder="1"/>
    <xf numFmtId="0" fontId="17" fillId="0" borderId="39" xfId="6" applyFont="1" applyBorder="1"/>
    <xf numFmtId="0" fontId="17" fillId="0" borderId="38" xfId="6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left"/>
    </xf>
    <xf numFmtId="0" fontId="22" fillId="0" borderId="41" xfId="0" applyFont="1" applyBorder="1"/>
    <xf numFmtId="0" fontId="17" fillId="0" borderId="41" xfId="6" applyFont="1" applyBorder="1"/>
    <xf numFmtId="0" fontId="17" fillId="0" borderId="40" xfId="6" applyFont="1" applyBorder="1" applyAlignment="1">
      <alignment horizontal="center"/>
    </xf>
    <xf numFmtId="0" fontId="20" fillId="0" borderId="41" xfId="0" applyFont="1" applyBorder="1" applyAlignment="1">
      <alignment horizontal="left"/>
    </xf>
    <xf numFmtId="0" fontId="20" fillId="0" borderId="41" xfId="6" applyFont="1" applyBorder="1"/>
    <xf numFmtId="0" fontId="8" fillId="0" borderId="30" xfId="3" applyFont="1" applyBorder="1" applyAlignment="1">
      <alignment horizontal="center"/>
    </xf>
    <xf numFmtId="0" fontId="8" fillId="0" borderId="31" xfId="3" applyFont="1" applyBorder="1" applyAlignment="1">
      <alignment horizontal="left"/>
    </xf>
    <xf numFmtId="0" fontId="8" fillId="0" borderId="31" xfId="3" applyFont="1" applyBorder="1"/>
    <xf numFmtId="0" fontId="8" fillId="0" borderId="32" xfId="3" applyFont="1" applyBorder="1"/>
    <xf numFmtId="0" fontId="8" fillId="0" borderId="33" xfId="3" applyFont="1" applyBorder="1" applyAlignment="1">
      <alignment horizontal="center"/>
    </xf>
    <xf numFmtId="0" fontId="8" fillId="0" borderId="34" xfId="3" applyFont="1" applyBorder="1" applyAlignment="1">
      <alignment horizontal="left"/>
    </xf>
    <xf numFmtId="0" fontId="8" fillId="0" borderId="34" xfId="3" applyFont="1" applyBorder="1"/>
    <xf numFmtId="0" fontId="8" fillId="0" borderId="35" xfId="3" applyFont="1" applyBorder="1"/>
    <xf numFmtId="0" fontId="8" fillId="0" borderId="37" xfId="3" applyFont="1" applyBorder="1" applyAlignment="1">
      <alignment horizontal="left"/>
    </xf>
    <xf numFmtId="0" fontId="8" fillId="0" borderId="37" xfId="3" applyFont="1" applyBorder="1"/>
    <xf numFmtId="0" fontId="12" fillId="0" borderId="38" xfId="3" applyFont="1" applyBorder="1" applyAlignment="1">
      <alignment horizontal="center"/>
    </xf>
    <xf numFmtId="0" fontId="8" fillId="0" borderId="39" xfId="3" applyFont="1" applyBorder="1" applyAlignment="1">
      <alignment horizontal="left"/>
    </xf>
    <xf numFmtId="0" fontId="12" fillId="0" borderId="39" xfId="3" applyFont="1" applyBorder="1"/>
    <xf numFmtId="0" fontId="8" fillId="0" borderId="39" xfId="3" applyFont="1" applyBorder="1"/>
    <xf numFmtId="0" fontId="8" fillId="0" borderId="38" xfId="3" applyFont="1" applyBorder="1" applyAlignment="1">
      <alignment horizontal="center"/>
    </xf>
    <xf numFmtId="0" fontId="12" fillId="0" borderId="40" xfId="3" applyFont="1" applyBorder="1" applyAlignment="1">
      <alignment horizontal="center"/>
    </xf>
    <xf numFmtId="0" fontId="8" fillId="0" borderId="41" xfId="3" applyFont="1" applyBorder="1" applyAlignment="1">
      <alignment horizontal="left"/>
    </xf>
    <xf numFmtId="0" fontId="12" fillId="0" borderId="41" xfId="3" applyFont="1" applyBorder="1"/>
    <xf numFmtId="0" fontId="8" fillId="0" borderId="41" xfId="3" applyFont="1" applyBorder="1"/>
    <xf numFmtId="165" fontId="17" fillId="0" borderId="31" xfId="6" applyNumberFormat="1" applyFont="1" applyBorder="1" applyAlignment="1">
      <alignment horizontal="right"/>
    </xf>
    <xf numFmtId="165" fontId="17" fillId="0" borderId="34" xfId="6" applyNumberFormat="1" applyFont="1" applyBorder="1" applyAlignment="1">
      <alignment horizontal="right"/>
    </xf>
    <xf numFmtId="165" fontId="22" fillId="0" borderId="34" xfId="0" applyNumberFormat="1" applyFont="1" applyBorder="1" applyAlignment="1">
      <alignment horizontal="right"/>
    </xf>
    <xf numFmtId="165" fontId="17" fillId="0" borderId="37" xfId="6" applyNumberFormat="1" applyFont="1" applyBorder="1" applyAlignment="1">
      <alignment horizontal="right"/>
    </xf>
    <xf numFmtId="165" fontId="22" fillId="0" borderId="39" xfId="0" applyNumberFormat="1" applyFont="1" applyBorder="1" applyAlignment="1">
      <alignment horizontal="right"/>
    </xf>
    <xf numFmtId="165" fontId="17" fillId="0" borderId="39" xfId="6" applyNumberFormat="1" applyFont="1" applyBorder="1" applyAlignment="1">
      <alignment horizontal="right"/>
    </xf>
    <xf numFmtId="165" fontId="22" fillId="0" borderId="41" xfId="0" applyNumberFormat="1" applyFont="1" applyBorder="1" applyAlignment="1">
      <alignment horizontal="right"/>
    </xf>
    <xf numFmtId="165" fontId="17" fillId="0" borderId="41" xfId="6" applyNumberFormat="1" applyFont="1" applyBorder="1" applyAlignment="1">
      <alignment horizontal="right"/>
    </xf>
    <xf numFmtId="0" fontId="17" fillId="0" borderId="30" xfId="8" applyFont="1" applyBorder="1" applyAlignment="1">
      <alignment horizontal="center"/>
    </xf>
    <xf numFmtId="0" fontId="17" fillId="0" borderId="31" xfId="8" applyFont="1" applyBorder="1"/>
    <xf numFmtId="0" fontId="17" fillId="0" borderId="33" xfId="8" applyFont="1" applyBorder="1" applyAlignment="1">
      <alignment horizontal="center"/>
    </xf>
    <xf numFmtId="0" fontId="17" fillId="0" borderId="34" xfId="8" applyFont="1" applyBorder="1"/>
    <xf numFmtId="0" fontId="17" fillId="0" borderId="35" xfId="8" applyFont="1" applyBorder="1"/>
    <xf numFmtId="0" fontId="17" fillId="0" borderId="36" xfId="8" applyFont="1" applyBorder="1" applyAlignment="1">
      <alignment horizontal="center"/>
    </xf>
    <xf numFmtId="0" fontId="17" fillId="0" borderId="37" xfId="8" applyFont="1" applyBorder="1"/>
    <xf numFmtId="0" fontId="17" fillId="0" borderId="39" xfId="8" applyFont="1" applyBorder="1"/>
    <xf numFmtId="0" fontId="17" fillId="0" borderId="38" xfId="8" applyFont="1" applyBorder="1" applyAlignment="1">
      <alignment horizontal="center"/>
    </xf>
    <xf numFmtId="0" fontId="17" fillId="0" borderId="40" xfId="8" applyFont="1" applyBorder="1" applyAlignment="1">
      <alignment horizontal="center"/>
    </xf>
    <xf numFmtId="0" fontId="17" fillId="0" borderId="41" xfId="8" applyFont="1" applyBorder="1"/>
    <xf numFmtId="0" fontId="8" fillId="0" borderId="30" xfId="2" applyFont="1" applyBorder="1" applyAlignment="1" applyProtection="1">
      <alignment horizontal="center"/>
    </xf>
    <xf numFmtId="0" fontId="8" fillId="0" borderId="31" xfId="2" applyFont="1" applyBorder="1" applyAlignment="1" applyProtection="1"/>
    <xf numFmtId="0" fontId="8" fillId="0" borderId="33" xfId="2" applyFont="1" applyBorder="1" applyAlignment="1" applyProtection="1">
      <alignment horizontal="center"/>
    </xf>
    <xf numFmtId="0" fontId="8" fillId="0" borderId="35" xfId="2" applyFont="1" applyBorder="1" applyAlignment="1" applyProtection="1"/>
    <xf numFmtId="0" fontId="8" fillId="0" borderId="36" xfId="2" applyFont="1" applyBorder="1" applyAlignment="1" applyProtection="1">
      <alignment horizontal="center"/>
    </xf>
    <xf numFmtId="0" fontId="8" fillId="0" borderId="37" xfId="2" applyFont="1" applyBorder="1" applyAlignment="1" applyProtection="1"/>
    <xf numFmtId="0" fontId="8" fillId="0" borderId="39" xfId="2" applyFont="1" applyBorder="1" applyAlignment="1" applyProtection="1"/>
    <xf numFmtId="0" fontId="8" fillId="0" borderId="38" xfId="2" applyFont="1" applyBorder="1" applyAlignment="1" applyProtection="1">
      <alignment horizontal="center"/>
    </xf>
    <xf numFmtId="0" fontId="8" fillId="0" borderId="41" xfId="2" applyFont="1" applyBorder="1" applyAlignment="1" applyProtection="1"/>
    <xf numFmtId="0" fontId="17" fillId="0" borderId="0" xfId="6" applyNumberFormat="1" applyFont="1"/>
    <xf numFmtId="0" fontId="8" fillId="0" borderId="0" xfId="3" applyNumberFormat="1" applyFont="1"/>
    <xf numFmtId="0" fontId="22" fillId="0" borderId="0" xfId="0" applyNumberFormat="1" applyFont="1"/>
    <xf numFmtId="0" fontId="8" fillId="0" borderId="0" xfId="4" applyNumberFormat="1" applyFont="1"/>
    <xf numFmtId="0" fontId="12" fillId="0" borderId="0" xfId="3" applyNumberFormat="1" applyFont="1"/>
    <xf numFmtId="166" fontId="17" fillId="0" borderId="8" xfId="0" applyNumberFormat="1" applyFont="1" applyBorder="1"/>
    <xf numFmtId="166" fontId="17" fillId="0" borderId="11" xfId="6" applyNumberFormat="1" applyFont="1" applyBorder="1"/>
    <xf numFmtId="166" fontId="17" fillId="0" borderId="14" xfId="6" applyNumberFormat="1" applyFont="1" applyBorder="1"/>
    <xf numFmtId="166" fontId="22" fillId="0" borderId="8" xfId="0" applyNumberFormat="1" applyFont="1" applyBorder="1"/>
    <xf numFmtId="166" fontId="22" fillId="0" borderId="11" xfId="0" applyNumberFormat="1" applyFont="1" applyBorder="1"/>
    <xf numFmtId="166" fontId="22" fillId="0" borderId="14" xfId="0" applyNumberFormat="1" applyFont="1" applyBorder="1"/>
    <xf numFmtId="0" fontId="17" fillId="0" borderId="32" xfId="6" applyFont="1" applyBorder="1"/>
    <xf numFmtId="0" fontId="17" fillId="0" borderId="14" xfId="0" applyFont="1" applyBorder="1"/>
    <xf numFmtId="0" fontId="17" fillId="0" borderId="15" xfId="0" applyFont="1" applyBorder="1"/>
    <xf numFmtId="0" fontId="22" fillId="0" borderId="37" xfId="0" applyFont="1" applyBorder="1"/>
    <xf numFmtId="0" fontId="22" fillId="0" borderId="31" xfId="0" applyFont="1" applyBorder="1"/>
    <xf numFmtId="0" fontId="22" fillId="0" borderId="32" xfId="0" applyFont="1" applyBorder="1"/>
    <xf numFmtId="0" fontId="22" fillId="0" borderId="36" xfId="0" applyFont="1" applyBorder="1" applyAlignment="1">
      <alignment horizontal="center"/>
    </xf>
    <xf numFmtId="0" fontId="21" fillId="0" borderId="31" xfId="6" applyFont="1" applyBorder="1"/>
    <xf numFmtId="0" fontId="12" fillId="0" borderId="36" xfId="3" applyFont="1" applyBorder="1" applyAlignment="1">
      <alignment horizontal="center"/>
    </xf>
    <xf numFmtId="0" fontId="8" fillId="0" borderId="40" xfId="3" applyFont="1" applyBorder="1" applyAlignment="1">
      <alignment horizontal="center"/>
    </xf>
    <xf numFmtId="0" fontId="12" fillId="0" borderId="37" xfId="3" applyFont="1" applyBorder="1"/>
    <xf numFmtId="0" fontId="12" fillId="0" borderId="31" xfId="3" applyFont="1" applyBorder="1"/>
    <xf numFmtId="0" fontId="12" fillId="0" borderId="32" xfId="3" applyFont="1" applyBorder="1"/>
    <xf numFmtId="0" fontId="22" fillId="0" borderId="30" xfId="0" applyFont="1" applyBorder="1" applyAlignment="1">
      <alignment horizontal="center"/>
    </xf>
    <xf numFmtId="165" fontId="22" fillId="0" borderId="31" xfId="0" applyNumberFormat="1" applyFont="1" applyBorder="1" applyAlignment="1">
      <alignment horizontal="right"/>
    </xf>
    <xf numFmtId="165" fontId="22" fillId="0" borderId="37" xfId="0" applyNumberFormat="1" applyFont="1" applyBorder="1" applyAlignment="1">
      <alignment horizontal="right"/>
    </xf>
    <xf numFmtId="0" fontId="17" fillId="0" borderId="32" xfId="8" applyFont="1" applyBorder="1"/>
    <xf numFmtId="0" fontId="8" fillId="0" borderId="31" xfId="4" applyFont="1" applyBorder="1"/>
    <xf numFmtId="0" fontId="8" fillId="0" borderId="34" xfId="2" applyFont="1" applyBorder="1" applyAlignment="1" applyProtection="1"/>
    <xf numFmtId="0" fontId="8" fillId="0" borderId="14" xfId="2" applyFont="1" applyBorder="1" applyAlignment="1" applyProtection="1"/>
    <xf numFmtId="0" fontId="8" fillId="0" borderId="32" xfId="4" applyFont="1" applyBorder="1"/>
    <xf numFmtId="0" fontId="8" fillId="0" borderId="15" xfId="2" applyFont="1" applyBorder="1" applyAlignment="1" applyProtection="1"/>
    <xf numFmtId="0" fontId="8" fillId="0" borderId="40" xfId="2" applyFont="1" applyBorder="1" applyAlignment="1" applyProtection="1">
      <alignment horizontal="center"/>
    </xf>
    <xf numFmtId="165" fontId="17" fillId="0" borderId="11" xfId="6" applyNumberFormat="1" applyFont="1" applyBorder="1"/>
    <xf numFmtId="165" fontId="17" fillId="4" borderId="39" xfId="6" applyNumberFormat="1" applyFont="1" applyFill="1" applyBorder="1" applyAlignment="1">
      <alignment horizontal="right"/>
    </xf>
    <xf numFmtId="0" fontId="17" fillId="0" borderId="7" xfId="0" applyFont="1" applyBorder="1" applyAlignment="1">
      <alignment horizontal="left"/>
    </xf>
    <xf numFmtId="0" fontId="8" fillId="0" borderId="7" xfId="4" applyFont="1" applyBorder="1"/>
    <xf numFmtId="0" fontId="8" fillId="0" borderId="13" xfId="3" applyFont="1" applyBorder="1" applyAlignment="1">
      <alignment horizontal="left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" fillId="0" borderId="0" xfId="1"/>
    <xf numFmtId="0" fontId="1" fillId="0" borderId="0" xfId="0" applyFont="1"/>
    <xf numFmtId="0" fontId="1" fillId="0" borderId="42" xfId="0" applyFont="1" applyBorder="1"/>
    <xf numFmtId="0" fontId="1" fillId="0" borderId="0" xfId="0" applyFont="1" applyAlignment="1">
      <alignment horizontal="center"/>
    </xf>
  </cellXfs>
  <cellStyles count="9">
    <cellStyle name="Explanatory Text 2" xfId="7" xr:uid="{D371DFFF-170E-49FB-85D4-08D199F68482}"/>
    <cellStyle name="Hyperlink" xfId="1" builtinId="8"/>
    <cellStyle name="Hyperlink 2" xfId="5" xr:uid="{446F22EA-0FAB-4B14-8956-6D08EC62E7DF}"/>
    <cellStyle name="Normal" xfId="0" builtinId="0"/>
    <cellStyle name="Normal 2" xfId="2" xr:uid="{A3FFB0B5-6000-4F3E-A479-EBEBDF26540F}"/>
    <cellStyle name="Normal 2 2" xfId="4" xr:uid="{58520C16-17C9-422E-AAA1-7CF6CD5CC471}"/>
    <cellStyle name="Normal 2 2 2" xfId="6" xr:uid="{DE115A3A-989C-4624-8CB1-6AF17BE16844}"/>
    <cellStyle name="Normal 3" xfId="3" xr:uid="{0554A2F4-50B8-45C8-8D3E-4E8DF3407CD9}"/>
    <cellStyle name="Normal 3 2" xfId="8" xr:uid="{ADC2CF9F-4619-43D2-934E-99BE405DC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B05BE-2D09-410E-B9EB-0D8E43B98798}">
  <sheetPr>
    <pageSetUpPr fitToPage="1"/>
  </sheetPr>
  <dimension ref="B1:Y25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43" t="s">
        <v>612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</row>
    <row r="2" spans="2:25" ht="18.75" x14ac:dyDescent="0.3">
      <c r="B2" s="344" t="s">
        <v>660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</row>
    <row r="3" spans="2:25" ht="15.75" x14ac:dyDescent="0.25">
      <c r="B3" s="345" t="s">
        <v>613</v>
      </c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</row>
    <row r="5" spans="2:25" x14ac:dyDescent="0.25">
      <c r="B5" s="346" t="s">
        <v>614</v>
      </c>
      <c r="C5" s="346" t="s">
        <v>615</v>
      </c>
      <c r="D5" s="346" t="s">
        <v>616</v>
      </c>
      <c r="E5" s="346" t="s">
        <v>617</v>
      </c>
      <c r="F5" s="346" t="s">
        <v>618</v>
      </c>
      <c r="G5" s="346" t="s">
        <v>619</v>
      </c>
      <c r="H5" s="346" t="s">
        <v>620</v>
      </c>
      <c r="I5" s="346" t="s">
        <v>621</v>
      </c>
      <c r="J5" s="346" t="s">
        <v>622</v>
      </c>
      <c r="K5" s="347"/>
      <c r="L5" s="347"/>
      <c r="M5" s="348"/>
      <c r="N5" s="347"/>
      <c r="O5" s="346" t="s">
        <v>623</v>
      </c>
      <c r="P5" s="346" t="s">
        <v>615</v>
      </c>
      <c r="Q5" s="346" t="s">
        <v>616</v>
      </c>
      <c r="R5" s="346" t="s">
        <v>617</v>
      </c>
      <c r="S5" s="347"/>
      <c r="T5" s="347"/>
      <c r="U5" s="347"/>
      <c r="V5" s="347"/>
      <c r="W5" s="347"/>
      <c r="X5" s="347"/>
      <c r="Y5" s="347"/>
    </row>
    <row r="6" spans="2:25" x14ac:dyDescent="0.25">
      <c r="B6" s="346" t="s">
        <v>624</v>
      </c>
      <c r="C6" s="346" t="s">
        <v>615</v>
      </c>
      <c r="D6" s="346" t="s">
        <v>616</v>
      </c>
      <c r="E6" s="346" t="s">
        <v>617</v>
      </c>
      <c r="F6" s="346" t="s">
        <v>618</v>
      </c>
      <c r="G6" s="347"/>
      <c r="H6" s="347"/>
      <c r="I6" s="347"/>
      <c r="J6" s="347"/>
      <c r="K6" s="347"/>
      <c r="L6" s="347"/>
      <c r="M6" s="348"/>
      <c r="N6" s="347"/>
      <c r="O6" s="346" t="s">
        <v>625</v>
      </c>
      <c r="P6" s="346" t="s">
        <v>615</v>
      </c>
      <c r="Q6" s="347"/>
      <c r="R6" s="347"/>
      <c r="S6" s="347"/>
      <c r="T6" s="347"/>
      <c r="U6" s="347"/>
      <c r="V6" s="347"/>
      <c r="W6" s="347"/>
      <c r="X6" s="347"/>
      <c r="Y6" s="347"/>
    </row>
    <row r="7" spans="2:25" x14ac:dyDescent="0.25">
      <c r="B7" s="346" t="s">
        <v>626</v>
      </c>
      <c r="C7" s="346" t="s">
        <v>615</v>
      </c>
      <c r="D7" s="346" t="s">
        <v>616</v>
      </c>
      <c r="E7" s="347"/>
      <c r="F7" s="347"/>
      <c r="G7" s="347"/>
      <c r="H7" s="347"/>
      <c r="I7" s="347"/>
      <c r="J7" s="347"/>
      <c r="K7" s="347"/>
      <c r="L7" s="347"/>
      <c r="M7" s="348"/>
      <c r="N7" s="347"/>
      <c r="O7" s="346" t="s">
        <v>627</v>
      </c>
      <c r="P7" s="346" t="s">
        <v>615</v>
      </c>
      <c r="Q7" s="346" t="s">
        <v>616</v>
      </c>
      <c r="R7" s="347"/>
      <c r="S7" s="347"/>
      <c r="T7" s="347"/>
      <c r="U7" s="347"/>
      <c r="V7" s="347"/>
      <c r="W7" s="347"/>
      <c r="X7" s="347"/>
      <c r="Y7" s="347"/>
    </row>
    <row r="8" spans="2:25" x14ac:dyDescent="0.25">
      <c r="B8" s="346" t="s">
        <v>628</v>
      </c>
      <c r="C8" s="346" t="s">
        <v>615</v>
      </c>
      <c r="D8" s="347"/>
      <c r="E8" s="347"/>
      <c r="F8" s="347"/>
      <c r="G8" s="347"/>
      <c r="H8" s="347"/>
      <c r="I8" s="347"/>
      <c r="J8" s="347"/>
      <c r="K8" s="347"/>
      <c r="L8" s="347"/>
      <c r="M8" s="348"/>
      <c r="N8" s="347"/>
      <c r="O8" s="346" t="s">
        <v>629</v>
      </c>
      <c r="P8" s="346" t="s">
        <v>615</v>
      </c>
      <c r="Q8" s="347"/>
      <c r="R8" s="347"/>
      <c r="S8" s="347"/>
      <c r="T8" s="347"/>
      <c r="U8" s="347"/>
      <c r="V8" s="347"/>
      <c r="W8" s="347"/>
      <c r="X8" s="347"/>
      <c r="Y8" s="347"/>
    </row>
    <row r="9" spans="2:25" x14ac:dyDescent="0.25">
      <c r="B9" s="346" t="s">
        <v>630</v>
      </c>
      <c r="C9" s="346" t="s">
        <v>615</v>
      </c>
      <c r="D9" s="346" t="s">
        <v>616</v>
      </c>
      <c r="E9" s="347"/>
      <c r="F9" s="347"/>
      <c r="G9" s="347"/>
      <c r="H9" s="347"/>
      <c r="I9" s="347"/>
      <c r="J9" s="347"/>
      <c r="K9" s="347"/>
      <c r="L9" s="347"/>
      <c r="M9" s="348"/>
      <c r="N9" s="347"/>
      <c r="O9" s="346" t="s">
        <v>631</v>
      </c>
      <c r="P9" s="346" t="s">
        <v>615</v>
      </c>
      <c r="Q9" s="346" t="s">
        <v>616</v>
      </c>
      <c r="R9" s="347"/>
      <c r="S9" s="347"/>
      <c r="T9" s="347"/>
      <c r="U9" s="347"/>
      <c r="V9" s="347"/>
      <c r="W9" s="347"/>
      <c r="X9" s="347"/>
      <c r="Y9" s="347"/>
    </row>
    <row r="10" spans="2:25" x14ac:dyDescent="0.25">
      <c r="B10" s="346" t="s">
        <v>632</v>
      </c>
      <c r="C10" s="346" t="s">
        <v>615</v>
      </c>
      <c r="D10" s="347"/>
      <c r="E10" s="347"/>
      <c r="F10" s="347"/>
      <c r="G10" s="347"/>
      <c r="H10" s="347"/>
      <c r="I10" s="347"/>
      <c r="J10" s="347"/>
      <c r="K10" s="347"/>
      <c r="L10" s="347"/>
      <c r="M10" s="348"/>
      <c r="N10" s="347"/>
      <c r="O10" s="346" t="s">
        <v>633</v>
      </c>
      <c r="P10" s="346" t="s">
        <v>615</v>
      </c>
      <c r="Q10" s="347"/>
      <c r="R10" s="347"/>
      <c r="S10" s="347"/>
      <c r="T10" s="347"/>
      <c r="U10" s="347"/>
      <c r="V10" s="347"/>
      <c r="W10" s="347"/>
      <c r="X10" s="347"/>
      <c r="Y10" s="347"/>
    </row>
    <row r="11" spans="2:25" x14ac:dyDescent="0.25">
      <c r="B11" s="346" t="s">
        <v>634</v>
      </c>
      <c r="C11" s="346" t="s">
        <v>615</v>
      </c>
      <c r="D11" s="347"/>
      <c r="E11" s="347"/>
      <c r="F11" s="347"/>
      <c r="G11" s="347"/>
      <c r="H11" s="347"/>
      <c r="I11" s="347"/>
      <c r="J11" s="347"/>
      <c r="K11" s="347"/>
      <c r="L11" s="347"/>
      <c r="M11" s="348"/>
      <c r="N11" s="347"/>
      <c r="O11" s="346" t="s">
        <v>635</v>
      </c>
      <c r="P11" s="346" t="s">
        <v>615</v>
      </c>
      <c r="Q11" s="346" t="s">
        <v>616</v>
      </c>
      <c r="R11" s="347"/>
      <c r="S11" s="347"/>
      <c r="T11" s="347"/>
      <c r="U11" s="347"/>
      <c r="V11" s="347"/>
      <c r="W11" s="347"/>
      <c r="X11" s="347"/>
      <c r="Y11" s="347"/>
    </row>
    <row r="12" spans="2:25" x14ac:dyDescent="0.25">
      <c r="B12" s="346" t="s">
        <v>636</v>
      </c>
      <c r="C12" s="346" t="s">
        <v>615</v>
      </c>
      <c r="D12" s="346" t="s">
        <v>616</v>
      </c>
      <c r="E12" s="347"/>
      <c r="F12" s="347"/>
      <c r="G12" s="347"/>
      <c r="H12" s="347"/>
      <c r="I12" s="347"/>
      <c r="J12" s="347"/>
      <c r="K12" s="347"/>
      <c r="L12" s="347"/>
      <c r="M12" s="348"/>
      <c r="N12" s="347"/>
      <c r="O12" s="346" t="s">
        <v>637</v>
      </c>
      <c r="P12" s="346" t="s">
        <v>615</v>
      </c>
      <c r="Q12" s="346" t="s">
        <v>616</v>
      </c>
      <c r="R12" s="346" t="s">
        <v>617</v>
      </c>
      <c r="S12" s="346" t="s">
        <v>618</v>
      </c>
      <c r="T12" s="346" t="s">
        <v>619</v>
      </c>
      <c r="U12" s="346" t="s">
        <v>620</v>
      </c>
      <c r="V12" s="346" t="s">
        <v>621</v>
      </c>
      <c r="W12" s="347"/>
      <c r="X12" s="347"/>
      <c r="Y12" s="347"/>
    </row>
    <row r="13" spans="2:25" x14ac:dyDescent="0.25">
      <c r="B13" s="346" t="s">
        <v>638</v>
      </c>
      <c r="C13" s="346" t="s">
        <v>615</v>
      </c>
      <c r="D13" s="347"/>
      <c r="E13" s="347"/>
      <c r="F13" s="347"/>
      <c r="G13" s="347"/>
      <c r="H13" s="347"/>
      <c r="I13" s="347"/>
      <c r="J13" s="347"/>
      <c r="K13" s="347"/>
      <c r="L13" s="347"/>
      <c r="M13" s="348"/>
      <c r="N13" s="347"/>
      <c r="O13" s="346" t="s">
        <v>639</v>
      </c>
      <c r="P13" s="346" t="s">
        <v>615</v>
      </c>
      <c r="Q13" s="347"/>
      <c r="R13" s="347"/>
      <c r="S13" s="347"/>
      <c r="T13" s="347"/>
      <c r="U13" s="347"/>
      <c r="V13" s="347"/>
      <c r="W13" s="347"/>
      <c r="X13" s="347"/>
      <c r="Y13" s="347"/>
    </row>
    <row r="14" spans="2:25" x14ac:dyDescent="0.25">
      <c r="B14" s="346" t="s">
        <v>640</v>
      </c>
      <c r="C14" s="346" t="s">
        <v>615</v>
      </c>
      <c r="D14" s="346" t="s">
        <v>616</v>
      </c>
      <c r="E14" s="346" t="s">
        <v>617</v>
      </c>
      <c r="F14" s="346" t="s">
        <v>618</v>
      </c>
      <c r="G14" s="347"/>
      <c r="H14" s="347"/>
      <c r="I14" s="347"/>
      <c r="J14" s="347"/>
      <c r="K14" s="347"/>
      <c r="L14" s="347"/>
      <c r="M14" s="348"/>
      <c r="N14" s="347"/>
      <c r="O14" s="346" t="s">
        <v>641</v>
      </c>
      <c r="P14" s="346" t="s">
        <v>615</v>
      </c>
      <c r="Q14" s="346" t="s">
        <v>616</v>
      </c>
      <c r="R14" s="347"/>
      <c r="S14" s="347"/>
      <c r="T14" s="347"/>
      <c r="U14" s="347"/>
      <c r="V14" s="347"/>
      <c r="W14" s="347"/>
      <c r="X14" s="347"/>
      <c r="Y14" s="347"/>
    </row>
    <row r="15" spans="2:25" x14ac:dyDescent="0.25">
      <c r="B15" s="346" t="s">
        <v>642</v>
      </c>
      <c r="C15" s="346" t="s">
        <v>615</v>
      </c>
      <c r="D15" s="347"/>
      <c r="E15" s="347"/>
      <c r="F15" s="347"/>
      <c r="G15" s="347"/>
      <c r="H15" s="347"/>
      <c r="I15" s="347"/>
      <c r="J15" s="347"/>
      <c r="K15" s="347"/>
      <c r="L15" s="347"/>
      <c r="M15" s="348"/>
      <c r="N15" s="347"/>
      <c r="O15" s="346" t="s">
        <v>643</v>
      </c>
      <c r="P15" s="346" t="s">
        <v>615</v>
      </c>
      <c r="Q15" s="346" t="s">
        <v>616</v>
      </c>
      <c r="R15" s="346" t="s">
        <v>617</v>
      </c>
      <c r="S15" s="346" t="s">
        <v>618</v>
      </c>
      <c r="T15" s="346" t="s">
        <v>619</v>
      </c>
      <c r="U15" s="346" t="s">
        <v>620</v>
      </c>
      <c r="V15" s="346" t="s">
        <v>621</v>
      </c>
      <c r="W15" s="346" t="s">
        <v>622</v>
      </c>
      <c r="X15" s="346" t="s">
        <v>644</v>
      </c>
      <c r="Y15" s="347"/>
    </row>
    <row r="16" spans="2:25" x14ac:dyDescent="0.25">
      <c r="B16" s="346" t="s">
        <v>645</v>
      </c>
      <c r="C16" s="346" t="s">
        <v>615</v>
      </c>
      <c r="D16" s="346" t="s">
        <v>616</v>
      </c>
      <c r="E16" s="346" t="s">
        <v>617</v>
      </c>
      <c r="F16" s="346" t="s">
        <v>618</v>
      </c>
      <c r="G16" s="346" t="s">
        <v>619</v>
      </c>
      <c r="H16" s="347"/>
      <c r="I16" s="347"/>
      <c r="J16" s="347"/>
      <c r="K16" s="347"/>
      <c r="L16" s="347"/>
      <c r="M16" s="348"/>
      <c r="N16" s="347"/>
      <c r="O16" s="346" t="s">
        <v>646</v>
      </c>
      <c r="P16" s="346" t="s">
        <v>615</v>
      </c>
      <c r="Q16" s="346" t="s">
        <v>616</v>
      </c>
      <c r="R16" s="346" t="s">
        <v>617</v>
      </c>
      <c r="S16" s="347"/>
      <c r="T16" s="347"/>
      <c r="U16" s="347"/>
      <c r="V16" s="347"/>
      <c r="W16" s="347"/>
      <c r="X16" s="347"/>
      <c r="Y16" s="347"/>
    </row>
    <row r="17" spans="2:25" x14ac:dyDescent="0.25">
      <c r="B17" s="346" t="s">
        <v>647</v>
      </c>
      <c r="C17" s="346" t="s">
        <v>615</v>
      </c>
      <c r="D17" s="346" t="s">
        <v>616</v>
      </c>
      <c r="E17" s="347"/>
      <c r="F17" s="347"/>
      <c r="G17" s="347"/>
      <c r="H17" s="347"/>
      <c r="I17" s="347"/>
      <c r="J17" s="347"/>
      <c r="K17" s="347"/>
      <c r="L17" s="347"/>
      <c r="M17" s="348"/>
      <c r="N17" s="347"/>
      <c r="O17" s="346" t="s">
        <v>648</v>
      </c>
      <c r="P17" s="346" t="s">
        <v>615</v>
      </c>
      <c r="Q17" s="346" t="s">
        <v>616</v>
      </c>
      <c r="R17" s="347"/>
      <c r="S17" s="347"/>
      <c r="T17" s="347"/>
      <c r="U17" s="347"/>
      <c r="V17" s="347"/>
      <c r="W17" s="347"/>
      <c r="X17" s="347"/>
      <c r="Y17" s="347"/>
    </row>
    <row r="18" spans="2:25" x14ac:dyDescent="0.25">
      <c r="B18" s="346" t="s">
        <v>649</v>
      </c>
      <c r="C18" s="346" t="s">
        <v>615</v>
      </c>
      <c r="D18" s="346" t="s">
        <v>616</v>
      </c>
      <c r="E18" s="347"/>
      <c r="F18" s="347"/>
      <c r="G18" s="347"/>
      <c r="H18" s="347"/>
      <c r="I18" s="347"/>
      <c r="J18" s="347"/>
      <c r="K18" s="347"/>
      <c r="L18" s="347"/>
      <c r="M18" s="348"/>
      <c r="N18" s="347"/>
      <c r="O18" s="346" t="s">
        <v>650</v>
      </c>
      <c r="P18" s="346" t="s">
        <v>615</v>
      </c>
      <c r="Q18" s="346" t="s">
        <v>616</v>
      </c>
      <c r="R18" s="346" t="s">
        <v>617</v>
      </c>
      <c r="S18" s="346" t="s">
        <v>618</v>
      </c>
      <c r="T18" s="347"/>
      <c r="U18" s="347"/>
      <c r="V18" s="347"/>
      <c r="W18" s="347"/>
      <c r="X18" s="347"/>
      <c r="Y18" s="347"/>
    </row>
    <row r="19" spans="2:25" x14ac:dyDescent="0.25">
      <c r="B19" s="346" t="s">
        <v>651</v>
      </c>
      <c r="C19" s="346" t="s">
        <v>615</v>
      </c>
      <c r="D19" s="346" t="s">
        <v>616</v>
      </c>
      <c r="E19" s="346" t="s">
        <v>617</v>
      </c>
      <c r="F19" s="346" t="s">
        <v>618</v>
      </c>
      <c r="G19" s="346" t="s">
        <v>619</v>
      </c>
      <c r="H19" s="346" t="s">
        <v>620</v>
      </c>
      <c r="I19" s="346" t="s">
        <v>621</v>
      </c>
      <c r="J19" s="346" t="s">
        <v>622</v>
      </c>
      <c r="K19" s="346" t="s">
        <v>644</v>
      </c>
      <c r="L19" s="347"/>
      <c r="M19" s="348"/>
      <c r="N19" s="347"/>
      <c r="O19" s="346" t="s">
        <v>652</v>
      </c>
      <c r="P19" s="346" t="s">
        <v>615</v>
      </c>
      <c r="Q19" s="347"/>
      <c r="R19" s="347"/>
      <c r="S19" s="347"/>
      <c r="T19" s="347"/>
      <c r="U19" s="347"/>
      <c r="V19" s="347"/>
      <c r="W19" s="347"/>
      <c r="X19" s="347"/>
      <c r="Y19" s="347"/>
    </row>
    <row r="20" spans="2:25" x14ac:dyDescent="0.25">
      <c r="B20" s="346" t="s">
        <v>653</v>
      </c>
      <c r="C20" s="346" t="s">
        <v>615</v>
      </c>
      <c r="D20" s="346" t="s">
        <v>616</v>
      </c>
      <c r="E20" s="347"/>
      <c r="F20" s="347"/>
      <c r="G20" s="347"/>
      <c r="H20" s="347"/>
      <c r="I20" s="347"/>
      <c r="J20" s="347"/>
      <c r="K20" s="347"/>
      <c r="L20" s="347"/>
      <c r="M20" s="348"/>
      <c r="N20" s="347"/>
      <c r="O20" s="346" t="s">
        <v>654</v>
      </c>
      <c r="P20" s="346" t="s">
        <v>615</v>
      </c>
      <c r="Q20" s="346" t="s">
        <v>616</v>
      </c>
      <c r="R20" s="346" t="s">
        <v>617</v>
      </c>
      <c r="S20" s="346" t="s">
        <v>618</v>
      </c>
      <c r="T20" s="346" t="s">
        <v>619</v>
      </c>
      <c r="U20" s="346" t="s">
        <v>620</v>
      </c>
      <c r="V20" s="346" t="s">
        <v>621</v>
      </c>
      <c r="W20" s="346" t="s">
        <v>622</v>
      </c>
      <c r="X20" s="346" t="s">
        <v>644</v>
      </c>
      <c r="Y20" s="347"/>
    </row>
    <row r="21" spans="2:25" x14ac:dyDescent="0.25">
      <c r="B21" s="346" t="s">
        <v>655</v>
      </c>
      <c r="C21" s="346" t="s">
        <v>615</v>
      </c>
      <c r="D21" s="346" t="s">
        <v>616</v>
      </c>
      <c r="E21" s="346" t="s">
        <v>617</v>
      </c>
      <c r="F21" s="346" t="s">
        <v>618</v>
      </c>
      <c r="G21" s="347"/>
      <c r="H21" s="347"/>
      <c r="I21" s="347"/>
      <c r="J21" s="347"/>
      <c r="K21" s="347"/>
      <c r="L21" s="347"/>
      <c r="M21" s="348"/>
      <c r="N21" s="347"/>
      <c r="O21" s="346" t="s">
        <v>656</v>
      </c>
      <c r="P21" s="346" t="s">
        <v>615</v>
      </c>
      <c r="Q21" s="346" t="s">
        <v>616</v>
      </c>
      <c r="R21" s="347"/>
      <c r="S21" s="347"/>
      <c r="T21" s="347"/>
      <c r="U21" s="347"/>
      <c r="V21" s="347"/>
      <c r="W21" s="347"/>
      <c r="X21" s="347"/>
      <c r="Y21" s="347"/>
    </row>
    <row r="22" spans="2:25" x14ac:dyDescent="0.25">
      <c r="B22" s="346" t="s">
        <v>657</v>
      </c>
      <c r="C22" s="346" t="s">
        <v>615</v>
      </c>
      <c r="D22" s="347"/>
      <c r="E22" s="347"/>
      <c r="F22" s="347"/>
      <c r="G22" s="347"/>
      <c r="H22" s="347"/>
      <c r="I22" s="347"/>
      <c r="J22" s="347"/>
      <c r="K22" s="347"/>
      <c r="L22" s="347"/>
      <c r="M22" s="348"/>
      <c r="N22" s="347"/>
      <c r="O22" s="346" t="s">
        <v>658</v>
      </c>
      <c r="P22" s="346" t="s">
        <v>615</v>
      </c>
      <c r="Q22" s="346" t="s">
        <v>616</v>
      </c>
      <c r="R22" s="347"/>
      <c r="S22" s="347"/>
      <c r="T22" s="347"/>
      <c r="U22" s="347"/>
      <c r="V22" s="347"/>
      <c r="W22" s="347"/>
      <c r="X22" s="347"/>
      <c r="Y22" s="347"/>
    </row>
    <row r="23" spans="2:25" x14ac:dyDescent="0.25">
      <c r="B23" s="347"/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7"/>
      <c r="S23" s="347"/>
      <c r="T23" s="347"/>
      <c r="U23" s="347"/>
      <c r="V23" s="347"/>
      <c r="W23" s="347"/>
      <c r="X23" s="347"/>
      <c r="Y23" s="347"/>
    </row>
    <row r="24" spans="2:25" x14ac:dyDescent="0.25">
      <c r="B24" s="347"/>
      <c r="C24" s="347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347"/>
      <c r="S24" s="347"/>
      <c r="T24" s="347"/>
      <c r="U24" s="347"/>
      <c r="V24" s="347"/>
      <c r="W24" s="347"/>
      <c r="X24" s="347"/>
      <c r="Y24" s="347"/>
    </row>
    <row r="25" spans="2:25" x14ac:dyDescent="0.25">
      <c r="B25" s="349" t="s">
        <v>659</v>
      </c>
      <c r="C25" s="349"/>
      <c r="D25" s="349"/>
      <c r="E25" s="349"/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7"/>
    </row>
  </sheetData>
  <mergeCells count="4">
    <mergeCell ref="B1:Y1"/>
    <mergeCell ref="B2:Y2"/>
    <mergeCell ref="B3:Y3"/>
    <mergeCell ref="B25:X25"/>
  </mergeCells>
  <hyperlinks>
    <hyperlink ref="B5" location="'10m Air Pistol'!A2" tooltip="10m Air Pistol" display="10m Air Pistol" xr:uid="{7B78D8B9-D065-4108-858A-07822224075D}"/>
    <hyperlink ref="C5" location="'10m Air Pistol'!$B$3" tooltip="10m Air Pistol Division 1" display="D1" xr:uid="{E28E12A4-F939-4330-A91C-F6C151E035FD}"/>
    <hyperlink ref="D5" location="'10m Air Pistol'!$J$3" tooltip="10m Air Pistol Division 2" display="D2" xr:uid="{6583384F-AA2D-41B5-BE05-778DCF918A57}"/>
    <hyperlink ref="E5" location="'10m Air Pistol'!$B$15" tooltip="10m Air Pistol Division 3" display="D3" xr:uid="{35847731-8628-46F1-A1CA-62E8D1878F2A}"/>
    <hyperlink ref="F5" location="'10m Air Pistol'!$J$15" tooltip="10m Air Pistol Division 4" display="D4" xr:uid="{A6105D3C-A0E5-4419-8926-06516A261ABD}"/>
    <hyperlink ref="G5" location="'10m Air Pistol'!$B$27" tooltip="10m Air Pistol Division 5" display="D5" xr:uid="{C0C00235-A359-40D4-BFA2-95F6B5ED6207}"/>
    <hyperlink ref="H5" location="'10m Air Pistol'!$J$27" tooltip="10m Air Pistol Division 6" display="D6" xr:uid="{0953D238-C1B2-4AD1-B50C-674F19C72351}"/>
    <hyperlink ref="I5" location="'10m Air Pistol'!$B$39" tooltip="10m Air Pistol Division 7" display="D7" xr:uid="{C339CB66-2438-43CB-953C-0F03701184DC}"/>
    <hyperlink ref="J5" location="'10m Air Pistol'!$J$39" tooltip="10m Air Pistol Division 8" display="D8" xr:uid="{849AC68C-E778-4FB6-B26E-825D8D2D1058}"/>
    <hyperlink ref="B6" location="'10m Air Pistol Sen'!A2" tooltip="10m Air Pistol Sen" display="10m Air Pistol Sen" xr:uid="{C6F1F25F-3977-4C6A-8295-D08D2E56EC9D}"/>
    <hyperlink ref="C6" location="'10m Air Pistol Sen'!$B$3" tooltip="10m Air Pistol Sen Division 1" display="D1" xr:uid="{A278C405-60E3-4134-8718-3A8A8DC682AE}"/>
    <hyperlink ref="D6" location="'10m Air Pistol Sen'!$B$14" tooltip="10m Air Pistol Sen Division 2" display="D2" xr:uid="{8F97924B-5F0C-4104-9CED-B03C0065C17F}"/>
    <hyperlink ref="E6" location="'10m Air Pistol Sen'!$B$24" tooltip="10m Air Pistol Sen Division 3" display="D3" xr:uid="{F2314EBC-D5CB-4B63-B040-F973B43F59F1}"/>
    <hyperlink ref="F6" location="'10m Air Pistol Sen'!$B$34" tooltip="10m Air Pistol Sen Division 4" display="D4" xr:uid="{A090ED16-5027-4E83-AD36-1A3E779F6820}"/>
    <hyperlink ref="B7" location="'10m Air Pistol Team'!A2" tooltip="10m Air Pistol Team" display="10m Air Pistol Team" xr:uid="{84E16C44-4EE8-4D10-A986-BC686F50FB9D}"/>
    <hyperlink ref="C7" location="'10m Air Pistol Team'!$A$3" tooltip="10m Air Pistol Team Division 1" display="D1" xr:uid="{9C476DB5-0A00-4027-98B9-35C48F61B166}"/>
    <hyperlink ref="D7" location="'10m Air Pistol Team'!$A$29" tooltip="10m Air Pistol Team Division 2" display="D2" xr:uid="{B4710169-8EB8-4040-872F-551F34A783AE}"/>
    <hyperlink ref="B8" location="'10m Air Pistol (Supp rest)'!A2" tooltip="10m Air Pistol (Supp rest)" display="10m Air Pistol (Supp rest)" xr:uid="{8FCB00E1-0E36-4EA7-AC03-79C140C3F611}"/>
    <hyperlink ref="C8" location="'10m Air Pistol (Supp rest)'!$B$3" tooltip="10m Air Pistol (Supp rest) Division 1" display="D1" xr:uid="{8A8FE29F-500B-4CE3-8D72-7D957482D42F}"/>
    <hyperlink ref="B9" location="'10m Air Rifle'!A2" tooltip="10m Air Rifle" display="10m Air Rifle" xr:uid="{C6AF71BC-47D7-4CDA-A4A0-33A0EA62ADD0}"/>
    <hyperlink ref="C9" location="'10m Air Rifle'!$B$3" tooltip="10m Air Rifle Division 1" display="D1" xr:uid="{60333193-5AA3-4A59-B18E-EB56D959ED15}"/>
    <hyperlink ref="D9" location="'10m Air Rifle'!$B$13" tooltip="10m Air Rifle Division 2" display="D2" xr:uid="{B423D8C4-CF83-4804-ACBD-E9B8D0792645}"/>
    <hyperlink ref="B10" location="'10m Air Rifle Sen'!A2" tooltip="10m Air Rifle Sen" display="10m Air Rifle Sen" xr:uid="{59D3B495-2161-435A-A8F0-89FDB76737C5}"/>
    <hyperlink ref="C10" location="'10m Air Rifle Sen'!$B$3" tooltip="10m Air Rifle Sen Division 1" display="D1" xr:uid="{19D1A117-6CB1-4A5B-85A1-67C0FF747E42}"/>
    <hyperlink ref="B11" location="'10m Air Rifle (Supp rest)'!A2" tooltip="10m Air Rifle (Supp rest)" display="10m Air Rifle (Supp rest)" xr:uid="{655D13B6-9190-4AA0-9C6A-57985DA2655F}"/>
    <hyperlink ref="C11" location="'10m Air Rifle (Supp rest)'!$B$3" tooltip="10m Air Rifle (Supp rest) Division 1" display="D1" xr:uid="{A4345C27-1D7B-461B-8BE3-89C728AD0928}"/>
    <hyperlink ref="B12" location="'20Yd Pistol'!A2" tooltip="20Yd Pistol" display="20Yd Pistol" xr:uid="{B5A02053-5335-4F5C-B873-22FCAC55A2E9}"/>
    <hyperlink ref="C12" location="'20Yd Pistol'!$B$3" tooltip="20Yd Pistol Division 1" display="D1" xr:uid="{9E45C7F0-6C7F-4783-9B0B-1B5623EB1062}"/>
    <hyperlink ref="D12" location="'20Yd Pistol'!$B$15" tooltip="20Yd Pistol Division 2" display="D2" xr:uid="{B0956F09-1D8D-4ED5-8AF3-844040FE4597}"/>
    <hyperlink ref="B13" location="'6Yd Air Pistol'!A2" tooltip="6Yd Air Pistol" display="6Yd Air Pistol" xr:uid="{6AC7823C-645E-4C9F-9087-9B463D1BB94E}"/>
    <hyperlink ref="C13" location="'6Yd Air Pistol'!$B$3" tooltip="6Yd Air Pistol Division 1" display="D1" xr:uid="{C831135C-E5C9-42F7-897A-BE8DCD140D3F}"/>
    <hyperlink ref="B14" location="'Gallery Rifle Any'!A2" tooltip="Gallery Rifle Any" display="Gallery Rifle Any" xr:uid="{DE9096A9-3620-431A-9470-9B681E7F4EAC}"/>
    <hyperlink ref="C14" location="'Gallery Rifle Any'!$B$3" tooltip="Gallery Rifle Any Division 1" display="D1" xr:uid="{195C4F8D-382B-45DD-8616-37D92CF5CB6D}"/>
    <hyperlink ref="D14" location="'Gallery Rifle Any'!$B$14" tooltip="Gallery Rifle Any Division 2" display="D2" xr:uid="{EC03B697-1888-4F23-9046-7527DC80E477}"/>
    <hyperlink ref="E14" location="'Gallery Rifle Any'!$B$25" tooltip="Gallery Rifle Any Division 3" display="D3" xr:uid="{895A95E8-6442-4EFE-BAEE-7E2A1C65052E}"/>
    <hyperlink ref="F14" location="'Gallery Rifle Any'!$B$36" tooltip="Gallery Rifle Any Division 4" display="D4" xr:uid="{712CBCC8-24AE-4024-9563-C8D88CD3DA24}"/>
    <hyperlink ref="B15" location="'Gallery Rifle Any Sen'!A2" tooltip="Gallery Rifle Any Sen" display="Gallery Rifle Any Sen" xr:uid="{902D952E-7E1D-4CB8-B775-425519464401}"/>
    <hyperlink ref="C15" location="'Gallery Rifle Any Sen'!$B$3" tooltip="Gallery Rifle Any Sen Division 1" display="D1" xr:uid="{90C7F4DA-CB08-425E-AED3-632179420A27}"/>
    <hyperlink ref="B16" location="'Gallery Rifle Iron'!A2" tooltip="Gallery Rifle Iron" display="Gallery Rifle Iron" xr:uid="{0291DC67-87A5-4E7F-A04E-AB6FF170A099}"/>
    <hyperlink ref="C16" location="'Gallery Rifle Iron'!$B$3" tooltip="Gallery Rifle Iron Division 1" display="D1" xr:uid="{5D727A09-ABA8-4E55-ABDD-E6D54AF145EE}"/>
    <hyperlink ref="D16" location="'Gallery Rifle Iron'!$B$15" tooltip="Gallery Rifle Iron Division 2" display="D2" xr:uid="{F12E77B6-D1EE-43C6-95D1-81F43902A9C4}"/>
    <hyperlink ref="E16" location="'Gallery Rifle Iron'!$B$27" tooltip="Gallery Rifle Iron Division 3" display="D3" xr:uid="{F191E17C-DD54-4364-89A3-C2B1948FEE9B}"/>
    <hyperlink ref="F16" location="'Gallery Rifle Iron'!$B$39" tooltip="Gallery Rifle Iron Division 4" display="D4" xr:uid="{0BD70E77-A734-4CC4-8519-376654623C32}"/>
    <hyperlink ref="G16" location="'Gallery Rifle Iron'!$B$51" tooltip="Gallery Rifle Iron Division 5" display="D5" xr:uid="{3742BEBD-A584-4C6B-A4E7-3D98F10E38F9}"/>
    <hyperlink ref="B17" location="'Gallery Rifle Iron Sen'!A2" tooltip="Gallery Rifle Iron Sen" display="Gallery Rifle Iron Sen" xr:uid="{05D1CCDF-86E1-401A-9719-CAA1A68A33FA}"/>
    <hyperlink ref="C17" location="'Gallery Rifle Iron Sen'!$B$3" tooltip="Gallery Rifle Iron Sen Division 1" display="D1" xr:uid="{D656165A-FA87-40B8-80D8-311300BC56A2}"/>
    <hyperlink ref="D17" location="'Gallery Rifle Iron Sen'!$B$12" tooltip="Gallery Rifle Iron Sen Division 2" display="D2" xr:uid="{F9A9718C-11AB-4B5D-A145-63F7F4D863A1}"/>
    <hyperlink ref="B18" location="'Long Barrelled Pistol'!A2" tooltip="Long Barrelled Pistol" display="Long Barrelled Pistol" xr:uid="{AEF841CC-156A-4670-B7EF-5F671D13730B}"/>
    <hyperlink ref="C18" location="'Long Barrelled Pistol'!$B$3" tooltip="Long Barrelled Pistol Division 1" display="D1" xr:uid="{E7FCAEBC-AC4D-4982-A894-9305527A8039}"/>
    <hyperlink ref="D18" location="'Long Barrelled Pistol'!$B$13" tooltip="Long Barrelled Pistol Division 2" display="D2" xr:uid="{4DF3AAD4-5D94-4143-85C1-61F246BE9368}"/>
    <hyperlink ref="B19" location="'Long Range Bench 1'!A2" tooltip="Long Range Bench" display="Long Range Bench" xr:uid="{2F7AE651-BCD9-4E69-8A8B-D330FF4BBF0D}"/>
    <hyperlink ref="C19" location="'Long Range Bench 1'!$B$3" tooltip="Long Range Bench Division 1" display="D1" xr:uid="{3C14D861-1996-43AD-A2F7-416AF59D0C89}"/>
    <hyperlink ref="D19" location="'Long Range Bench 1'!$B$15" tooltip="Long Range Bench Division 2" display="D2" xr:uid="{8EF4FD04-7F51-49D7-A2DE-C60AB2FEEC51}"/>
    <hyperlink ref="E19" location="'Long Range Bench 1'!$B$27" tooltip="Long Range Bench Division 3" display="D3" xr:uid="{54EE5867-4319-4000-9E73-402378B97BEB}"/>
    <hyperlink ref="F19" location="'Long Range Bench 1'!$B$38" tooltip="Long Range Bench Division 4" display="D4" xr:uid="{4F71D1A1-85D9-4C0B-A2DE-EDFFDF7EADFC}"/>
    <hyperlink ref="G19" location="'Long Range Bench 1'!$B$49" tooltip="Long Range Bench Division 5" display="D5" xr:uid="{FA461E1C-4ED7-4855-A621-0C2327F4FC17}"/>
    <hyperlink ref="H19" location="'Long Range Bench 2'!$B$3" tooltip="Long Range Bench Division 6" display="D6" xr:uid="{F996523A-E99A-422D-9F75-B1A078225674}"/>
    <hyperlink ref="I19" location="'Long Range Bench 2'!$B$14" tooltip="Long Range Bench Division 7" display="D7" xr:uid="{CFBDF44A-2B1A-4B26-88B3-BCF89A440C6A}"/>
    <hyperlink ref="J19" location="'Long Range Bench 2'!$B$25" tooltip="Long Range Bench Division 8" display="D8" xr:uid="{06D96248-B02A-4597-BD55-A31AA0751D70}"/>
    <hyperlink ref="K19" location="'Long Range Bench 2'!$B$36" tooltip="Long Range Bench Division 9" display="D9" xr:uid="{1D75BCD4-FA6D-4F8E-806A-4932B648B252}"/>
    <hyperlink ref="B20" location="'Long Range Bench Sen'!A2" tooltip="Long Range Bench Sen" display="Long Range Bench Sen" xr:uid="{25276806-0BBF-4AE1-8229-252CB1928FC3}"/>
    <hyperlink ref="C20" location="'Long Range Bench Sen'!$B$3" tooltip="Long Range Bench Sen Division 1" display="D1" xr:uid="{69168E9F-A67F-49F3-B62E-D6D397239B14}"/>
    <hyperlink ref="D20" location="'Long Range Bench Sen'!$B$12" tooltip="Long Range Bench Sen Division 2" display="D2" xr:uid="{93360337-A506-4040-970E-93C986B1AE4C}"/>
    <hyperlink ref="B21" location="'Long Range Rifle'!A2" tooltip="Long Range Rifle" display="Long Range Rifle" xr:uid="{A6AECBFD-52A1-4C0C-A257-0DD912702E28}"/>
    <hyperlink ref="C21" location="'Long Range Rifle'!$B$3" tooltip="Long Range Rifle Division 1" display="D1" xr:uid="{AF3BC9F1-F39B-438E-9D1D-329F202CAD9A}"/>
    <hyperlink ref="D21" location="'Long Range Rifle'!$B$14" tooltip="Long Range Rifle Division 2" display="D2" xr:uid="{3417BAF4-6D92-4532-82DE-58DCBE38E5E6}"/>
    <hyperlink ref="E21" location="'Long Range Rifle'!$B$25" tooltip="Long Range Rifle Division 3" display="D3" xr:uid="{720AAEA6-0658-46E0-B714-C7DEA269B5EE}"/>
    <hyperlink ref="F21" location="'Long Range Rifle'!$B$35" tooltip="Long Range Rifle Division 4" display="D4" xr:uid="{E3AE9EA2-B45B-4DEC-B189-BB4186EC1AC6}"/>
    <hyperlink ref="B22" location="'Long Range Rifle Team'!A2" tooltip="Long Range Rifle Team" display="Long Range Rifle Team" xr:uid="{A3F51C76-081A-4CEE-89DF-8CFB37E4B91C}"/>
    <hyperlink ref="C22" location="'Long Range Rifle Team'!$A$3" tooltip="Long Range Rifle Team Division 1" display="D1" xr:uid="{8D501366-521D-459A-9994-3448B26F0DF6}"/>
    <hyperlink ref="O5" location="'LR Rifle 100 Any'!A2" tooltip="LR Rifle 100 Any" display="LR Rifle 100 Any" xr:uid="{45B868AB-6DEA-4DA8-B617-35D0608DCB2D}"/>
    <hyperlink ref="P5" location="'LR Rifle 100 Any'!$B$3" tooltip="LR Rifle 100 Any Division 1" display="D1" xr:uid="{8C565FAC-3F7D-467C-BEFD-C9B35E5ABB85}"/>
    <hyperlink ref="Q5" location="'LR Rifle 100 Any'!$B$13" tooltip="LR Rifle 100 Any Division 2" display="D2" xr:uid="{C3DBA25D-8349-4939-863A-76A73819003F}"/>
    <hyperlink ref="R5" location="'LR Rifle 100 Any'!$B$22" tooltip="LR Rifle 100 Any Division 3" display="D3" xr:uid="{24F4ED6C-D202-4CFF-AB31-B661A70A6FF6}"/>
    <hyperlink ref="O6" location="'LR Rifle 100 Any Sen'!A2" tooltip="LR Rifle 100 Any Sen" display="LR Rifle 100 Any Sen" xr:uid="{8DB44268-818B-4E6A-8B6A-7D2659176BC8}"/>
    <hyperlink ref="P6" location="'LR Rifle 100 Any Sen'!$B$3" tooltip="LR Rifle 100 Any Sen Division 1" display="D1" xr:uid="{7A15A86E-9C3E-4A3F-A724-5F1BFC96DB36}"/>
    <hyperlink ref="O7" location="'Muzzle-loading Pistol'!A2" tooltip="Muzzle-loading Pistol" display="Muzzle-loading Pistol" xr:uid="{C75B5D93-1D32-4E04-BC21-B8D7EC90E0EB}"/>
    <hyperlink ref="P7" location="'Muzzle-loading Pistol'!$B$3" tooltip="Muzzle-loading Pistol Division 1" display="D1" xr:uid="{9724A3D5-FF24-4353-A407-9FCD30E3E243}"/>
    <hyperlink ref="Q7" location="'Muzzle-loading Pistol'!$B$13" tooltip="Muzzle-loading Pistol Division 2" display="D2" xr:uid="{907F0C9F-90F7-4C46-9164-DC024B366E63}"/>
    <hyperlink ref="O8" location="'Muzzle-loading Pistol Sen'!A2" tooltip="Muzzle-loading Pistol Sen" display="Muzzle-loading Pistol Sen" xr:uid="{D786E897-05AD-4629-878D-AF99648AB060}"/>
    <hyperlink ref="P8" location="'Muzzle-loading Pistol Sen'!$B$3" tooltip="Muzzle-loading Pistol Sen Division 1" display="D1" xr:uid="{627787A5-FBA2-4E30-9202-D17C6CF16D17}"/>
    <hyperlink ref="O9" location="'Muzzle-loading Revolver'!A2" tooltip="Muzzle-loading Revolver" display="Muzzle-loading Revolver" xr:uid="{AE04E577-5D1A-457F-80EB-7713756CD2C1}"/>
    <hyperlink ref="P9" location="'Muzzle-loading Revolver'!$B$3" tooltip="Muzzle-loading Revolver Division 1" display="D1" xr:uid="{916E7F7D-F76E-4410-AB60-2F5E1029E31A}"/>
    <hyperlink ref="Q9" location="'Muzzle-loading Revolver'!$B$13" tooltip="Muzzle-loading Revolver Division 2" display="D2" xr:uid="{602930FA-73CC-476B-B727-E630BB9357C9}"/>
    <hyperlink ref="O10" location="'Muzzle-loading Revolver Sen'!A2" tooltip="Muzzle-loading Revolver Sen" display="Muzzle-loading Revolver Sen" xr:uid="{BF428B7B-0E87-41D2-88AC-13EEF90CE78F}"/>
    <hyperlink ref="P10" location="'Muzzle-loading Revolver Sen'!$B$3" tooltip="Muzzle-loading Revolver Sen Division 1" display="D1" xr:uid="{C61A8B9C-75E2-4868-ABA6-3328EA2EAA84}"/>
    <hyperlink ref="O11" location="'Rapid Fire Rifle'!A2" tooltip="Rapid Fire Rifle" display="Rapid Fire Rifle" xr:uid="{A43C55D3-AF44-4BDE-9B21-2CFDD2AF2275}"/>
    <hyperlink ref="P11" location="'Rapid Fire Rifle'!$B$3" tooltip="Rapid Fire Rifle Division 1" display="D1" xr:uid="{CB38C4F6-0C4B-4BFE-9B52-DD7A8C8C68A3}"/>
    <hyperlink ref="Q11" location="'Rapid Fire Rifle'!$B$13" tooltip="Rapid Fire Rifle Division 2" display="D2" xr:uid="{A2B0BC26-256D-4FDD-AF52-CD582CC603BE}"/>
    <hyperlink ref="O12" location="'Short Range Rifle'!A2" tooltip="Short Range Rifle" display="Short Range Rifle" xr:uid="{EA7CACBB-3863-4DDD-977D-AF37025B3632}"/>
    <hyperlink ref="P12" location="'Short Range Rifle'!$B$3" tooltip="Short Range Rifle Division 1" display="D1" xr:uid="{201EC76C-B3D3-487B-92FC-1BF960DD290A}"/>
    <hyperlink ref="Q12" location="'Short Range Rifle'!$J$3" tooltip="Short Range Rifle Division 2" display="D2" xr:uid="{670FCD11-55C3-49A9-9276-84FEA540E545}"/>
    <hyperlink ref="R12" location="'Short Range Rifle'!$B$15" tooltip="Short Range Rifle Division 3" display="D3" xr:uid="{43291041-E477-49D5-A480-F6F2574DCCD3}"/>
    <hyperlink ref="S12" location="'Short Range Rifle'!$J$15" tooltip="Short Range Rifle Division 4" display="D4" xr:uid="{5DC3C60B-AC46-45DD-8002-12BA97748273}"/>
    <hyperlink ref="T12" location="'Short Range Rifle'!$B$27" tooltip="Short Range Rifle Division 5" display="D5" xr:uid="{B4A94B93-F709-46C5-9221-F441F9BBBFFA}"/>
    <hyperlink ref="U12" location="'Short Range Rifle'!$J$27" tooltip="Short Range Rifle Division 6" display="D6" xr:uid="{72BF71CA-631C-48ED-9628-153A77E291F6}"/>
    <hyperlink ref="V12" location="'Short Range Rifle'!$B$39" tooltip="Short Range Rifle Division 7" display="D7" xr:uid="{C098C5E2-5BFE-4E11-8E7E-B1C335E2E22B}"/>
    <hyperlink ref="O13" location="'Short Range Rifle Sen'!A2" tooltip="Short Range Rifle Sen" display="Short Range Rifle Sen" xr:uid="{50AB0505-0D66-40A7-8E8F-1119EA958CBE}"/>
    <hyperlink ref="P13" location="'Short Range Rifle Sen'!$B$3" tooltip="Short Range Rifle Sen Division 1" display="D1" xr:uid="{68EED1C9-3D4B-4236-987D-828338F29371}"/>
    <hyperlink ref="O14" location="'Short Range Rifle Team'!A2" tooltip="Short Range Rifle Team" display="Short Range Rifle Team" xr:uid="{F3C50EB8-4A3B-4965-930A-6B8C8893B156}"/>
    <hyperlink ref="P14" location="'Short Range Rifle Team'!$A$3" tooltip="Short Range Rifle Team Division 1" display="D1" xr:uid="{D27846C9-977C-412E-B554-17C869DCB3D3}"/>
    <hyperlink ref="Q14" location="'Short Range Rifle Team'!$A$29" tooltip="Short Range Rifle Team Division 2" display="D2" xr:uid="{8F064B33-FE43-422C-9C6B-EA6E63D703A2}"/>
    <hyperlink ref="O15" location="'Sport Rifle'!A2" tooltip="Sport Rifle" display="Sport Rifle" xr:uid="{64275E09-4796-4A5E-BAF1-AD1B1B594D0F}"/>
    <hyperlink ref="P15" location="'Sport Rifle'!$B$3" tooltip="Sport Rifle Division 1" display="D1" xr:uid="{C5CAC4DA-0382-45FC-ABFC-4D42D2B21BD1}"/>
    <hyperlink ref="Q15" location="'Sport Rifle'!$J$3" tooltip="Sport Rifle Division 2" display="D2" xr:uid="{F00514F7-C999-4418-96A1-4270848EB953}"/>
    <hyperlink ref="R15" location="'Sport Rifle'!$B$15" tooltip="Sport Rifle Division 3" display="D3" xr:uid="{BF6A7739-31F2-4AFC-B6C8-20E2F5455F6E}"/>
    <hyperlink ref="S15" location="'Sport Rifle'!$J$15" tooltip="Sport Rifle Division 4" display="D4" xr:uid="{8B96486D-E50E-4EEE-9EDA-12402B59EB77}"/>
    <hyperlink ref="T15" location="'Sport Rifle'!$B$27" tooltip="Sport Rifle Division 5" display="D5" xr:uid="{01568B13-0A0C-49CE-AB34-E777124981DC}"/>
    <hyperlink ref="U15" location="'Sport Rifle'!$J$27" tooltip="Sport Rifle Division 6" display="D6" xr:uid="{5E2B34CF-8478-4718-9113-7BBC2223F9BA}"/>
    <hyperlink ref="V15" location="'Sport Rifle'!$B$39" tooltip="Sport Rifle Division 7" display="D7" xr:uid="{F0A6E8E4-EA55-4154-8FE9-C1AECA42DB0D}"/>
    <hyperlink ref="W15" location="'Sport Rifle'!$J$39" tooltip="Sport Rifle Division 8" display="D8" xr:uid="{E725528C-B382-4716-A987-EE9EF152E7B7}"/>
    <hyperlink ref="X15" location="'Sport Rifle'!$B$51" tooltip="Sport Rifle Division 9" display="D9" xr:uid="{3ED56BF9-E897-439C-AD61-3C1B4AFD386C}"/>
    <hyperlink ref="O16" location="'Sport Rifle Sen'!A2" tooltip="Sport Rifle Sen" display="Sport Rifle Sen" xr:uid="{9E86CF4B-1DAE-44E9-B049-553A77B03825}"/>
    <hyperlink ref="P16" location="'Sport Rifle Sen'!$B$3" tooltip="Sport Rifle Sen Division 1" display="D1" xr:uid="{47954358-9D8E-46AE-BF63-548F5383578E}"/>
    <hyperlink ref="Q16" location="'Sport Rifle Sen'!$B$14" tooltip="Sport Rifle Sen Division 2" display="D2" xr:uid="{957396D9-5ACA-451A-A130-5314E3602C36}"/>
    <hyperlink ref="R16" location="'Sport Rifle Sen'!$B$25" tooltip="Sport Rifle Sen Division 3" display="D3" xr:uid="{14A36718-F03F-4A77-818F-33DA3ACC0805}"/>
    <hyperlink ref="O17" location="'Sport Rifle Team'!A2" tooltip="Sport Rifle Team" display="Sport Rifle Team" xr:uid="{43B01F6E-3DA3-48CC-ADE8-8EE77B2ACA21}"/>
    <hyperlink ref="P17" location="'Sport Rifle Team'!$A$3" tooltip="Sport Rifle Team Division 1" display="D1" xr:uid="{6B3AC026-5486-42AB-BF2A-ADD77ECB5581}"/>
    <hyperlink ref="Q17" location="'Sport Rifle Team'!$A$29" tooltip="Sport Rifle Team Division 2" display="D2" xr:uid="{B84227EC-756A-41FB-9BF7-2CAF1C7BC1BA}"/>
    <hyperlink ref="O18" location="'SR Benchrest (Air)'!A2" tooltip="SR Benchrest (Air)" display="SR Benchrest (Air)" xr:uid="{2B9629F5-0AA8-43B8-B505-6AF9C67ABA98}"/>
    <hyperlink ref="P18" location="'SR Benchrest (Air)'!$B$3" tooltip="SR Benchrest (Air) Division 1" display="D1" xr:uid="{11BD36A7-6F24-40F3-8BA9-C53763CD53E1}"/>
    <hyperlink ref="Q18" location="'SR Benchrest (Air)'!$B$14" tooltip="SR Benchrest (Air) Division 2" display="D2" xr:uid="{597BA399-0DC2-4091-A732-7378C3FFA6E5}"/>
    <hyperlink ref="R18" location="'SR Benchrest (Air)'!$B$25" tooltip="SR Benchrest (Air) Division 3" display="D3" xr:uid="{5E87964E-A536-4C7F-BF84-5AC52875B179}"/>
    <hyperlink ref="S18" location="'SR Benchrest (Air)'!$B$35" tooltip="SR Benchrest (Air) Division 4" display="D4" xr:uid="{15BD249D-BDBD-4B9C-881E-FCD73D8C476A}"/>
    <hyperlink ref="O19" location="'SR Benchrest (Air) Sen'!A2" tooltip="SR Benchrest (Air) Sen" display="SR Benchrest (Air) Sen" xr:uid="{C8ED8914-7A46-4E19-8CB6-59E8865D5516}"/>
    <hyperlink ref="P19" location="'SR Benchrest (Air) Sen'!$B$3" tooltip="SR Benchrest (Air) Sen Division 1" display="D1" xr:uid="{53C70E54-B983-4520-8183-313DB92570FB}"/>
    <hyperlink ref="O20" location="'SR Benchrest (Rimfire) 1'!A2" tooltip="SR Benchrest (Rimfire)" display="SR Benchrest (Rimfire)" xr:uid="{B5560597-3267-4B98-951A-5F8369E1DF8F}"/>
    <hyperlink ref="P20" location="'SR Benchrest (Rimfire) 1'!$B$3" tooltip="SR Benchrest (Rimfire) Division 1" display="D1" xr:uid="{CFA6270B-612E-498D-B73D-93B2A1D41716}"/>
    <hyperlink ref="Q20" location="'SR Benchrest (Rimfire) 1'!$B$15" tooltip="SR Benchrest (Rimfire) Division 2" display="D2" xr:uid="{E84C17B5-5047-4752-9BAB-49C3C5088C82}"/>
    <hyperlink ref="R20" location="'SR Benchrest (Rimfire) 1'!$B$27" tooltip="SR Benchrest (Rimfire) Division 3" display="D3" xr:uid="{8BFB19C0-D7F6-496E-AB81-2DBE1CF17A20}"/>
    <hyperlink ref="S20" location="'SR Benchrest (Rimfire) 1'!$B$39" tooltip="SR Benchrest (Rimfire) Division 4" display="D4" xr:uid="{42537FC5-A5BD-4137-8DAE-22D8F7422C22}"/>
    <hyperlink ref="T20" location="'SR Benchrest (Rimfire) 1'!$B$51" tooltip="SR Benchrest (Rimfire) Division 5" display="D5" xr:uid="{E7F81997-929D-452F-9F71-EB51B15B872C}"/>
    <hyperlink ref="U20" location="'SR Benchrest (Rimfire) 2'!$B$3" tooltip="SR Benchrest (Rimfire) Division 6" display="D6" xr:uid="{61F9F4C5-DC4C-4705-A5A9-CF99A2EEDDBB}"/>
    <hyperlink ref="V20" location="'SR Benchrest (Rimfire) 2'!$B$15" tooltip="SR Benchrest (Rimfire) Division 7" display="D7" xr:uid="{E5A86155-C363-4E45-9209-1AF5CBA11592}"/>
    <hyperlink ref="W20" location="'SR Benchrest (Rimfire) 2'!$B$26" tooltip="SR Benchrest (Rimfire) Division 8" display="D8" xr:uid="{0CB71C8E-A23D-47E9-89CF-9BBFAAC8BF5A}"/>
    <hyperlink ref="X20" location="'SR Benchrest (Rimfire) 2'!$B$36" tooltip="SR Benchrest (Rimfire) Division 9" display="D9" xr:uid="{79C42C19-6433-475F-9E71-053B81210B0F}"/>
    <hyperlink ref="O21" location="'SR Benchrest (Rimfire) Sen'!A2" tooltip="SR Benchrest (Rimfire) Sen" display="SR Benchrest (Rimfire) Sen" xr:uid="{C023D9D9-B047-40B9-BB03-7C3E32C4BB52}"/>
    <hyperlink ref="P21" location="'SR Benchrest (Rimfire) Sen'!$B$3" tooltip="SR Benchrest (Rimfire) Sen Division 1" display="D1" xr:uid="{740E4333-4B28-417E-BD8F-BEFA0897DC07}"/>
    <hyperlink ref="Q21" location="'SR Benchrest (Rimfire) Sen'!$B$13" tooltip="SR Benchrest (Rimfire) Sen Division 2" display="D2" xr:uid="{4C77F5AD-EC74-4740-AB79-F246304FC0CE}"/>
    <hyperlink ref="O22" location="'SR Benchrest (Rimfire) Team'!A2" tooltip="SR Benchrest (Rimfire) Team" display="SR Benchrest (Rimfire) Team" xr:uid="{55DED2AA-9FF8-4B33-93E9-206E06875B5F}"/>
    <hyperlink ref="P22" location="'SR Benchrest (Rimfire) Team'!$A$3" tooltip="SR Benchrest (Rimfire) Team Division 1" display="D1" xr:uid="{8BCC13F0-06EE-40D6-ADBB-CA36D934B4D3}"/>
    <hyperlink ref="Q22" location="'SR Benchrest (Rimfire) Team'!$A$29" tooltip="SR Benchrest (Rimfire) Team Division 2" display="D2" xr:uid="{69C3EEF2-F5D0-4478-A6C0-6714FBC71C61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46C12-D6C4-4F4D-896E-AD020A1C6C7A}">
  <sheetPr>
    <tabColor theme="9" tint="0.59999389629810485"/>
    <pageSetUpPr fitToPage="1"/>
  </sheetPr>
  <dimension ref="A1:AH6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7" customWidth="1"/>
    <col min="10" max="11" width="20.7109375" style="87" customWidth="1"/>
    <col min="12" max="15" width="5" style="87" customWidth="1"/>
    <col min="16" max="23" width="4.140625" style="87" customWidth="1"/>
    <col min="24" max="16384" width="10.28515625" style="87"/>
  </cols>
  <sheetData>
    <row r="1" spans="1:34" s="85" customFormat="1" ht="18" x14ac:dyDescent="0.35">
      <c r="A1" s="84"/>
      <c r="B1" s="85" t="s">
        <v>316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</row>
    <row r="5" spans="1:34" ht="15.75" customHeight="1" x14ac:dyDescent="0.3">
      <c r="A5" s="232">
        <v>5</v>
      </c>
      <c r="B5" s="233" t="s">
        <v>241</v>
      </c>
      <c r="C5" s="233" t="s">
        <v>237</v>
      </c>
      <c r="D5" s="234">
        <v>180</v>
      </c>
      <c r="E5" s="234">
        <v>7</v>
      </c>
      <c r="F5" s="234">
        <v>536</v>
      </c>
      <c r="G5" s="315">
        <v>21</v>
      </c>
    </row>
    <row r="6" spans="1:34" ht="15.75" customHeight="1" x14ac:dyDescent="0.3">
      <c r="A6" s="99">
        <v>2</v>
      </c>
      <c r="B6" s="100" t="s">
        <v>265</v>
      </c>
      <c r="C6" s="100" t="s">
        <v>233</v>
      </c>
      <c r="D6" s="101">
        <v>169</v>
      </c>
      <c r="E6" s="96">
        <v>6</v>
      </c>
      <c r="F6" s="101">
        <v>517</v>
      </c>
      <c r="G6" s="104">
        <v>18</v>
      </c>
    </row>
    <row r="7" spans="1:34" ht="15.75" customHeight="1" x14ac:dyDescent="0.3">
      <c r="A7" s="99">
        <v>6</v>
      </c>
      <c r="B7" s="100" t="s">
        <v>272</v>
      </c>
      <c r="C7" s="100" t="s">
        <v>273</v>
      </c>
      <c r="D7" s="101">
        <v>159</v>
      </c>
      <c r="E7" s="96">
        <v>3</v>
      </c>
      <c r="F7" s="101">
        <v>495</v>
      </c>
      <c r="G7" s="104">
        <v>12</v>
      </c>
      <c r="J7" s="105"/>
    </row>
    <row r="8" spans="1:34" ht="15.75" customHeight="1" x14ac:dyDescent="0.3">
      <c r="A8" s="99">
        <v>7</v>
      </c>
      <c r="B8" s="100" t="s">
        <v>318</v>
      </c>
      <c r="C8" s="100" t="s">
        <v>233</v>
      </c>
      <c r="D8" s="101">
        <v>152</v>
      </c>
      <c r="E8" s="96">
        <v>1</v>
      </c>
      <c r="F8" s="101">
        <v>477</v>
      </c>
      <c r="G8" s="104">
        <v>10</v>
      </c>
    </row>
    <row r="9" spans="1:34" ht="15.75" customHeight="1" x14ac:dyDescent="0.3">
      <c r="A9" s="99">
        <v>3</v>
      </c>
      <c r="B9" s="100" t="s">
        <v>317</v>
      </c>
      <c r="C9" s="100" t="s">
        <v>240</v>
      </c>
      <c r="D9" s="101">
        <v>161</v>
      </c>
      <c r="E9" s="96">
        <v>4</v>
      </c>
      <c r="F9" s="101">
        <v>468</v>
      </c>
      <c r="G9" s="104">
        <v>9</v>
      </c>
    </row>
    <row r="10" spans="1:34" ht="15.75" customHeight="1" x14ac:dyDescent="0.3">
      <c r="A10" s="99">
        <v>1</v>
      </c>
      <c r="B10" s="100" t="s">
        <v>279</v>
      </c>
      <c r="C10" s="100" t="s">
        <v>273</v>
      </c>
      <c r="D10" s="101">
        <v>155</v>
      </c>
      <c r="E10" s="96">
        <v>2</v>
      </c>
      <c r="F10" s="102">
        <v>458</v>
      </c>
      <c r="G10" s="103">
        <v>7</v>
      </c>
    </row>
    <row r="11" spans="1:34" ht="15.75" customHeight="1" x14ac:dyDescent="0.3">
      <c r="A11" s="237">
        <v>4</v>
      </c>
      <c r="B11" s="238" t="s">
        <v>278</v>
      </c>
      <c r="C11" s="238" t="s">
        <v>34</v>
      </c>
      <c r="D11" s="239">
        <v>163</v>
      </c>
      <c r="E11" s="240">
        <v>5</v>
      </c>
      <c r="F11" s="106">
        <v>451</v>
      </c>
      <c r="G11" s="107">
        <v>7</v>
      </c>
    </row>
    <row r="12" spans="1:34" ht="15.75" customHeight="1" x14ac:dyDescent="0.3"/>
    <row r="13" spans="1:34" ht="15.75" customHeight="1" x14ac:dyDescent="0.3">
      <c r="B13" s="87" t="s">
        <v>301</v>
      </c>
      <c r="F13" s="108" t="s">
        <v>662</v>
      </c>
    </row>
    <row r="14" spans="1:34" ht="15.75" customHeight="1" x14ac:dyDescent="0.3">
      <c r="B14" s="87" t="s">
        <v>663</v>
      </c>
    </row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s="88" customFormat="1" ht="15.75" customHeight="1" x14ac:dyDescent="0.3"/>
    <row r="26" s="88" customFormat="1" ht="15.75" customHeight="1" x14ac:dyDescent="0.3"/>
    <row r="27" s="88" customFormat="1" ht="15.75" customHeight="1" x14ac:dyDescent="0.3"/>
    <row r="28" s="88" customFormat="1" ht="15.75" customHeight="1" x14ac:dyDescent="0.3"/>
    <row r="29" s="88" customFormat="1" ht="15.75" customHeight="1" x14ac:dyDescent="0.3"/>
    <row r="30" s="88" customFormat="1" ht="15.75" customHeight="1" x14ac:dyDescent="0.3"/>
    <row r="31" s="88" customFormat="1" ht="15.75" customHeight="1" x14ac:dyDescent="0.3"/>
    <row r="32" s="88" customFormat="1" ht="15.75" customHeight="1" x14ac:dyDescent="0.3"/>
    <row r="33" s="88" customFormat="1" ht="15.75" customHeight="1" x14ac:dyDescent="0.3"/>
    <row r="34" s="88" customFormat="1" ht="15.75" customHeight="1" x14ac:dyDescent="0.3"/>
    <row r="35" s="88" customFormat="1" ht="15.75" customHeight="1" x14ac:dyDescent="0.3"/>
    <row r="36" s="88" customFormat="1" ht="15.75" customHeight="1" x14ac:dyDescent="0.3"/>
    <row r="37" s="88" customFormat="1" ht="15.75" customHeight="1" x14ac:dyDescent="0.3"/>
    <row r="38" s="88" customFormat="1" ht="15.75" customHeight="1" x14ac:dyDescent="0.3"/>
    <row r="39" s="88" customFormat="1" ht="15.75" customHeight="1" x14ac:dyDescent="0.3"/>
    <row r="40" s="88" customFormat="1" ht="15.75" customHeight="1" x14ac:dyDescent="0.3"/>
    <row r="41" s="88" customFormat="1" ht="15.75" customHeight="1" x14ac:dyDescent="0.3"/>
    <row r="42" s="88" customFormat="1" ht="15.75" customHeight="1" x14ac:dyDescent="0.3"/>
    <row r="43" s="88" customFormat="1" ht="15.75" customHeight="1" x14ac:dyDescent="0.3"/>
    <row r="44" s="88" customFormat="1" ht="15.75" customHeight="1" x14ac:dyDescent="0.3"/>
    <row r="45" s="88" customFormat="1" ht="15.75" customHeight="1" x14ac:dyDescent="0.3"/>
    <row r="46" s="88" customFormat="1" ht="15.75" customHeight="1" x14ac:dyDescent="0.3"/>
    <row r="47" s="88" customFormat="1" ht="15.75" customHeight="1" x14ac:dyDescent="0.3"/>
    <row r="48" s="88" customFormat="1" ht="15.75" customHeight="1" x14ac:dyDescent="0.3"/>
    <row r="49" s="88" customFormat="1" ht="15.75" customHeight="1" x14ac:dyDescent="0.3"/>
    <row r="50" s="88" customFormat="1" ht="15.75" customHeight="1" x14ac:dyDescent="0.3"/>
    <row r="51" s="88" customFormat="1" ht="15.75" customHeight="1" x14ac:dyDescent="0.3"/>
    <row r="52" s="88" customFormat="1" ht="15.75" customHeight="1" x14ac:dyDescent="0.3"/>
    <row r="53" s="88" customFormat="1" ht="15.75" customHeight="1" x14ac:dyDescent="0.3"/>
    <row r="54" s="88" customFormat="1" ht="15.75" customHeight="1" x14ac:dyDescent="0.3"/>
    <row r="55" s="88" customFormat="1" ht="15.75" customHeight="1" x14ac:dyDescent="0.3"/>
    <row r="56" s="88" customFormat="1" ht="15.75" customHeight="1" x14ac:dyDescent="0.3"/>
    <row r="57" s="88" customFormat="1" ht="15.75" customHeight="1" x14ac:dyDescent="0.3"/>
    <row r="58" s="88" customFormat="1" ht="15.75" customHeight="1" x14ac:dyDescent="0.3"/>
    <row r="59" s="88" customFormat="1" ht="15.75" customHeight="1" x14ac:dyDescent="0.3"/>
    <row r="60" s="88" customFormat="1" ht="15.75" customHeight="1" x14ac:dyDescent="0.3"/>
    <row r="61" s="88" customFormat="1" ht="15.75" customHeight="1" x14ac:dyDescent="0.3"/>
    <row r="62" s="88" customFormat="1" ht="15.75" customHeight="1" x14ac:dyDescent="0.3"/>
    <row r="63" s="88" customFormat="1" ht="15.75" customHeight="1" x14ac:dyDescent="0.3"/>
    <row r="64" s="88" customFormat="1" ht="15.75" customHeight="1" x14ac:dyDescent="0.3"/>
    <row r="65" s="88" customFormat="1" ht="15.75" customHeight="1" x14ac:dyDescent="0.3"/>
    <row r="66" s="88" customFormat="1" ht="15.75" customHeight="1" x14ac:dyDescent="0.3"/>
    <row r="67" s="88" customFormat="1" ht="15.75" customHeight="1" x14ac:dyDescent="0.3"/>
  </sheetData>
  <sortState xmlns:xlrd2="http://schemas.microsoft.com/office/spreadsheetml/2017/richdata2" ref="A5:G11">
    <sortCondition descending="1" ref="G5"/>
    <sortCondition descending="1" ref="F5"/>
  </sortState>
  <hyperlinks>
    <hyperlink ref="B2" location="'Index'!A3" tooltip="Go to the Index sheet" display="`" xr:uid="{39950CBF-E0CA-42E1-8480-366EA268E17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F7E7-3426-482B-A0F1-C8124D48D247}">
  <sheetPr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578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7">
        <v>2</v>
      </c>
      <c r="B4" s="93" t="s">
        <v>4</v>
      </c>
      <c r="C4" s="158" t="s">
        <v>5</v>
      </c>
      <c r="D4" s="119"/>
      <c r="E4" s="159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32">
        <v>2</v>
      </c>
      <c r="B5" s="233" t="s">
        <v>548</v>
      </c>
      <c r="C5" s="233" t="s">
        <v>15</v>
      </c>
      <c r="D5" s="234">
        <v>98</v>
      </c>
      <c r="E5" s="234">
        <v>98</v>
      </c>
      <c r="F5" s="234">
        <f>SUM(D5:E5)</f>
        <v>196</v>
      </c>
      <c r="G5" s="234">
        <v>7</v>
      </c>
      <c r="H5" s="235">
        <v>593</v>
      </c>
      <c r="I5" s="236">
        <v>22</v>
      </c>
      <c r="K5" s="87"/>
    </row>
    <row r="6" spans="1:34" ht="15.75" customHeight="1" x14ac:dyDescent="0.3">
      <c r="A6" s="99">
        <v>7</v>
      </c>
      <c r="B6" s="100" t="s">
        <v>580</v>
      </c>
      <c r="C6" s="100" t="s">
        <v>54</v>
      </c>
      <c r="D6" s="152">
        <v>100</v>
      </c>
      <c r="E6" s="101">
        <v>98</v>
      </c>
      <c r="F6" s="101">
        <f>SUM(D6:E6)</f>
        <v>198</v>
      </c>
      <c r="G6" s="96">
        <v>8</v>
      </c>
      <c r="H6" s="101">
        <v>593</v>
      </c>
      <c r="I6" s="104">
        <v>22</v>
      </c>
      <c r="K6" s="87"/>
    </row>
    <row r="7" spans="1:34" ht="15.75" customHeight="1" x14ac:dyDescent="0.3">
      <c r="A7" s="99">
        <v>4</v>
      </c>
      <c r="B7" s="100" t="s">
        <v>537</v>
      </c>
      <c r="C7" s="100" t="s">
        <v>15</v>
      </c>
      <c r="D7" s="101">
        <v>99</v>
      </c>
      <c r="E7" s="101">
        <v>96</v>
      </c>
      <c r="F7" s="101">
        <f>SUM(D7:E7)</f>
        <v>195</v>
      </c>
      <c r="G7" s="96">
        <v>6</v>
      </c>
      <c r="H7" s="101">
        <v>590</v>
      </c>
      <c r="I7" s="104">
        <v>20</v>
      </c>
      <c r="J7" s="105"/>
      <c r="K7" s="87"/>
    </row>
    <row r="8" spans="1:34" ht="15.75" customHeight="1" x14ac:dyDescent="0.3">
      <c r="A8" s="99">
        <v>5</v>
      </c>
      <c r="B8" s="100" t="s">
        <v>579</v>
      </c>
      <c r="C8" s="100" t="s">
        <v>556</v>
      </c>
      <c r="D8" s="101">
        <v>95</v>
      </c>
      <c r="E8" s="101">
        <v>95</v>
      </c>
      <c r="F8" s="101">
        <f>SUM(D8:E8)</f>
        <v>190</v>
      </c>
      <c r="G8" s="96">
        <v>5</v>
      </c>
      <c r="H8" s="101">
        <v>574</v>
      </c>
      <c r="I8" s="104">
        <v>14</v>
      </c>
      <c r="K8" s="87"/>
    </row>
    <row r="9" spans="1:34" ht="15.75" customHeight="1" x14ac:dyDescent="0.3">
      <c r="A9" s="99">
        <v>6</v>
      </c>
      <c r="B9" s="100" t="s">
        <v>407</v>
      </c>
      <c r="C9" s="100" t="s">
        <v>100</v>
      </c>
      <c r="D9" s="101">
        <v>95</v>
      </c>
      <c r="E9" s="101">
        <v>89</v>
      </c>
      <c r="F9" s="101">
        <f>SUM(D9:E9)</f>
        <v>184</v>
      </c>
      <c r="G9" s="96">
        <v>4</v>
      </c>
      <c r="H9" s="101">
        <v>550</v>
      </c>
      <c r="I9" s="104">
        <v>9</v>
      </c>
    </row>
    <row r="10" spans="1:34" ht="15.75" customHeight="1" x14ac:dyDescent="0.3">
      <c r="A10" s="99">
        <v>8</v>
      </c>
      <c r="B10" s="100" t="s">
        <v>581</v>
      </c>
      <c r="C10" s="100" t="s">
        <v>13</v>
      </c>
      <c r="D10" s="101" t="s">
        <v>27</v>
      </c>
      <c r="E10" s="101"/>
      <c r="F10" s="101">
        <f>SUM(D10:E10)</f>
        <v>0</v>
      </c>
      <c r="G10" s="96">
        <v>0</v>
      </c>
      <c r="H10" s="101">
        <v>384</v>
      </c>
      <c r="I10" s="104">
        <v>9</v>
      </c>
    </row>
    <row r="11" spans="1:34" ht="15.75" customHeight="1" x14ac:dyDescent="0.3">
      <c r="A11" s="99">
        <v>1</v>
      </c>
      <c r="B11" s="100" t="s">
        <v>14</v>
      </c>
      <c r="C11" s="100" t="s">
        <v>15</v>
      </c>
      <c r="D11" s="101">
        <v>94</v>
      </c>
      <c r="E11" s="101">
        <v>89</v>
      </c>
      <c r="F11" s="101">
        <f>SUM(D11:E11)</f>
        <v>183</v>
      </c>
      <c r="G11" s="96">
        <v>3</v>
      </c>
      <c r="H11" s="102">
        <v>552</v>
      </c>
      <c r="I11" s="103">
        <v>8</v>
      </c>
    </row>
    <row r="12" spans="1:34" ht="15.75" customHeight="1" x14ac:dyDescent="0.3">
      <c r="A12" s="237">
        <v>3</v>
      </c>
      <c r="B12" s="238" t="s">
        <v>99</v>
      </c>
      <c r="C12" s="238" t="s">
        <v>100</v>
      </c>
      <c r="D12" s="239">
        <v>84</v>
      </c>
      <c r="E12" s="239">
        <v>87</v>
      </c>
      <c r="F12" s="239">
        <f>SUM(D12:E12)</f>
        <v>171</v>
      </c>
      <c r="G12" s="240">
        <v>2</v>
      </c>
      <c r="H12" s="106">
        <v>516</v>
      </c>
      <c r="I12" s="107">
        <v>4</v>
      </c>
    </row>
    <row r="13" spans="1:34" ht="15.75" customHeight="1" x14ac:dyDescent="0.3"/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91"/>
      <c r="I14" s="91"/>
    </row>
    <row r="15" spans="1:34" ht="15.75" customHeight="1" x14ac:dyDescent="0.3">
      <c r="A15" s="157">
        <v>2</v>
      </c>
      <c r="B15" s="93" t="s">
        <v>4</v>
      </c>
      <c r="C15" s="158" t="s">
        <v>5</v>
      </c>
      <c r="D15" s="119"/>
      <c r="E15" s="159"/>
      <c r="F15" s="94" t="s">
        <v>6</v>
      </c>
      <c r="G15" s="94" t="s">
        <v>7</v>
      </c>
      <c r="H15" s="94" t="s">
        <v>8</v>
      </c>
      <c r="I15" s="95" t="s">
        <v>9</v>
      </c>
    </row>
    <row r="16" spans="1:34" ht="15.75" customHeight="1" x14ac:dyDescent="0.3">
      <c r="A16" s="232">
        <v>3</v>
      </c>
      <c r="B16" s="233" t="s">
        <v>61</v>
      </c>
      <c r="C16" s="233" t="s">
        <v>17</v>
      </c>
      <c r="D16" s="234">
        <v>98</v>
      </c>
      <c r="E16" s="234">
        <v>97</v>
      </c>
      <c r="F16" s="234">
        <f>SUM(D16:E16)</f>
        <v>195</v>
      </c>
      <c r="G16" s="234">
        <v>7</v>
      </c>
      <c r="H16" s="234">
        <v>586</v>
      </c>
      <c r="I16" s="315">
        <v>22</v>
      </c>
    </row>
    <row r="17" spans="1:9" ht="15.75" customHeight="1" x14ac:dyDescent="0.3">
      <c r="A17" s="99">
        <v>1</v>
      </c>
      <c r="B17" s="100" t="s">
        <v>574</v>
      </c>
      <c r="C17" s="100" t="s">
        <v>13</v>
      </c>
      <c r="D17" s="101">
        <v>97</v>
      </c>
      <c r="E17" s="101">
        <v>98</v>
      </c>
      <c r="F17" s="101">
        <f>SUM(D17:E17)</f>
        <v>195</v>
      </c>
      <c r="G17" s="96">
        <v>7</v>
      </c>
      <c r="H17" s="102">
        <v>585</v>
      </c>
      <c r="I17" s="103">
        <v>21</v>
      </c>
    </row>
    <row r="18" spans="1:9" ht="15.75" customHeight="1" x14ac:dyDescent="0.3">
      <c r="A18" s="99">
        <v>5</v>
      </c>
      <c r="B18" s="100" t="s">
        <v>499</v>
      </c>
      <c r="C18" s="100" t="s">
        <v>57</v>
      </c>
      <c r="D18" s="101">
        <v>97</v>
      </c>
      <c r="E18" s="101">
        <v>99</v>
      </c>
      <c r="F18" s="101">
        <f>SUM(D18:E18)</f>
        <v>196</v>
      </c>
      <c r="G18" s="96">
        <v>8</v>
      </c>
      <c r="H18" s="101">
        <v>579</v>
      </c>
      <c r="I18" s="104">
        <v>18</v>
      </c>
    </row>
    <row r="19" spans="1:9" ht="15.75" customHeight="1" x14ac:dyDescent="0.3">
      <c r="A19" s="99">
        <v>4</v>
      </c>
      <c r="B19" s="100" t="s">
        <v>555</v>
      </c>
      <c r="C19" s="100" t="s">
        <v>556</v>
      </c>
      <c r="D19" s="101">
        <v>96</v>
      </c>
      <c r="E19" s="101">
        <v>98</v>
      </c>
      <c r="F19" s="101">
        <f>SUM(D19:E19)</f>
        <v>194</v>
      </c>
      <c r="G19" s="96">
        <v>5</v>
      </c>
      <c r="H19" s="101">
        <v>579</v>
      </c>
      <c r="I19" s="104">
        <v>15</v>
      </c>
    </row>
    <row r="20" spans="1:9" ht="15.75" customHeight="1" x14ac:dyDescent="0.3">
      <c r="A20" s="99">
        <v>8</v>
      </c>
      <c r="B20" s="100" t="s">
        <v>584</v>
      </c>
      <c r="C20" s="100" t="s">
        <v>54</v>
      </c>
      <c r="D20" s="101">
        <v>92</v>
      </c>
      <c r="E20" s="101">
        <v>97</v>
      </c>
      <c r="F20" s="101">
        <f>SUM(D20:E20)</f>
        <v>189</v>
      </c>
      <c r="G20" s="96">
        <v>3</v>
      </c>
      <c r="H20" s="101">
        <v>571</v>
      </c>
      <c r="I20" s="104">
        <v>12</v>
      </c>
    </row>
    <row r="21" spans="1:9" ht="15.75" customHeight="1" x14ac:dyDescent="0.3">
      <c r="A21" s="99">
        <v>7</v>
      </c>
      <c r="B21" s="100" t="s">
        <v>583</v>
      </c>
      <c r="C21" s="100" t="s">
        <v>54</v>
      </c>
      <c r="D21" s="101">
        <v>93</v>
      </c>
      <c r="E21" s="101">
        <v>97</v>
      </c>
      <c r="F21" s="101">
        <f>SUM(D21:E21)</f>
        <v>190</v>
      </c>
      <c r="G21" s="96">
        <v>4</v>
      </c>
      <c r="H21" s="101">
        <v>561</v>
      </c>
      <c r="I21" s="104">
        <v>9</v>
      </c>
    </row>
    <row r="22" spans="1:9" ht="15.75" customHeight="1" x14ac:dyDescent="0.3">
      <c r="A22" s="99">
        <v>2</v>
      </c>
      <c r="B22" s="100" t="s">
        <v>553</v>
      </c>
      <c r="C22" s="100" t="s">
        <v>13</v>
      </c>
      <c r="D22" s="101">
        <v>95</v>
      </c>
      <c r="E22" s="101">
        <v>92</v>
      </c>
      <c r="F22" s="101">
        <f>SUM(D22:E22)</f>
        <v>187</v>
      </c>
      <c r="G22" s="96">
        <v>2</v>
      </c>
      <c r="H22" s="101">
        <v>552</v>
      </c>
      <c r="I22" s="104">
        <v>7</v>
      </c>
    </row>
    <row r="23" spans="1:9" ht="15.75" customHeight="1" x14ac:dyDescent="0.3">
      <c r="A23" s="237">
        <v>6</v>
      </c>
      <c r="B23" s="238" t="s">
        <v>582</v>
      </c>
      <c r="C23" s="238" t="s">
        <v>273</v>
      </c>
      <c r="D23" s="239">
        <v>85</v>
      </c>
      <c r="E23" s="239">
        <v>94</v>
      </c>
      <c r="F23" s="239">
        <f>SUM(D23:E23)</f>
        <v>179</v>
      </c>
      <c r="G23" s="240">
        <v>1</v>
      </c>
      <c r="H23" s="106">
        <v>550</v>
      </c>
      <c r="I23" s="107">
        <v>5</v>
      </c>
    </row>
    <row r="24" spans="1:9" ht="15.75" customHeight="1" x14ac:dyDescent="0.3"/>
    <row r="25" spans="1:9" ht="15.75" customHeight="1" x14ac:dyDescent="0.3">
      <c r="A25" s="90"/>
      <c r="B25" s="91" t="s">
        <v>40</v>
      </c>
      <c r="C25" s="91"/>
      <c r="D25" s="91"/>
      <c r="E25" s="91"/>
      <c r="F25" s="91"/>
      <c r="G25" s="91"/>
      <c r="H25" s="91"/>
      <c r="I25" s="91"/>
    </row>
    <row r="26" spans="1:9" ht="15.75" customHeight="1" x14ac:dyDescent="0.3">
      <c r="A26" s="157">
        <v>2</v>
      </c>
      <c r="B26" s="93" t="s">
        <v>4</v>
      </c>
      <c r="C26" s="158" t="s">
        <v>5</v>
      </c>
      <c r="D26" s="119"/>
      <c r="E26" s="159"/>
      <c r="F26" s="94" t="s">
        <v>6</v>
      </c>
      <c r="G26" s="94" t="s">
        <v>7</v>
      </c>
      <c r="H26" s="94" t="s">
        <v>8</v>
      </c>
      <c r="I26" s="95" t="s">
        <v>9</v>
      </c>
    </row>
    <row r="27" spans="1:9" ht="15.75" customHeight="1" x14ac:dyDescent="0.3">
      <c r="A27" s="232">
        <v>1</v>
      </c>
      <c r="B27" s="233" t="s">
        <v>480</v>
      </c>
      <c r="C27" s="233" t="s">
        <v>57</v>
      </c>
      <c r="D27" s="234">
        <v>98</v>
      </c>
      <c r="E27" s="234">
        <v>98</v>
      </c>
      <c r="F27" s="234">
        <f>SUM(D27:E27)</f>
        <v>196</v>
      </c>
      <c r="G27" s="234">
        <v>8</v>
      </c>
      <c r="H27" s="235">
        <v>585</v>
      </c>
      <c r="I27" s="236">
        <v>24</v>
      </c>
    </row>
    <row r="28" spans="1:9" ht="15.75" customHeight="1" x14ac:dyDescent="0.3">
      <c r="A28" s="99">
        <v>6</v>
      </c>
      <c r="B28" s="100" t="s">
        <v>439</v>
      </c>
      <c r="C28" s="100" t="s">
        <v>98</v>
      </c>
      <c r="D28" s="101">
        <v>97</v>
      </c>
      <c r="E28" s="101">
        <v>96</v>
      </c>
      <c r="F28" s="101">
        <f>SUM(D28:E28)</f>
        <v>193</v>
      </c>
      <c r="G28" s="96">
        <v>7</v>
      </c>
      <c r="H28" s="101">
        <v>575</v>
      </c>
      <c r="I28" s="104">
        <v>21</v>
      </c>
    </row>
    <row r="29" spans="1:9" ht="15.75" customHeight="1" x14ac:dyDescent="0.3">
      <c r="A29" s="99">
        <v>7</v>
      </c>
      <c r="B29" s="100" t="s">
        <v>540</v>
      </c>
      <c r="C29" s="100" t="s">
        <v>348</v>
      </c>
      <c r="D29" s="101">
        <v>94</v>
      </c>
      <c r="E29" s="101">
        <v>97</v>
      </c>
      <c r="F29" s="101">
        <f>SUM(D29:E29)</f>
        <v>191</v>
      </c>
      <c r="G29" s="96">
        <v>6</v>
      </c>
      <c r="H29" s="101">
        <v>570</v>
      </c>
      <c r="I29" s="104">
        <v>17</v>
      </c>
    </row>
    <row r="30" spans="1:9" ht="15.75" customHeight="1" x14ac:dyDescent="0.3">
      <c r="A30" s="99">
        <v>3</v>
      </c>
      <c r="B30" s="100" t="s">
        <v>51</v>
      </c>
      <c r="C30" s="100" t="s">
        <v>15</v>
      </c>
      <c r="D30" s="101">
        <v>96</v>
      </c>
      <c r="E30" s="101">
        <v>93</v>
      </c>
      <c r="F30" s="101">
        <f>SUM(D30:E30)</f>
        <v>189</v>
      </c>
      <c r="G30" s="96">
        <v>5</v>
      </c>
      <c r="H30" s="101">
        <v>566</v>
      </c>
      <c r="I30" s="104">
        <v>15</v>
      </c>
    </row>
    <row r="31" spans="1:9" ht="15.75" customHeight="1" x14ac:dyDescent="0.3">
      <c r="A31" s="99">
        <v>2</v>
      </c>
      <c r="B31" s="100" t="s">
        <v>585</v>
      </c>
      <c r="C31" s="100" t="s">
        <v>348</v>
      </c>
      <c r="D31" s="101">
        <v>93</v>
      </c>
      <c r="E31" s="101">
        <v>93</v>
      </c>
      <c r="F31" s="101">
        <f>SUM(D31:E31)</f>
        <v>186</v>
      </c>
      <c r="G31" s="96">
        <v>2</v>
      </c>
      <c r="H31" s="101">
        <v>565</v>
      </c>
      <c r="I31" s="104">
        <v>13</v>
      </c>
    </row>
    <row r="32" spans="1:9" ht="15.75" customHeight="1" x14ac:dyDescent="0.3">
      <c r="A32" s="99">
        <v>4</v>
      </c>
      <c r="B32" s="100" t="s">
        <v>586</v>
      </c>
      <c r="C32" s="102" t="s">
        <v>13</v>
      </c>
      <c r="D32" s="101">
        <v>92</v>
      </c>
      <c r="E32" s="101">
        <v>96</v>
      </c>
      <c r="F32" s="101">
        <f>SUM(D32:E32)</f>
        <v>188</v>
      </c>
      <c r="G32" s="96">
        <v>3</v>
      </c>
      <c r="H32" s="101">
        <v>563</v>
      </c>
      <c r="I32" s="104">
        <v>11</v>
      </c>
    </row>
    <row r="33" spans="1:9" ht="15.75" customHeight="1" x14ac:dyDescent="0.3">
      <c r="A33" s="99">
        <v>8</v>
      </c>
      <c r="B33" s="100" t="s">
        <v>66</v>
      </c>
      <c r="C33" s="100" t="s">
        <v>15</v>
      </c>
      <c r="D33" s="101">
        <v>95</v>
      </c>
      <c r="E33" s="101">
        <v>94</v>
      </c>
      <c r="F33" s="101">
        <f>SUM(D33:E33)</f>
        <v>189</v>
      </c>
      <c r="G33" s="96">
        <v>5</v>
      </c>
      <c r="H33" s="101">
        <v>562</v>
      </c>
      <c r="I33" s="104">
        <v>10</v>
      </c>
    </row>
    <row r="34" spans="1:9" ht="15.75" customHeight="1" x14ac:dyDescent="0.3">
      <c r="A34" s="237">
        <v>5</v>
      </c>
      <c r="B34" s="238" t="s">
        <v>241</v>
      </c>
      <c r="C34" s="238" t="s">
        <v>13</v>
      </c>
      <c r="D34" s="239" t="s">
        <v>27</v>
      </c>
      <c r="E34" s="239"/>
      <c r="F34" s="239">
        <f>SUM(D34:E34)</f>
        <v>0</v>
      </c>
      <c r="G34" s="240">
        <v>0</v>
      </c>
      <c r="H34" s="106">
        <v>0</v>
      </c>
      <c r="I34" s="107">
        <v>0</v>
      </c>
    </row>
    <row r="35" spans="1:9" ht="15.75" customHeight="1" x14ac:dyDescent="0.3"/>
    <row r="36" spans="1:9" ht="15.75" customHeight="1" x14ac:dyDescent="0.3">
      <c r="A36" s="90"/>
      <c r="B36" s="91" t="s">
        <v>41</v>
      </c>
      <c r="C36" s="91"/>
      <c r="D36" s="91"/>
      <c r="E36" s="91"/>
      <c r="F36" s="91"/>
      <c r="G36" s="91"/>
      <c r="H36" s="91"/>
      <c r="I36" s="91"/>
    </row>
    <row r="37" spans="1:9" ht="15.75" customHeight="1" x14ac:dyDescent="0.3">
      <c r="A37" s="157">
        <v>2</v>
      </c>
      <c r="B37" s="93" t="s">
        <v>4</v>
      </c>
      <c r="C37" s="158" t="s">
        <v>5</v>
      </c>
      <c r="D37" s="119"/>
      <c r="E37" s="159"/>
      <c r="F37" s="94" t="s">
        <v>6</v>
      </c>
      <c r="G37" s="94" t="s">
        <v>7</v>
      </c>
      <c r="H37" s="94" t="s">
        <v>8</v>
      </c>
      <c r="I37" s="95" t="s">
        <v>9</v>
      </c>
    </row>
    <row r="38" spans="1:9" ht="15.75" customHeight="1" x14ac:dyDescent="0.3">
      <c r="A38" s="232">
        <v>3</v>
      </c>
      <c r="B38" s="235" t="s">
        <v>587</v>
      </c>
      <c r="C38" s="235" t="s">
        <v>57</v>
      </c>
      <c r="D38" s="234">
        <v>94</v>
      </c>
      <c r="E38" s="234">
        <v>95</v>
      </c>
      <c r="F38" s="234">
        <f>SUM(D38:E38)</f>
        <v>189</v>
      </c>
      <c r="G38" s="234">
        <v>8</v>
      </c>
      <c r="H38" s="234">
        <v>557</v>
      </c>
      <c r="I38" s="315">
        <v>21</v>
      </c>
    </row>
    <row r="39" spans="1:9" ht="15.75" customHeight="1" x14ac:dyDescent="0.3">
      <c r="A39" s="99">
        <v>8</v>
      </c>
      <c r="B39" s="100" t="s">
        <v>286</v>
      </c>
      <c r="C39" s="100" t="s">
        <v>104</v>
      </c>
      <c r="D39" s="101">
        <v>93</v>
      </c>
      <c r="E39" s="101">
        <v>93</v>
      </c>
      <c r="F39" s="101">
        <f>SUM(D39:E39)</f>
        <v>186</v>
      </c>
      <c r="G39" s="96">
        <v>6</v>
      </c>
      <c r="H39" s="101">
        <v>550</v>
      </c>
      <c r="I39" s="104">
        <v>20</v>
      </c>
    </row>
    <row r="40" spans="1:9" ht="15.75" customHeight="1" x14ac:dyDescent="0.3">
      <c r="A40" s="99">
        <v>6</v>
      </c>
      <c r="B40" s="100" t="s">
        <v>575</v>
      </c>
      <c r="C40" s="100" t="s">
        <v>72</v>
      </c>
      <c r="D40" s="101">
        <v>84</v>
      </c>
      <c r="E40" s="101">
        <v>94</v>
      </c>
      <c r="F40" s="101">
        <f>SUM(D40:E40)</f>
        <v>178</v>
      </c>
      <c r="G40" s="96">
        <v>4</v>
      </c>
      <c r="H40" s="101">
        <v>539</v>
      </c>
      <c r="I40" s="104">
        <v>18</v>
      </c>
    </row>
    <row r="41" spans="1:9" ht="15.75" customHeight="1" x14ac:dyDescent="0.3">
      <c r="A41" s="99">
        <v>7</v>
      </c>
      <c r="B41" s="100" t="s">
        <v>510</v>
      </c>
      <c r="C41" s="100" t="s">
        <v>13</v>
      </c>
      <c r="D41" s="101">
        <v>93</v>
      </c>
      <c r="E41" s="101">
        <v>95</v>
      </c>
      <c r="F41" s="101">
        <f>SUM(D41:E41)</f>
        <v>188</v>
      </c>
      <c r="G41" s="96">
        <v>7</v>
      </c>
      <c r="H41" s="101">
        <v>532</v>
      </c>
      <c r="I41" s="104">
        <v>16</v>
      </c>
    </row>
    <row r="42" spans="1:9" ht="15.75" customHeight="1" x14ac:dyDescent="0.3">
      <c r="A42" s="99">
        <v>2</v>
      </c>
      <c r="B42" s="100" t="s">
        <v>101</v>
      </c>
      <c r="C42" s="100" t="s">
        <v>17</v>
      </c>
      <c r="D42" s="101">
        <v>90</v>
      </c>
      <c r="E42" s="101">
        <v>89</v>
      </c>
      <c r="F42" s="101">
        <f>SUM(D42:E42)</f>
        <v>179</v>
      </c>
      <c r="G42" s="96">
        <v>5</v>
      </c>
      <c r="H42" s="101">
        <v>521</v>
      </c>
      <c r="I42" s="104">
        <v>13</v>
      </c>
    </row>
    <row r="43" spans="1:9" ht="15.75" customHeight="1" x14ac:dyDescent="0.3">
      <c r="A43" s="99">
        <v>5</v>
      </c>
      <c r="B43" s="100" t="s">
        <v>470</v>
      </c>
      <c r="C43" s="100" t="s">
        <v>72</v>
      </c>
      <c r="D43" s="101">
        <v>79</v>
      </c>
      <c r="E43" s="101">
        <v>86</v>
      </c>
      <c r="F43" s="101">
        <f>SUM(D43:E43)</f>
        <v>165</v>
      </c>
      <c r="G43" s="96">
        <v>2</v>
      </c>
      <c r="H43" s="101">
        <v>513</v>
      </c>
      <c r="I43" s="104">
        <v>10</v>
      </c>
    </row>
    <row r="44" spans="1:9" ht="15.75" customHeight="1" x14ac:dyDescent="0.3">
      <c r="A44" s="99">
        <v>4</v>
      </c>
      <c r="B44" s="100" t="s">
        <v>118</v>
      </c>
      <c r="C44" s="100" t="s">
        <v>13</v>
      </c>
      <c r="D44" s="101">
        <v>83</v>
      </c>
      <c r="E44" s="101">
        <v>83</v>
      </c>
      <c r="F44" s="101">
        <f>SUM(D44:E44)</f>
        <v>166</v>
      </c>
      <c r="G44" s="96">
        <v>3</v>
      </c>
      <c r="H44" s="101">
        <v>502</v>
      </c>
      <c r="I44" s="104">
        <v>8</v>
      </c>
    </row>
    <row r="45" spans="1:9" ht="15.75" customHeight="1" x14ac:dyDescent="0.3">
      <c r="A45" s="237">
        <v>1</v>
      </c>
      <c r="B45" s="238" t="s">
        <v>97</v>
      </c>
      <c r="C45" s="238" t="s">
        <v>98</v>
      </c>
      <c r="D45" s="239" t="s">
        <v>27</v>
      </c>
      <c r="E45" s="239"/>
      <c r="F45" s="239">
        <f>SUM(D45:E45)</f>
        <v>0</v>
      </c>
      <c r="G45" s="240">
        <v>0</v>
      </c>
      <c r="H45" s="316">
        <v>0</v>
      </c>
      <c r="I45" s="317">
        <v>0</v>
      </c>
    </row>
    <row r="46" spans="1:9" ht="15.75" customHeight="1" x14ac:dyDescent="0.3"/>
    <row r="47" spans="1:9" ht="15.75" customHeight="1" x14ac:dyDescent="0.3">
      <c r="B47" s="91" t="s">
        <v>545</v>
      </c>
    </row>
    <row r="48" spans="1:9" ht="15.75" customHeight="1" x14ac:dyDescent="0.3"/>
    <row r="49" spans="2:6" ht="15.75" customHeight="1" x14ac:dyDescent="0.3">
      <c r="B49" s="87" t="s">
        <v>588</v>
      </c>
      <c r="F49" s="108" t="s">
        <v>662</v>
      </c>
    </row>
    <row r="50" spans="2:6" ht="15.75" customHeight="1" x14ac:dyDescent="0.3">
      <c r="B50" s="87" t="s">
        <v>663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`" xr:uid="{7137D53D-A8A5-4C46-8E1E-82676E05FA9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01901-231A-43AC-8CD4-45B22DE26131}">
  <sheetPr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578</v>
      </c>
      <c r="D1" s="86"/>
      <c r="E1" s="86"/>
      <c r="F1" s="86" t="s">
        <v>126</v>
      </c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7"/>
      <c r="AB3" s="87"/>
      <c r="AC3" s="87"/>
      <c r="AD3" s="87"/>
      <c r="AE3" s="87"/>
      <c r="AF3" s="87"/>
    </row>
    <row r="4" spans="1:34" ht="15.75" customHeight="1" x14ac:dyDescent="0.3">
      <c r="A4" s="157">
        <v>2</v>
      </c>
      <c r="B4" s="93" t="s">
        <v>4</v>
      </c>
      <c r="C4" s="158" t="s">
        <v>5</v>
      </c>
      <c r="D4" s="119" t="s">
        <v>395</v>
      </c>
      <c r="E4" s="159" t="s">
        <v>395</v>
      </c>
      <c r="F4" s="94" t="s">
        <v>6</v>
      </c>
      <c r="G4" s="94" t="s">
        <v>7</v>
      </c>
      <c r="H4" s="94" t="s">
        <v>8</v>
      </c>
      <c r="I4" s="95" t="s">
        <v>9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242">
        <v>3</v>
      </c>
      <c r="B5" s="243" t="s">
        <v>537</v>
      </c>
      <c r="C5" s="243" t="s">
        <v>15</v>
      </c>
      <c r="D5" s="318">
        <v>99</v>
      </c>
      <c r="E5" s="318">
        <v>96</v>
      </c>
      <c r="F5" s="244">
        <v>195</v>
      </c>
      <c r="G5" s="244">
        <v>8</v>
      </c>
      <c r="H5" s="319">
        <v>590</v>
      </c>
      <c r="I5" s="320">
        <v>24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5">
        <v>4</v>
      </c>
      <c r="B6" s="246" t="s">
        <v>555</v>
      </c>
      <c r="C6" s="246" t="s">
        <v>556</v>
      </c>
      <c r="D6" s="247">
        <v>96</v>
      </c>
      <c r="E6" s="247">
        <v>98</v>
      </c>
      <c r="F6" s="248">
        <v>194</v>
      </c>
      <c r="G6" s="248">
        <v>7</v>
      </c>
      <c r="H6" s="113">
        <v>579</v>
      </c>
      <c r="I6" s="114">
        <v>20</v>
      </c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9">
        <v>5</v>
      </c>
      <c r="B7" s="246" t="s">
        <v>579</v>
      </c>
      <c r="C7" s="246" t="s">
        <v>556</v>
      </c>
      <c r="D7" s="247">
        <v>95</v>
      </c>
      <c r="E7" s="247">
        <v>95</v>
      </c>
      <c r="F7" s="248">
        <v>190</v>
      </c>
      <c r="G7" s="248">
        <v>5</v>
      </c>
      <c r="H7" s="113">
        <v>574</v>
      </c>
      <c r="I7" s="114">
        <v>18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5">
        <v>6</v>
      </c>
      <c r="B8" s="246" t="s">
        <v>439</v>
      </c>
      <c r="C8" s="246" t="s">
        <v>98</v>
      </c>
      <c r="D8" s="247">
        <v>97</v>
      </c>
      <c r="E8" s="247">
        <v>96</v>
      </c>
      <c r="F8" s="248">
        <v>193</v>
      </c>
      <c r="G8" s="248">
        <v>6</v>
      </c>
      <c r="H8" s="113">
        <v>575</v>
      </c>
      <c r="I8" s="114">
        <v>17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45">
        <v>2</v>
      </c>
      <c r="B9" s="246" t="s">
        <v>586</v>
      </c>
      <c r="C9" s="246" t="s">
        <v>13</v>
      </c>
      <c r="D9" s="247">
        <v>92</v>
      </c>
      <c r="E9" s="247">
        <v>96</v>
      </c>
      <c r="F9" s="248">
        <v>188</v>
      </c>
      <c r="G9" s="248">
        <v>4</v>
      </c>
      <c r="H9" s="113">
        <v>563</v>
      </c>
      <c r="I9" s="114">
        <v>11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245">
        <v>8</v>
      </c>
      <c r="B10" s="246" t="s">
        <v>286</v>
      </c>
      <c r="C10" s="246" t="s">
        <v>104</v>
      </c>
      <c r="D10" s="247">
        <v>93</v>
      </c>
      <c r="E10" s="247">
        <v>93</v>
      </c>
      <c r="F10" s="248">
        <v>186</v>
      </c>
      <c r="G10" s="248">
        <v>3</v>
      </c>
      <c r="H10" s="113">
        <v>550</v>
      </c>
      <c r="I10" s="114">
        <v>11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249">
        <v>7</v>
      </c>
      <c r="B11" s="246" t="s">
        <v>407</v>
      </c>
      <c r="C11" s="246" t="s">
        <v>100</v>
      </c>
      <c r="D11" s="247">
        <v>95</v>
      </c>
      <c r="E11" s="247">
        <v>89</v>
      </c>
      <c r="F11" s="248">
        <v>184</v>
      </c>
      <c r="G11" s="248">
        <v>2</v>
      </c>
      <c r="H11" s="113">
        <v>550</v>
      </c>
      <c r="I11" s="114">
        <v>7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254">
        <v>1</v>
      </c>
      <c r="B12" s="251" t="s">
        <v>99</v>
      </c>
      <c r="C12" s="251" t="s">
        <v>100</v>
      </c>
      <c r="D12" s="253">
        <v>84</v>
      </c>
      <c r="E12" s="253">
        <v>87</v>
      </c>
      <c r="F12" s="253">
        <v>171</v>
      </c>
      <c r="G12" s="253">
        <v>1</v>
      </c>
      <c r="H12" s="316">
        <v>516</v>
      </c>
      <c r="I12" s="317">
        <v>3</v>
      </c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11"/>
      <c r="B14" s="229" t="s">
        <v>545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111"/>
      <c r="B16" s="87" t="s">
        <v>127</v>
      </c>
      <c r="F16" s="108" t="s">
        <v>662</v>
      </c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111"/>
      <c r="B17" s="87" t="s">
        <v>663</v>
      </c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5.75" customHeight="1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`" xr:uid="{9E0EB8BE-72F3-4771-BE01-7EA14D84B5A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B68C7-B997-457E-9822-C2ADF175A1C0}">
  <sheetPr>
    <tabColor theme="4" tint="0.39997558519241921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589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7">
        <v>2</v>
      </c>
      <c r="B4" s="93" t="s">
        <v>4</v>
      </c>
      <c r="C4" s="158" t="s">
        <v>5</v>
      </c>
      <c r="D4" s="119"/>
      <c r="E4" s="159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32">
        <v>7</v>
      </c>
      <c r="B5" s="233" t="s">
        <v>580</v>
      </c>
      <c r="C5" s="233" t="s">
        <v>54</v>
      </c>
      <c r="D5" s="322">
        <v>100</v>
      </c>
      <c r="E5" s="322">
        <v>100</v>
      </c>
      <c r="F5" s="234">
        <f>SUM(D5:E5)</f>
        <v>200</v>
      </c>
      <c r="G5" s="234">
        <v>9</v>
      </c>
      <c r="H5" s="234">
        <v>598</v>
      </c>
      <c r="I5" s="315">
        <v>27</v>
      </c>
      <c r="K5" s="87"/>
    </row>
    <row r="6" spans="1:34" ht="15.75" customHeight="1" x14ac:dyDescent="0.3">
      <c r="A6" s="99">
        <v>3</v>
      </c>
      <c r="B6" s="100" t="s">
        <v>590</v>
      </c>
      <c r="C6" s="100" t="s">
        <v>15</v>
      </c>
      <c r="D6" s="101">
        <v>98</v>
      </c>
      <c r="E6" s="101">
        <v>99</v>
      </c>
      <c r="F6" s="101">
        <f>SUM(D6:E6)</f>
        <v>197</v>
      </c>
      <c r="G6" s="96">
        <v>8</v>
      </c>
      <c r="H6" s="101">
        <v>583</v>
      </c>
      <c r="I6" s="104">
        <v>24</v>
      </c>
      <c r="K6" s="87"/>
    </row>
    <row r="7" spans="1:34" ht="15.75" customHeight="1" x14ac:dyDescent="0.3">
      <c r="A7" s="99">
        <v>2</v>
      </c>
      <c r="B7" s="100" t="s">
        <v>402</v>
      </c>
      <c r="C7" s="100" t="s">
        <v>46</v>
      </c>
      <c r="D7" s="152">
        <v>100</v>
      </c>
      <c r="E7" s="101">
        <v>95</v>
      </c>
      <c r="F7" s="101">
        <f>SUM(D7:E7)</f>
        <v>195</v>
      </c>
      <c r="G7" s="96">
        <v>7</v>
      </c>
      <c r="H7" s="102">
        <v>579</v>
      </c>
      <c r="I7" s="103">
        <v>22</v>
      </c>
      <c r="J7" s="105"/>
      <c r="K7" s="87"/>
    </row>
    <row r="8" spans="1:34" ht="15.75" customHeight="1" x14ac:dyDescent="0.3">
      <c r="A8" s="99">
        <v>1</v>
      </c>
      <c r="B8" s="100" t="s">
        <v>551</v>
      </c>
      <c r="C8" s="100" t="s">
        <v>15</v>
      </c>
      <c r="D8" s="101">
        <v>97</v>
      </c>
      <c r="E8" s="101">
        <v>91</v>
      </c>
      <c r="F8" s="101">
        <f>SUM(D8:E8)</f>
        <v>188</v>
      </c>
      <c r="G8" s="96">
        <v>6</v>
      </c>
      <c r="H8" s="102">
        <v>557</v>
      </c>
      <c r="I8" s="103">
        <v>17</v>
      </c>
      <c r="K8" s="87"/>
    </row>
    <row r="9" spans="1:34" ht="15.75" customHeight="1" x14ac:dyDescent="0.3">
      <c r="A9" s="99">
        <v>8</v>
      </c>
      <c r="B9" s="100" t="s">
        <v>392</v>
      </c>
      <c r="C9" s="100" t="s">
        <v>54</v>
      </c>
      <c r="D9" s="101">
        <v>92</v>
      </c>
      <c r="E9" s="101">
        <v>94</v>
      </c>
      <c r="F9" s="101">
        <f>SUM(D9:E9)</f>
        <v>186</v>
      </c>
      <c r="G9" s="96">
        <v>5</v>
      </c>
      <c r="H9" s="101">
        <v>562</v>
      </c>
      <c r="I9" s="104">
        <v>16</v>
      </c>
    </row>
    <row r="10" spans="1:34" ht="15.75" customHeight="1" x14ac:dyDescent="0.3">
      <c r="A10" s="99">
        <v>6</v>
      </c>
      <c r="B10" s="100" t="s">
        <v>407</v>
      </c>
      <c r="C10" s="100" t="s">
        <v>100</v>
      </c>
      <c r="D10" s="101">
        <v>86</v>
      </c>
      <c r="E10" s="101">
        <v>80</v>
      </c>
      <c r="F10" s="101">
        <f>SUM(D10:E10)</f>
        <v>166</v>
      </c>
      <c r="G10" s="96">
        <v>4</v>
      </c>
      <c r="H10" s="101">
        <v>506</v>
      </c>
      <c r="I10" s="104">
        <v>12</v>
      </c>
    </row>
    <row r="11" spans="1:34" ht="15.75" customHeight="1" x14ac:dyDescent="0.3">
      <c r="A11" s="99">
        <v>5</v>
      </c>
      <c r="B11" s="100" t="s">
        <v>468</v>
      </c>
      <c r="C11" s="100" t="s">
        <v>72</v>
      </c>
      <c r="D11" s="101">
        <v>67</v>
      </c>
      <c r="E11" s="101">
        <v>87</v>
      </c>
      <c r="F11" s="101">
        <f>SUM(D11:E11)</f>
        <v>154</v>
      </c>
      <c r="G11" s="96">
        <v>3</v>
      </c>
      <c r="H11" s="101">
        <v>450</v>
      </c>
      <c r="I11" s="104">
        <v>9</v>
      </c>
    </row>
    <row r="12" spans="1:34" ht="15.75" customHeight="1" x14ac:dyDescent="0.3">
      <c r="A12" s="99">
        <v>4</v>
      </c>
      <c r="B12" s="100" t="s">
        <v>99</v>
      </c>
      <c r="C12" s="100" t="s">
        <v>100</v>
      </c>
      <c r="D12" s="101" t="s">
        <v>27</v>
      </c>
      <c r="E12" s="101"/>
      <c r="F12" s="101">
        <f>SUM(D12:E12)</f>
        <v>0</v>
      </c>
      <c r="G12" s="96">
        <v>0</v>
      </c>
      <c r="H12" s="101">
        <v>0</v>
      </c>
      <c r="I12" s="104">
        <v>0</v>
      </c>
    </row>
    <row r="13" spans="1:34" ht="15.75" customHeight="1" x14ac:dyDescent="0.3">
      <c r="A13" s="237">
        <v>9</v>
      </c>
      <c r="B13" s="238" t="s">
        <v>584</v>
      </c>
      <c r="C13" s="238" t="s">
        <v>54</v>
      </c>
      <c r="D13" s="239" t="s">
        <v>27</v>
      </c>
      <c r="E13" s="239"/>
      <c r="F13" s="239">
        <f>SUM(D13:E13)</f>
        <v>0</v>
      </c>
      <c r="G13" s="240">
        <v>0</v>
      </c>
      <c r="H13" s="106">
        <v>0</v>
      </c>
      <c r="I13" s="107">
        <v>0</v>
      </c>
    </row>
    <row r="14" spans="1:34" ht="15.75" customHeight="1" x14ac:dyDescent="0.3"/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157">
        <v>2</v>
      </c>
      <c r="B16" s="93" t="s">
        <v>4</v>
      </c>
      <c r="C16" s="158" t="s">
        <v>5</v>
      </c>
      <c r="D16" s="119"/>
      <c r="E16" s="159"/>
      <c r="F16" s="94" t="s">
        <v>6</v>
      </c>
      <c r="G16" s="94" t="s">
        <v>7</v>
      </c>
      <c r="H16" s="94" t="s">
        <v>8</v>
      </c>
      <c r="I16" s="95" t="s">
        <v>9</v>
      </c>
    </row>
    <row r="17" spans="1:9" ht="15.75" customHeight="1" x14ac:dyDescent="0.3">
      <c r="A17" s="232">
        <v>3</v>
      </c>
      <c r="B17" s="233" t="s">
        <v>373</v>
      </c>
      <c r="C17" s="233" t="s">
        <v>348</v>
      </c>
      <c r="D17" s="234">
        <v>95</v>
      </c>
      <c r="E17" s="234">
        <v>98</v>
      </c>
      <c r="F17" s="234">
        <f>SUM(D17:E17)</f>
        <v>193</v>
      </c>
      <c r="G17" s="234">
        <v>9</v>
      </c>
      <c r="H17" s="234">
        <v>571</v>
      </c>
      <c r="I17" s="315">
        <v>26</v>
      </c>
    </row>
    <row r="18" spans="1:9" ht="15.75" customHeight="1" x14ac:dyDescent="0.3">
      <c r="A18" s="99">
        <v>8</v>
      </c>
      <c r="B18" s="100" t="s">
        <v>595</v>
      </c>
      <c r="C18" s="100" t="s">
        <v>13</v>
      </c>
      <c r="D18" s="101">
        <v>95</v>
      </c>
      <c r="E18" s="101">
        <v>94</v>
      </c>
      <c r="F18" s="101">
        <f>SUM(D18:E18)</f>
        <v>189</v>
      </c>
      <c r="G18" s="96">
        <v>7</v>
      </c>
      <c r="H18" s="101">
        <v>565</v>
      </c>
      <c r="I18" s="104">
        <v>21</v>
      </c>
    </row>
    <row r="19" spans="1:9" ht="15.75" customHeight="1" x14ac:dyDescent="0.3">
      <c r="A19" s="99">
        <v>1</v>
      </c>
      <c r="B19" s="100" t="s">
        <v>585</v>
      </c>
      <c r="C19" s="100" t="s">
        <v>348</v>
      </c>
      <c r="D19" s="101">
        <v>97</v>
      </c>
      <c r="E19" s="101">
        <v>93</v>
      </c>
      <c r="F19" s="101">
        <f>SUM(D19:E19)</f>
        <v>190</v>
      </c>
      <c r="G19" s="96">
        <v>8</v>
      </c>
      <c r="H19" s="102">
        <v>563</v>
      </c>
      <c r="I19" s="103">
        <v>20</v>
      </c>
    </row>
    <row r="20" spans="1:9" ht="15.75" customHeight="1" x14ac:dyDescent="0.3">
      <c r="A20" s="99">
        <v>9</v>
      </c>
      <c r="B20" s="100" t="s">
        <v>555</v>
      </c>
      <c r="C20" s="100" t="s">
        <v>556</v>
      </c>
      <c r="D20" s="101">
        <v>92</v>
      </c>
      <c r="E20" s="101">
        <v>93</v>
      </c>
      <c r="F20" s="101">
        <f>SUM(D20:E20)</f>
        <v>185</v>
      </c>
      <c r="G20" s="96">
        <v>4</v>
      </c>
      <c r="H20" s="101">
        <v>563</v>
      </c>
      <c r="I20" s="104">
        <v>17</v>
      </c>
    </row>
    <row r="21" spans="1:9" ht="15.75" customHeight="1" x14ac:dyDescent="0.3">
      <c r="A21" s="99">
        <v>4</v>
      </c>
      <c r="B21" s="100" t="s">
        <v>592</v>
      </c>
      <c r="C21" s="100" t="s">
        <v>13</v>
      </c>
      <c r="D21" s="101">
        <v>91</v>
      </c>
      <c r="E21" s="101">
        <v>97</v>
      </c>
      <c r="F21" s="101">
        <f>SUM(D21:E21)</f>
        <v>188</v>
      </c>
      <c r="G21" s="96">
        <v>5</v>
      </c>
      <c r="H21" s="101">
        <v>561</v>
      </c>
      <c r="I21" s="104">
        <v>17</v>
      </c>
    </row>
    <row r="22" spans="1:9" ht="15.75" customHeight="1" x14ac:dyDescent="0.3">
      <c r="A22" s="99">
        <v>5</v>
      </c>
      <c r="B22" s="100" t="s">
        <v>593</v>
      </c>
      <c r="C22" s="100" t="s">
        <v>233</v>
      </c>
      <c r="D22" s="101">
        <v>94</v>
      </c>
      <c r="E22" s="101">
        <v>95</v>
      </c>
      <c r="F22" s="101">
        <f>SUM(D22:E22)</f>
        <v>189</v>
      </c>
      <c r="G22" s="96">
        <v>7</v>
      </c>
      <c r="H22" s="101">
        <v>560</v>
      </c>
      <c r="I22" s="104">
        <v>17</v>
      </c>
    </row>
    <row r="23" spans="1:9" ht="15.75" customHeight="1" x14ac:dyDescent="0.3">
      <c r="A23" s="99">
        <v>7</v>
      </c>
      <c r="B23" s="100" t="s">
        <v>594</v>
      </c>
      <c r="C23" s="100" t="s">
        <v>13</v>
      </c>
      <c r="D23" s="101">
        <v>88</v>
      </c>
      <c r="E23" s="101">
        <v>93</v>
      </c>
      <c r="F23" s="101">
        <f>SUM(D23:E23)</f>
        <v>181</v>
      </c>
      <c r="G23" s="96">
        <v>2</v>
      </c>
      <c r="H23" s="101">
        <v>548</v>
      </c>
      <c r="I23" s="104">
        <v>11</v>
      </c>
    </row>
    <row r="24" spans="1:9" ht="15.75" customHeight="1" x14ac:dyDescent="0.3">
      <c r="A24" s="99">
        <v>6</v>
      </c>
      <c r="B24" s="100" t="s">
        <v>586</v>
      </c>
      <c r="C24" s="100" t="s">
        <v>13</v>
      </c>
      <c r="D24" s="101">
        <v>91</v>
      </c>
      <c r="E24" s="101">
        <v>94</v>
      </c>
      <c r="F24" s="101">
        <f>SUM(D24:E24)</f>
        <v>185</v>
      </c>
      <c r="G24" s="96">
        <v>4</v>
      </c>
      <c r="H24" s="101">
        <v>542</v>
      </c>
      <c r="I24" s="104">
        <v>9</v>
      </c>
    </row>
    <row r="25" spans="1:9" ht="15.75" customHeight="1" x14ac:dyDescent="0.3">
      <c r="A25" s="237">
        <v>2</v>
      </c>
      <c r="B25" s="238" t="s">
        <v>591</v>
      </c>
      <c r="C25" s="238" t="s">
        <v>26</v>
      </c>
      <c r="D25" s="239" t="s">
        <v>27</v>
      </c>
      <c r="E25" s="239"/>
      <c r="F25" s="239">
        <f>SUM(D25:E25)</f>
        <v>0</v>
      </c>
      <c r="G25" s="240">
        <v>0</v>
      </c>
      <c r="H25" s="106">
        <v>0</v>
      </c>
      <c r="I25" s="107">
        <v>0</v>
      </c>
    </row>
    <row r="26" spans="1:9" ht="15.75" customHeight="1" x14ac:dyDescent="0.3"/>
    <row r="27" spans="1:9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157">
        <v>2</v>
      </c>
      <c r="B28" s="93" t="s">
        <v>4</v>
      </c>
      <c r="C28" s="158" t="s">
        <v>5</v>
      </c>
      <c r="D28" s="119"/>
      <c r="E28" s="159"/>
      <c r="F28" s="94" t="s">
        <v>6</v>
      </c>
      <c r="G28" s="94" t="s">
        <v>7</v>
      </c>
      <c r="H28" s="94" t="s">
        <v>8</v>
      </c>
      <c r="I28" s="95" t="s">
        <v>9</v>
      </c>
    </row>
    <row r="29" spans="1:9" ht="15.75" customHeight="1" x14ac:dyDescent="0.3">
      <c r="A29" s="232">
        <v>6</v>
      </c>
      <c r="B29" s="233" t="s">
        <v>466</v>
      </c>
      <c r="C29" s="233" t="s">
        <v>48</v>
      </c>
      <c r="D29" s="234">
        <v>92</v>
      </c>
      <c r="E29" s="234">
        <v>92</v>
      </c>
      <c r="F29" s="234">
        <f>SUM(D29:E29)</f>
        <v>184</v>
      </c>
      <c r="G29" s="234">
        <v>9</v>
      </c>
      <c r="H29" s="234">
        <v>557</v>
      </c>
      <c r="I29" s="315">
        <v>26</v>
      </c>
    </row>
    <row r="30" spans="1:9" ht="15.75" customHeight="1" x14ac:dyDescent="0.3">
      <c r="A30" s="99">
        <v>3</v>
      </c>
      <c r="B30" s="100" t="s">
        <v>597</v>
      </c>
      <c r="C30" s="100" t="s">
        <v>46</v>
      </c>
      <c r="D30" s="101">
        <v>89</v>
      </c>
      <c r="E30" s="101">
        <v>90</v>
      </c>
      <c r="F30" s="101">
        <f>SUM(D30:E30)</f>
        <v>179</v>
      </c>
      <c r="G30" s="96">
        <v>6</v>
      </c>
      <c r="H30" s="101">
        <v>551</v>
      </c>
      <c r="I30" s="104">
        <v>22</v>
      </c>
    </row>
    <row r="31" spans="1:9" ht="15.75" customHeight="1" x14ac:dyDescent="0.3">
      <c r="A31" s="99">
        <v>4</v>
      </c>
      <c r="B31" s="100" t="s">
        <v>598</v>
      </c>
      <c r="C31" s="100" t="s">
        <v>46</v>
      </c>
      <c r="D31" s="101">
        <v>90</v>
      </c>
      <c r="E31" s="101">
        <v>93</v>
      </c>
      <c r="F31" s="101">
        <f>SUM(D31:E31)</f>
        <v>183</v>
      </c>
      <c r="G31" s="96">
        <v>8</v>
      </c>
      <c r="H31" s="101">
        <v>548</v>
      </c>
      <c r="I31" s="104">
        <v>21</v>
      </c>
    </row>
    <row r="32" spans="1:9" ht="15.75" customHeight="1" x14ac:dyDescent="0.3">
      <c r="A32" s="99">
        <v>9</v>
      </c>
      <c r="B32" s="100" t="s">
        <v>601</v>
      </c>
      <c r="C32" s="100" t="s">
        <v>46</v>
      </c>
      <c r="D32" s="101">
        <v>90</v>
      </c>
      <c r="E32" s="101">
        <v>92</v>
      </c>
      <c r="F32" s="101">
        <f>SUM(D32:E32)</f>
        <v>182</v>
      </c>
      <c r="G32" s="96">
        <v>7</v>
      </c>
      <c r="H32" s="101">
        <v>535</v>
      </c>
      <c r="I32" s="104">
        <v>18</v>
      </c>
    </row>
    <row r="33" spans="1:9" ht="15.75" customHeight="1" x14ac:dyDescent="0.3">
      <c r="A33" s="99">
        <v>8</v>
      </c>
      <c r="B33" s="100" t="s">
        <v>544</v>
      </c>
      <c r="C33" s="100" t="s">
        <v>348</v>
      </c>
      <c r="D33" s="101">
        <v>91</v>
      </c>
      <c r="E33" s="101">
        <v>84</v>
      </c>
      <c r="F33" s="101">
        <f>SUM(D33:E33)</f>
        <v>175</v>
      </c>
      <c r="G33" s="96">
        <v>5</v>
      </c>
      <c r="H33" s="101">
        <v>536</v>
      </c>
      <c r="I33" s="104">
        <v>17</v>
      </c>
    </row>
    <row r="34" spans="1:9" ht="15.75" customHeight="1" x14ac:dyDescent="0.3">
      <c r="A34" s="99">
        <v>5</v>
      </c>
      <c r="B34" s="100" t="s">
        <v>599</v>
      </c>
      <c r="C34" s="100" t="s">
        <v>48</v>
      </c>
      <c r="D34" s="101">
        <v>85</v>
      </c>
      <c r="E34" s="101">
        <v>90</v>
      </c>
      <c r="F34" s="101">
        <f>SUM(D34:E34)</f>
        <v>175</v>
      </c>
      <c r="G34" s="96">
        <v>5</v>
      </c>
      <c r="H34" s="101">
        <v>534</v>
      </c>
      <c r="I34" s="104">
        <v>15</v>
      </c>
    </row>
    <row r="35" spans="1:9" ht="15.75" customHeight="1" x14ac:dyDescent="0.3">
      <c r="A35" s="99">
        <v>7</v>
      </c>
      <c r="B35" s="100" t="s">
        <v>600</v>
      </c>
      <c r="C35" s="100" t="s">
        <v>54</v>
      </c>
      <c r="D35" s="101" t="s">
        <v>27</v>
      </c>
      <c r="E35" s="101"/>
      <c r="F35" s="101">
        <f>SUM(D35:E35)</f>
        <v>0</v>
      </c>
      <c r="G35" s="96">
        <v>0</v>
      </c>
      <c r="H35" s="101">
        <v>164</v>
      </c>
      <c r="I35" s="104">
        <v>3</v>
      </c>
    </row>
    <row r="36" spans="1:9" ht="15.75" customHeight="1" x14ac:dyDescent="0.3">
      <c r="A36" s="99">
        <v>1</v>
      </c>
      <c r="B36" s="100" t="s">
        <v>47</v>
      </c>
      <c r="C36" s="100" t="s">
        <v>48</v>
      </c>
      <c r="D36" s="101" t="s">
        <v>27</v>
      </c>
      <c r="E36" s="101"/>
      <c r="F36" s="101">
        <f>SUM(D36:E36)</f>
        <v>0</v>
      </c>
      <c r="G36" s="96">
        <v>0</v>
      </c>
      <c r="H36" s="102">
        <v>0</v>
      </c>
      <c r="I36" s="103">
        <v>0</v>
      </c>
    </row>
    <row r="37" spans="1:9" ht="15.75" customHeight="1" x14ac:dyDescent="0.3">
      <c r="A37" s="237">
        <v>2</v>
      </c>
      <c r="B37" s="238" t="s">
        <v>596</v>
      </c>
      <c r="C37" s="238" t="s">
        <v>26</v>
      </c>
      <c r="D37" s="239" t="s">
        <v>27</v>
      </c>
      <c r="E37" s="239"/>
      <c r="F37" s="239">
        <f>SUM(D37:E37)</f>
        <v>0</v>
      </c>
      <c r="G37" s="240">
        <v>0</v>
      </c>
      <c r="H37" s="106">
        <v>0</v>
      </c>
      <c r="I37" s="107">
        <v>0</v>
      </c>
    </row>
    <row r="38" spans="1:9" ht="15.75" customHeight="1" x14ac:dyDescent="0.3"/>
    <row r="39" spans="1:9" ht="15.75" customHeight="1" x14ac:dyDescent="0.3">
      <c r="A39" s="90"/>
      <c r="B39" s="91" t="s">
        <v>41</v>
      </c>
      <c r="C39" s="91"/>
      <c r="D39" s="91"/>
      <c r="E39" s="91"/>
      <c r="F39" s="91"/>
      <c r="G39" s="91"/>
      <c r="H39" s="91"/>
      <c r="I39" s="91"/>
    </row>
    <row r="40" spans="1:9" ht="15.75" customHeight="1" x14ac:dyDescent="0.3">
      <c r="A40" s="157">
        <v>2</v>
      </c>
      <c r="B40" s="93" t="s">
        <v>4</v>
      </c>
      <c r="C40" s="158" t="s">
        <v>5</v>
      </c>
      <c r="D40" s="119"/>
      <c r="E40" s="159"/>
      <c r="F40" s="94" t="s">
        <v>6</v>
      </c>
      <c r="G40" s="94" t="s">
        <v>7</v>
      </c>
      <c r="H40" s="94" t="s">
        <v>8</v>
      </c>
      <c r="I40" s="95" t="s">
        <v>9</v>
      </c>
    </row>
    <row r="41" spans="1:9" ht="15.75" customHeight="1" x14ac:dyDescent="0.3">
      <c r="A41" s="232">
        <v>5</v>
      </c>
      <c r="B41" s="233" t="s">
        <v>602</v>
      </c>
      <c r="C41" s="233" t="s">
        <v>37</v>
      </c>
      <c r="D41" s="234">
        <v>87</v>
      </c>
      <c r="E41" s="234">
        <v>89</v>
      </c>
      <c r="F41" s="234">
        <f>SUM(D41:E41)</f>
        <v>176</v>
      </c>
      <c r="G41" s="234">
        <v>6</v>
      </c>
      <c r="H41" s="234">
        <v>549</v>
      </c>
      <c r="I41" s="315">
        <v>22</v>
      </c>
    </row>
    <row r="42" spans="1:9" ht="15.75" customHeight="1" x14ac:dyDescent="0.3">
      <c r="A42" s="99">
        <v>1</v>
      </c>
      <c r="B42" s="100" t="s">
        <v>42</v>
      </c>
      <c r="C42" s="100" t="s">
        <v>26</v>
      </c>
      <c r="D42" s="101">
        <v>92</v>
      </c>
      <c r="E42" s="101">
        <v>89</v>
      </c>
      <c r="F42" s="101">
        <f>SUM(D42:E42)</f>
        <v>181</v>
      </c>
      <c r="G42" s="96">
        <v>9</v>
      </c>
      <c r="H42" s="102">
        <v>532</v>
      </c>
      <c r="I42" s="103">
        <v>21</v>
      </c>
    </row>
    <row r="43" spans="1:9" ht="15.75" customHeight="1" x14ac:dyDescent="0.3">
      <c r="A43" s="99">
        <v>8</v>
      </c>
      <c r="B43" s="100" t="s">
        <v>31</v>
      </c>
      <c r="C43" s="100" t="s">
        <v>26</v>
      </c>
      <c r="D43" s="101">
        <v>90</v>
      </c>
      <c r="E43" s="101">
        <v>89</v>
      </c>
      <c r="F43" s="101">
        <f>SUM(D43:E43)</f>
        <v>179</v>
      </c>
      <c r="G43" s="96">
        <v>8</v>
      </c>
      <c r="H43" s="101">
        <v>529</v>
      </c>
      <c r="I43" s="104">
        <v>20</v>
      </c>
    </row>
    <row r="44" spans="1:9" ht="15.75" customHeight="1" x14ac:dyDescent="0.3">
      <c r="A44" s="99">
        <v>2</v>
      </c>
      <c r="B44" s="100" t="s">
        <v>44</v>
      </c>
      <c r="C44" s="100" t="s">
        <v>26</v>
      </c>
      <c r="D44" s="101">
        <v>87</v>
      </c>
      <c r="E44" s="101">
        <v>84</v>
      </c>
      <c r="F44" s="101">
        <f>SUM(D44:E44)</f>
        <v>171</v>
      </c>
      <c r="G44" s="96">
        <v>2</v>
      </c>
      <c r="H44" s="101">
        <v>537</v>
      </c>
      <c r="I44" s="104">
        <v>17</v>
      </c>
    </row>
    <row r="45" spans="1:9" ht="15.75" customHeight="1" x14ac:dyDescent="0.3">
      <c r="A45" s="99">
        <v>6</v>
      </c>
      <c r="B45" s="100" t="s">
        <v>360</v>
      </c>
      <c r="C45" s="100" t="s">
        <v>37</v>
      </c>
      <c r="D45" s="101">
        <v>86</v>
      </c>
      <c r="E45" s="101">
        <v>90</v>
      </c>
      <c r="F45" s="101">
        <f>SUM(D45:E45)</f>
        <v>176</v>
      </c>
      <c r="G45" s="96">
        <v>6</v>
      </c>
      <c r="H45" s="101">
        <v>533</v>
      </c>
      <c r="I45" s="104">
        <v>17</v>
      </c>
    </row>
    <row r="46" spans="1:9" ht="15.75" customHeight="1" x14ac:dyDescent="0.3">
      <c r="A46" s="99">
        <v>4</v>
      </c>
      <c r="B46" s="100" t="s">
        <v>552</v>
      </c>
      <c r="C46" s="100" t="s">
        <v>72</v>
      </c>
      <c r="D46" s="101">
        <v>81</v>
      </c>
      <c r="E46" s="101">
        <v>81</v>
      </c>
      <c r="F46" s="101">
        <f>SUM(D46:E46)</f>
        <v>162</v>
      </c>
      <c r="G46" s="96">
        <v>1</v>
      </c>
      <c r="H46" s="101">
        <v>523</v>
      </c>
      <c r="I46" s="104">
        <v>15</v>
      </c>
    </row>
    <row r="47" spans="1:9" ht="15.75" customHeight="1" x14ac:dyDescent="0.3">
      <c r="A47" s="99">
        <v>9</v>
      </c>
      <c r="B47" s="100" t="s">
        <v>582</v>
      </c>
      <c r="C47" s="100" t="s">
        <v>273</v>
      </c>
      <c r="D47" s="101">
        <v>87</v>
      </c>
      <c r="E47" s="101">
        <v>91</v>
      </c>
      <c r="F47" s="101">
        <f>SUM(D47:E47)</f>
        <v>178</v>
      </c>
      <c r="G47" s="96">
        <v>7</v>
      </c>
      <c r="H47" s="101">
        <v>510</v>
      </c>
      <c r="I47" s="104">
        <v>12</v>
      </c>
    </row>
    <row r="48" spans="1:9" ht="15.75" customHeight="1" x14ac:dyDescent="0.3">
      <c r="A48" s="99">
        <v>7</v>
      </c>
      <c r="B48" s="231" t="s">
        <v>603</v>
      </c>
      <c r="C48" s="100" t="s">
        <v>26</v>
      </c>
      <c r="D48" s="101">
        <v>93</v>
      </c>
      <c r="E48" s="109">
        <v>82</v>
      </c>
      <c r="F48" s="101">
        <f>SUM(D48:E48)</f>
        <v>175</v>
      </c>
      <c r="G48" s="96">
        <v>4</v>
      </c>
      <c r="H48" s="101">
        <v>508</v>
      </c>
      <c r="I48" s="104">
        <v>8</v>
      </c>
    </row>
    <row r="49" spans="1:9" ht="15.75" customHeight="1" x14ac:dyDescent="0.3">
      <c r="A49" s="237">
        <v>3</v>
      </c>
      <c r="B49" s="238" t="s">
        <v>464</v>
      </c>
      <c r="C49" s="238" t="s">
        <v>72</v>
      </c>
      <c r="D49" s="239">
        <v>89</v>
      </c>
      <c r="E49" s="239">
        <v>83</v>
      </c>
      <c r="F49" s="239">
        <f>SUM(D49:E49)</f>
        <v>172</v>
      </c>
      <c r="G49" s="240">
        <v>3</v>
      </c>
      <c r="H49" s="106">
        <v>482</v>
      </c>
      <c r="I49" s="107">
        <v>6</v>
      </c>
    </row>
    <row r="50" spans="1:9" ht="15.75" customHeight="1" x14ac:dyDescent="0.3"/>
    <row r="51" spans="1:9" ht="15.75" customHeight="1" x14ac:dyDescent="0.3">
      <c r="A51" s="90"/>
      <c r="B51" s="91" t="s">
        <v>67</v>
      </c>
      <c r="C51" s="91"/>
      <c r="D51" s="91"/>
      <c r="E51" s="91"/>
      <c r="F51" s="91"/>
      <c r="G51" s="91"/>
      <c r="H51" s="91"/>
      <c r="I51" s="91"/>
    </row>
    <row r="52" spans="1:9" ht="15.75" customHeight="1" x14ac:dyDescent="0.3">
      <c r="A52" s="157">
        <v>2</v>
      </c>
      <c r="B52" s="93" t="s">
        <v>4</v>
      </c>
      <c r="C52" s="158" t="s">
        <v>5</v>
      </c>
      <c r="D52" s="119"/>
      <c r="E52" s="159"/>
      <c r="F52" s="94" t="s">
        <v>6</v>
      </c>
      <c r="G52" s="94" t="s">
        <v>7</v>
      </c>
      <c r="H52" s="94" t="s">
        <v>8</v>
      </c>
      <c r="I52" s="95" t="s">
        <v>9</v>
      </c>
    </row>
    <row r="53" spans="1:9" ht="15.75" customHeight="1" x14ac:dyDescent="0.3">
      <c r="A53" s="232">
        <v>6</v>
      </c>
      <c r="B53" s="233" t="s">
        <v>605</v>
      </c>
      <c r="C53" s="233" t="s">
        <v>54</v>
      </c>
      <c r="D53" s="234">
        <v>96</v>
      </c>
      <c r="E53" s="234">
        <v>99</v>
      </c>
      <c r="F53" s="234">
        <f>SUM(D53:E53)</f>
        <v>195</v>
      </c>
      <c r="G53" s="234">
        <v>9</v>
      </c>
      <c r="H53" s="234">
        <v>585</v>
      </c>
      <c r="I53" s="315">
        <v>27</v>
      </c>
    </row>
    <row r="54" spans="1:9" ht="15.75" customHeight="1" x14ac:dyDescent="0.3">
      <c r="A54" s="99">
        <v>1</v>
      </c>
      <c r="B54" s="100" t="s">
        <v>604</v>
      </c>
      <c r="C54" s="100" t="s">
        <v>13</v>
      </c>
      <c r="D54" s="101">
        <v>86</v>
      </c>
      <c r="E54" s="101">
        <v>97</v>
      </c>
      <c r="F54" s="101">
        <f>SUM(D54:E54)</f>
        <v>183</v>
      </c>
      <c r="G54" s="96">
        <v>7</v>
      </c>
      <c r="H54" s="102">
        <v>552</v>
      </c>
      <c r="I54" s="103">
        <v>23</v>
      </c>
    </row>
    <row r="55" spans="1:9" ht="15.75" customHeight="1" x14ac:dyDescent="0.3">
      <c r="A55" s="99">
        <v>7</v>
      </c>
      <c r="B55" s="100" t="s">
        <v>606</v>
      </c>
      <c r="C55" s="100" t="s">
        <v>46</v>
      </c>
      <c r="D55" s="101">
        <v>95</v>
      </c>
      <c r="E55" s="101">
        <v>91</v>
      </c>
      <c r="F55" s="101">
        <f>SUM(D55:E55)</f>
        <v>186</v>
      </c>
      <c r="G55" s="96">
        <v>8</v>
      </c>
      <c r="H55" s="101">
        <v>552</v>
      </c>
      <c r="I55" s="104">
        <v>22</v>
      </c>
    </row>
    <row r="56" spans="1:9" ht="15.75" customHeight="1" x14ac:dyDescent="0.3">
      <c r="A56" s="99">
        <v>4</v>
      </c>
      <c r="B56" s="100" t="s">
        <v>52</v>
      </c>
      <c r="C56" s="100" t="s">
        <v>48</v>
      </c>
      <c r="D56" s="101">
        <v>84</v>
      </c>
      <c r="E56" s="101">
        <v>91</v>
      </c>
      <c r="F56" s="101">
        <f>SUM(D56:E56)</f>
        <v>175</v>
      </c>
      <c r="G56" s="96">
        <v>6</v>
      </c>
      <c r="H56" s="101">
        <v>517</v>
      </c>
      <c r="I56" s="104">
        <v>17</v>
      </c>
    </row>
    <row r="57" spans="1:9" ht="15.75" customHeight="1" x14ac:dyDescent="0.3">
      <c r="A57" s="99">
        <v>5</v>
      </c>
      <c r="B57" s="100" t="s">
        <v>108</v>
      </c>
      <c r="C57" s="100" t="s">
        <v>98</v>
      </c>
      <c r="D57" s="101">
        <v>85</v>
      </c>
      <c r="E57" s="101">
        <v>86</v>
      </c>
      <c r="F57" s="101">
        <f>SUM(D57:E57)</f>
        <v>171</v>
      </c>
      <c r="G57" s="96">
        <v>5</v>
      </c>
      <c r="H57" s="101">
        <v>511</v>
      </c>
      <c r="I57" s="104">
        <v>16</v>
      </c>
    </row>
    <row r="58" spans="1:9" ht="15.75" customHeight="1" x14ac:dyDescent="0.3">
      <c r="A58" s="99">
        <v>3</v>
      </c>
      <c r="B58" s="100" t="s">
        <v>118</v>
      </c>
      <c r="C58" s="100" t="s">
        <v>13</v>
      </c>
      <c r="D58" s="101">
        <v>80</v>
      </c>
      <c r="E58" s="101">
        <v>85</v>
      </c>
      <c r="F58" s="101">
        <f>SUM(D58:E58)</f>
        <v>165</v>
      </c>
      <c r="G58" s="96">
        <v>3</v>
      </c>
      <c r="H58" s="101">
        <v>484</v>
      </c>
      <c r="I58" s="104">
        <v>11</v>
      </c>
    </row>
    <row r="59" spans="1:9" ht="15.75" customHeight="1" x14ac:dyDescent="0.3">
      <c r="A59" s="99">
        <v>9</v>
      </c>
      <c r="B59" s="100" t="s">
        <v>608</v>
      </c>
      <c r="C59" s="100" t="s">
        <v>54</v>
      </c>
      <c r="D59" s="101">
        <v>83</v>
      </c>
      <c r="E59" s="101">
        <v>83</v>
      </c>
      <c r="F59" s="101">
        <f>SUM(D59:E59)</f>
        <v>166</v>
      </c>
      <c r="G59" s="96">
        <v>4</v>
      </c>
      <c r="H59" s="101">
        <v>166</v>
      </c>
      <c r="I59" s="104">
        <v>4</v>
      </c>
    </row>
    <row r="60" spans="1:9" ht="15.75" customHeight="1" x14ac:dyDescent="0.3">
      <c r="A60" s="99">
        <v>2</v>
      </c>
      <c r="B60" s="100" t="s">
        <v>542</v>
      </c>
      <c r="C60" s="100" t="s">
        <v>348</v>
      </c>
      <c r="D60" s="101" t="s">
        <v>27</v>
      </c>
      <c r="E60" s="101"/>
      <c r="F60" s="101">
        <f>SUM(D60:E60)</f>
        <v>0</v>
      </c>
      <c r="G60" s="96">
        <v>0</v>
      </c>
      <c r="H60" s="101">
        <v>0</v>
      </c>
      <c r="I60" s="104">
        <v>0</v>
      </c>
    </row>
    <row r="61" spans="1:9" ht="15.75" customHeight="1" x14ac:dyDescent="0.3">
      <c r="A61" s="237">
        <v>8</v>
      </c>
      <c r="B61" s="238" t="s">
        <v>607</v>
      </c>
      <c r="C61" s="238" t="s">
        <v>26</v>
      </c>
      <c r="D61" s="239" t="s">
        <v>27</v>
      </c>
      <c r="E61" s="239"/>
      <c r="F61" s="239">
        <f>SUM(D61:E61)</f>
        <v>0</v>
      </c>
      <c r="G61" s="240">
        <v>0</v>
      </c>
      <c r="H61" s="106">
        <v>0</v>
      </c>
      <c r="I61" s="107">
        <v>0</v>
      </c>
    </row>
    <row r="62" spans="1:9" ht="15.75" customHeight="1" x14ac:dyDescent="0.3"/>
    <row r="63" spans="1:9" ht="15.75" customHeight="1" x14ac:dyDescent="0.3">
      <c r="B63" s="91" t="s">
        <v>545</v>
      </c>
    </row>
    <row r="64" spans="1:9" ht="15.75" customHeight="1" x14ac:dyDescent="0.3"/>
    <row r="65" spans="2:6" ht="15.75" customHeight="1" x14ac:dyDescent="0.3">
      <c r="B65" s="87" t="s">
        <v>588</v>
      </c>
      <c r="F65" s="108" t="s">
        <v>662</v>
      </c>
    </row>
    <row r="66" spans="2:6" ht="15.75" customHeight="1" x14ac:dyDescent="0.3">
      <c r="B66" s="87" t="s">
        <v>125</v>
      </c>
    </row>
    <row r="67" spans="2:6" ht="15.75" customHeight="1" x14ac:dyDescent="0.3"/>
    <row r="68" spans="2:6" ht="15.75" customHeight="1" x14ac:dyDescent="0.3"/>
    <row r="69" spans="2:6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`" xr:uid="{DEE774C6-ED9D-4819-9D3B-9ED1CA7EB19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96B7C-7567-4999-9CEF-93A8EBBBF60E}">
  <sheetPr>
    <tabColor theme="4" tint="0.39997558519241921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589</v>
      </c>
      <c r="D1" s="86"/>
      <c r="E1" s="86"/>
      <c r="F1" s="86" t="s">
        <v>126</v>
      </c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7"/>
      <c r="AB3" s="87"/>
      <c r="AC3" s="87"/>
      <c r="AD3" s="87"/>
      <c r="AE3" s="87"/>
      <c r="AF3" s="87"/>
    </row>
    <row r="4" spans="1:34" ht="15.75" customHeight="1" x14ac:dyDescent="0.3">
      <c r="A4" s="157">
        <v>2</v>
      </c>
      <c r="B4" s="93" t="s">
        <v>4</v>
      </c>
      <c r="C4" s="158" t="s">
        <v>5</v>
      </c>
      <c r="D4" s="119" t="s">
        <v>395</v>
      </c>
      <c r="E4" s="159" t="s">
        <v>395</v>
      </c>
      <c r="F4" s="94" t="s">
        <v>6</v>
      </c>
      <c r="G4" s="94" t="s">
        <v>7</v>
      </c>
      <c r="H4" s="94" t="s">
        <v>8</v>
      </c>
      <c r="I4" s="95" t="s">
        <v>9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321">
        <v>2</v>
      </c>
      <c r="B5" s="243" t="s">
        <v>590</v>
      </c>
      <c r="C5" s="243" t="s">
        <v>15</v>
      </c>
      <c r="D5" s="318">
        <v>98</v>
      </c>
      <c r="E5" s="318">
        <v>99</v>
      </c>
      <c r="F5" s="244">
        <v>197</v>
      </c>
      <c r="G5" s="244">
        <v>6</v>
      </c>
      <c r="H5" s="319">
        <v>583</v>
      </c>
      <c r="I5" s="320">
        <v>18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9">
        <v>1</v>
      </c>
      <c r="B6" s="246" t="s">
        <v>551</v>
      </c>
      <c r="C6" s="246" t="s">
        <v>15</v>
      </c>
      <c r="D6" s="248">
        <v>97</v>
      </c>
      <c r="E6" s="248">
        <v>91</v>
      </c>
      <c r="F6" s="248">
        <v>188</v>
      </c>
      <c r="G6" s="248">
        <v>5</v>
      </c>
      <c r="H6" s="102">
        <v>557</v>
      </c>
      <c r="I6" s="103">
        <v>13</v>
      </c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5">
        <v>6</v>
      </c>
      <c r="B7" s="246" t="s">
        <v>392</v>
      </c>
      <c r="C7" s="246" t="s">
        <v>54</v>
      </c>
      <c r="D7" s="247">
        <v>92</v>
      </c>
      <c r="E7" s="247">
        <v>94</v>
      </c>
      <c r="F7" s="248">
        <v>186</v>
      </c>
      <c r="G7" s="248">
        <v>4</v>
      </c>
      <c r="H7" s="113">
        <v>562</v>
      </c>
      <c r="I7" s="114">
        <v>12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5">
        <v>4</v>
      </c>
      <c r="B8" s="246" t="s">
        <v>555</v>
      </c>
      <c r="C8" s="246" t="s">
        <v>556</v>
      </c>
      <c r="D8" s="247">
        <v>92</v>
      </c>
      <c r="E8" s="247">
        <v>93</v>
      </c>
      <c r="F8" s="248">
        <v>185</v>
      </c>
      <c r="G8" s="248">
        <v>3</v>
      </c>
      <c r="H8" s="113">
        <v>563</v>
      </c>
      <c r="I8" s="114">
        <v>11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49">
        <v>5</v>
      </c>
      <c r="B9" s="246" t="s">
        <v>407</v>
      </c>
      <c r="C9" s="246" t="s">
        <v>100</v>
      </c>
      <c r="D9" s="247">
        <v>86</v>
      </c>
      <c r="E9" s="247">
        <v>80</v>
      </c>
      <c r="F9" s="248">
        <v>166</v>
      </c>
      <c r="G9" s="248">
        <v>2</v>
      </c>
      <c r="H9" s="113">
        <v>506</v>
      </c>
      <c r="I9" s="114">
        <v>6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254">
        <v>3</v>
      </c>
      <c r="B10" s="251" t="s">
        <v>99</v>
      </c>
      <c r="C10" s="251" t="s">
        <v>100</v>
      </c>
      <c r="D10" s="252" t="s">
        <v>27</v>
      </c>
      <c r="E10" s="252" t="s">
        <v>395</v>
      </c>
      <c r="F10" s="253">
        <v>0</v>
      </c>
      <c r="G10" s="253">
        <v>0</v>
      </c>
      <c r="H10" s="115">
        <v>0</v>
      </c>
      <c r="I10" s="116">
        <v>0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90"/>
      <c r="B12" s="91" t="s">
        <v>3</v>
      </c>
      <c r="C12" s="91"/>
      <c r="D12" s="91"/>
      <c r="E12" s="91"/>
      <c r="F12" s="91"/>
      <c r="G12" s="91"/>
      <c r="H12" s="91"/>
      <c r="I12" s="9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57">
        <v>2</v>
      </c>
      <c r="B13" s="93" t="s">
        <v>4</v>
      </c>
      <c r="C13" s="158" t="s">
        <v>5</v>
      </c>
      <c r="D13" s="119" t="s">
        <v>395</v>
      </c>
      <c r="E13" s="159" t="s">
        <v>395</v>
      </c>
      <c r="F13" s="94" t="s">
        <v>6</v>
      </c>
      <c r="G13" s="94" t="s">
        <v>7</v>
      </c>
      <c r="H13" s="94" t="s">
        <v>8</v>
      </c>
      <c r="I13" s="95" t="s">
        <v>9</v>
      </c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321">
        <v>2</v>
      </c>
      <c r="B14" s="243" t="s">
        <v>593</v>
      </c>
      <c r="C14" s="243" t="s">
        <v>233</v>
      </c>
      <c r="D14" s="318">
        <v>94</v>
      </c>
      <c r="E14" s="318">
        <v>95</v>
      </c>
      <c r="F14" s="244">
        <v>189</v>
      </c>
      <c r="G14" s="244">
        <v>6</v>
      </c>
      <c r="H14" s="319">
        <v>560</v>
      </c>
      <c r="I14" s="320">
        <v>16</v>
      </c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249">
        <v>1</v>
      </c>
      <c r="B15" s="246" t="s">
        <v>592</v>
      </c>
      <c r="C15" s="246" t="s">
        <v>13</v>
      </c>
      <c r="D15" s="248">
        <v>91</v>
      </c>
      <c r="E15" s="248">
        <v>97</v>
      </c>
      <c r="F15" s="248">
        <v>188</v>
      </c>
      <c r="G15" s="248">
        <v>5</v>
      </c>
      <c r="H15" s="102">
        <v>561</v>
      </c>
      <c r="I15" s="103">
        <v>15</v>
      </c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249">
        <v>5</v>
      </c>
      <c r="B16" s="246" t="s">
        <v>594</v>
      </c>
      <c r="C16" s="246" t="s">
        <v>13</v>
      </c>
      <c r="D16" s="247">
        <v>88</v>
      </c>
      <c r="E16" s="247">
        <v>93</v>
      </c>
      <c r="F16" s="248">
        <v>181</v>
      </c>
      <c r="G16" s="248">
        <v>3</v>
      </c>
      <c r="H16" s="113">
        <v>548</v>
      </c>
      <c r="I16" s="114">
        <v>12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249">
        <v>3</v>
      </c>
      <c r="B17" s="246" t="s">
        <v>586</v>
      </c>
      <c r="C17" s="246" t="s">
        <v>13</v>
      </c>
      <c r="D17" s="247">
        <v>91</v>
      </c>
      <c r="E17" s="247">
        <v>94</v>
      </c>
      <c r="F17" s="248">
        <v>185</v>
      </c>
      <c r="G17" s="248">
        <v>4</v>
      </c>
      <c r="H17" s="113">
        <v>542</v>
      </c>
      <c r="I17" s="114">
        <v>11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245">
        <v>4</v>
      </c>
      <c r="B18" s="246" t="s">
        <v>108</v>
      </c>
      <c r="C18" s="246" t="s">
        <v>98</v>
      </c>
      <c r="D18" s="247">
        <v>85</v>
      </c>
      <c r="E18" s="247">
        <v>86</v>
      </c>
      <c r="F18" s="248">
        <v>171</v>
      </c>
      <c r="G18" s="248">
        <v>1</v>
      </c>
      <c r="H18" s="113">
        <v>511</v>
      </c>
      <c r="I18" s="114">
        <v>6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250">
        <v>6</v>
      </c>
      <c r="B19" s="255" t="s">
        <v>603</v>
      </c>
      <c r="C19" s="251" t="s">
        <v>26</v>
      </c>
      <c r="D19" s="253">
        <v>93</v>
      </c>
      <c r="E19" s="256">
        <v>82</v>
      </c>
      <c r="F19" s="253">
        <v>175</v>
      </c>
      <c r="G19" s="253">
        <v>2</v>
      </c>
      <c r="H19" s="115">
        <v>508</v>
      </c>
      <c r="I19" s="116">
        <v>4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229" t="s">
        <v>545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87" t="s">
        <v>127</v>
      </c>
      <c r="F23" s="108" t="s">
        <v>662</v>
      </c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87" t="s">
        <v>663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5.75" customHeight="1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.75" customHeight="1" x14ac:dyDescent="0.3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ht="15.75" customHeight="1" x14ac:dyDescent="0.3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ht="15.75" customHeight="1" x14ac:dyDescent="0.3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</row>
    <row r="59" spans="1:26" ht="15.75" customHeight="1" x14ac:dyDescent="0.3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spans="1:26" ht="15.75" customHeight="1" x14ac:dyDescent="0.3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</row>
    <row r="61" spans="1:26" ht="15.75" customHeight="1" x14ac:dyDescent="0.3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</row>
    <row r="62" spans="1:26" ht="15.75" customHeight="1" x14ac:dyDescent="0.3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</row>
    <row r="63" spans="1:26" ht="15.75" customHeight="1" x14ac:dyDescent="0.3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</row>
    <row r="64" spans="1:26" ht="15.75" customHeight="1" x14ac:dyDescent="0.3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</row>
    <row r="65" spans="1:26" ht="15.75" customHeight="1" x14ac:dyDescent="0.3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</row>
    <row r="66" spans="1:26" ht="15.75" customHeight="1" x14ac:dyDescent="0.3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</row>
    <row r="67" spans="1:26" ht="15.75" customHeight="1" x14ac:dyDescent="0.3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</row>
    <row r="68" spans="1:26" ht="15.75" customHeight="1" x14ac:dyDescent="0.3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</row>
    <row r="69" spans="1:26" ht="15.75" customHeight="1" x14ac:dyDescent="0.3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</row>
    <row r="70" spans="1:26" x14ac:dyDescent="0.3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</row>
    <row r="71" spans="1:26" x14ac:dyDescent="0.3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</row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hyperlinks>
    <hyperlink ref="B2" location="'Index'!A3" tooltip="Go to the Index sheet" display="`" xr:uid="{7800FDE8-52BD-4325-99E9-5DF3A343708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5188C-F7F2-47B0-AED3-F83FBFBACC86}">
  <sheetPr>
    <tabColor theme="5" tint="0.79998168889431442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609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7">
        <v>2</v>
      </c>
      <c r="B4" s="93" t="s">
        <v>4</v>
      </c>
      <c r="C4" s="158" t="s">
        <v>5</v>
      </c>
      <c r="D4" s="119"/>
      <c r="E4" s="159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32">
        <v>6</v>
      </c>
      <c r="B5" s="233" t="s">
        <v>256</v>
      </c>
      <c r="C5" s="233" t="s">
        <v>104</v>
      </c>
      <c r="D5" s="234">
        <v>97</v>
      </c>
      <c r="E5" s="234">
        <v>97</v>
      </c>
      <c r="F5" s="234">
        <f>SUM(D5:E5)</f>
        <v>194</v>
      </c>
      <c r="G5" s="234">
        <v>7</v>
      </c>
      <c r="H5" s="234">
        <v>574</v>
      </c>
      <c r="I5" s="315">
        <v>21</v>
      </c>
      <c r="K5" s="87"/>
    </row>
    <row r="6" spans="1:34" ht="15.75" customHeight="1" x14ac:dyDescent="0.3">
      <c r="A6" s="99">
        <v>2</v>
      </c>
      <c r="B6" s="100" t="s">
        <v>402</v>
      </c>
      <c r="C6" s="100" t="s">
        <v>46</v>
      </c>
      <c r="D6" s="101">
        <v>95</v>
      </c>
      <c r="E6" s="101">
        <v>94</v>
      </c>
      <c r="F6" s="101">
        <f>SUM(D6:E6)</f>
        <v>189</v>
      </c>
      <c r="G6" s="96">
        <v>6</v>
      </c>
      <c r="H6" s="102">
        <v>558</v>
      </c>
      <c r="I6" s="103">
        <v>18</v>
      </c>
      <c r="K6" s="87"/>
    </row>
    <row r="7" spans="1:34" ht="15.75" customHeight="1" x14ac:dyDescent="0.3">
      <c r="A7" s="99">
        <v>4</v>
      </c>
      <c r="B7" s="100" t="s">
        <v>241</v>
      </c>
      <c r="C7" s="100" t="s">
        <v>13</v>
      </c>
      <c r="D7" s="101">
        <v>91</v>
      </c>
      <c r="E7" s="101">
        <v>91</v>
      </c>
      <c r="F7" s="101">
        <f>SUM(D7:E7)</f>
        <v>182</v>
      </c>
      <c r="G7" s="96">
        <v>5</v>
      </c>
      <c r="H7" s="101">
        <v>545</v>
      </c>
      <c r="I7" s="104">
        <v>15</v>
      </c>
      <c r="J7" s="105"/>
      <c r="K7" s="87"/>
    </row>
    <row r="8" spans="1:34" ht="15.75" customHeight="1" x14ac:dyDescent="0.3">
      <c r="A8" s="99">
        <v>3</v>
      </c>
      <c r="B8" s="100" t="s">
        <v>610</v>
      </c>
      <c r="C8" s="100" t="s">
        <v>72</v>
      </c>
      <c r="D8" s="101">
        <v>90</v>
      </c>
      <c r="E8" s="101">
        <v>90</v>
      </c>
      <c r="F8" s="101">
        <f>SUM(D8:E8)</f>
        <v>180</v>
      </c>
      <c r="G8" s="96">
        <v>4</v>
      </c>
      <c r="H8" s="101">
        <v>540</v>
      </c>
      <c r="I8" s="104">
        <v>13</v>
      </c>
      <c r="K8" s="87"/>
    </row>
    <row r="9" spans="1:34" ht="15.75" customHeight="1" x14ac:dyDescent="0.3">
      <c r="A9" s="99">
        <v>5</v>
      </c>
      <c r="B9" s="100" t="s">
        <v>555</v>
      </c>
      <c r="C9" s="100" t="s">
        <v>556</v>
      </c>
      <c r="D9" s="101">
        <v>81</v>
      </c>
      <c r="E9" s="101">
        <v>85</v>
      </c>
      <c r="F9" s="101">
        <f>SUM(D9:E9)</f>
        <v>166</v>
      </c>
      <c r="G9" s="96">
        <v>2</v>
      </c>
      <c r="H9" s="101">
        <v>504</v>
      </c>
      <c r="I9" s="104">
        <v>8</v>
      </c>
    </row>
    <row r="10" spans="1:34" ht="15.75" customHeight="1" x14ac:dyDescent="0.3">
      <c r="A10" s="99">
        <v>1</v>
      </c>
      <c r="B10" s="100" t="s">
        <v>559</v>
      </c>
      <c r="C10" s="100" t="s">
        <v>104</v>
      </c>
      <c r="D10" s="101">
        <v>85</v>
      </c>
      <c r="E10" s="101">
        <v>89</v>
      </c>
      <c r="F10" s="101">
        <f>SUM(D10:E10)</f>
        <v>174</v>
      </c>
      <c r="G10" s="96">
        <v>3</v>
      </c>
      <c r="H10" s="102">
        <v>487</v>
      </c>
      <c r="I10" s="103">
        <v>7</v>
      </c>
    </row>
    <row r="11" spans="1:34" ht="15.75" customHeight="1" x14ac:dyDescent="0.3">
      <c r="A11" s="237">
        <v>7</v>
      </c>
      <c r="B11" s="238" t="s">
        <v>579</v>
      </c>
      <c r="C11" s="238" t="s">
        <v>556</v>
      </c>
      <c r="D11" s="239">
        <v>75</v>
      </c>
      <c r="E11" s="239">
        <v>79</v>
      </c>
      <c r="F11" s="239">
        <f>SUM(D11:E11)</f>
        <v>154</v>
      </c>
      <c r="G11" s="240">
        <v>1</v>
      </c>
      <c r="H11" s="106">
        <v>450</v>
      </c>
      <c r="I11" s="107">
        <v>3</v>
      </c>
    </row>
    <row r="12" spans="1:34" ht="15.75" customHeight="1" x14ac:dyDescent="0.3"/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</row>
    <row r="14" spans="1:34" ht="15.75" customHeight="1" x14ac:dyDescent="0.3">
      <c r="A14" s="157">
        <v>2</v>
      </c>
      <c r="B14" s="93" t="s">
        <v>4</v>
      </c>
      <c r="C14" s="158" t="s">
        <v>5</v>
      </c>
      <c r="D14" s="119"/>
      <c r="E14" s="159"/>
      <c r="F14" s="94" t="s">
        <v>6</v>
      </c>
      <c r="G14" s="94" t="s">
        <v>7</v>
      </c>
      <c r="H14" s="94" t="s">
        <v>8</v>
      </c>
      <c r="I14" s="95" t="s">
        <v>9</v>
      </c>
    </row>
    <row r="15" spans="1:34" ht="15.75" customHeight="1" x14ac:dyDescent="0.3">
      <c r="A15" s="232">
        <v>4</v>
      </c>
      <c r="B15" s="233" t="s">
        <v>334</v>
      </c>
      <c r="C15" s="233" t="s">
        <v>26</v>
      </c>
      <c r="D15" s="234">
        <v>80</v>
      </c>
      <c r="E15" s="234">
        <v>72</v>
      </c>
      <c r="F15" s="234">
        <f>SUM(D15:E15)</f>
        <v>152</v>
      </c>
      <c r="G15" s="234">
        <v>3</v>
      </c>
      <c r="H15" s="234">
        <v>491</v>
      </c>
      <c r="I15" s="315">
        <v>15</v>
      </c>
    </row>
    <row r="16" spans="1:34" ht="15.75" customHeight="1" x14ac:dyDescent="0.3">
      <c r="A16" s="99">
        <v>5</v>
      </c>
      <c r="B16" s="100" t="s">
        <v>611</v>
      </c>
      <c r="C16" s="100" t="s">
        <v>46</v>
      </c>
      <c r="D16" s="101">
        <v>85</v>
      </c>
      <c r="E16" s="101">
        <v>86</v>
      </c>
      <c r="F16" s="101">
        <f>SUM(D16:E16)</f>
        <v>171</v>
      </c>
      <c r="G16" s="96">
        <v>6</v>
      </c>
      <c r="H16" s="101">
        <v>496</v>
      </c>
      <c r="I16" s="104">
        <v>14</v>
      </c>
    </row>
    <row r="17" spans="1:9" ht="15.75" customHeight="1" x14ac:dyDescent="0.3">
      <c r="A17" s="99">
        <v>6</v>
      </c>
      <c r="B17" s="100" t="s">
        <v>31</v>
      </c>
      <c r="C17" s="100" t="s">
        <v>26</v>
      </c>
      <c r="D17" s="101">
        <v>82</v>
      </c>
      <c r="E17" s="101">
        <v>83</v>
      </c>
      <c r="F17" s="101">
        <f>SUM(D17:E17)</f>
        <v>165</v>
      </c>
      <c r="G17" s="96">
        <v>4</v>
      </c>
      <c r="H17" s="101">
        <v>488</v>
      </c>
      <c r="I17" s="104">
        <v>13</v>
      </c>
    </row>
    <row r="18" spans="1:9" ht="15.75" customHeight="1" x14ac:dyDescent="0.3">
      <c r="A18" s="99">
        <v>3</v>
      </c>
      <c r="B18" s="100" t="s">
        <v>118</v>
      </c>
      <c r="C18" s="100" t="s">
        <v>13</v>
      </c>
      <c r="D18" s="101">
        <v>85</v>
      </c>
      <c r="E18" s="101">
        <v>85</v>
      </c>
      <c r="F18" s="101">
        <f>SUM(D18:E18)</f>
        <v>170</v>
      </c>
      <c r="G18" s="96">
        <v>5</v>
      </c>
      <c r="H18" s="101">
        <v>487</v>
      </c>
      <c r="I18" s="104">
        <v>12</v>
      </c>
    </row>
    <row r="19" spans="1:9" ht="15.75" customHeight="1" x14ac:dyDescent="0.3">
      <c r="A19" s="99">
        <v>1</v>
      </c>
      <c r="B19" s="100" t="s">
        <v>43</v>
      </c>
      <c r="C19" s="100" t="s">
        <v>26</v>
      </c>
      <c r="D19" s="101" t="s">
        <v>27</v>
      </c>
      <c r="E19" s="101"/>
      <c r="F19" s="101">
        <f>SUM(D19:E19)</f>
        <v>0</v>
      </c>
      <c r="G19" s="96">
        <v>0</v>
      </c>
      <c r="H19" s="102">
        <v>0</v>
      </c>
      <c r="I19" s="103">
        <v>0</v>
      </c>
    </row>
    <row r="20" spans="1:9" ht="15.75" customHeight="1" x14ac:dyDescent="0.3">
      <c r="A20" s="237">
        <v>2</v>
      </c>
      <c r="B20" s="238" t="s">
        <v>47</v>
      </c>
      <c r="C20" s="238" t="s">
        <v>48</v>
      </c>
      <c r="D20" s="239" t="s">
        <v>27</v>
      </c>
      <c r="E20" s="239"/>
      <c r="F20" s="239">
        <f>SUM(D20:E20)</f>
        <v>0</v>
      </c>
      <c r="G20" s="240">
        <v>0</v>
      </c>
      <c r="H20" s="106">
        <v>0</v>
      </c>
      <c r="I20" s="107">
        <v>0</v>
      </c>
    </row>
    <row r="21" spans="1:9" ht="15.75" customHeight="1" x14ac:dyDescent="0.3"/>
    <row r="22" spans="1:9" ht="15.75" customHeight="1" x14ac:dyDescent="0.3">
      <c r="B22" s="87" t="s">
        <v>588</v>
      </c>
      <c r="F22" s="108" t="s">
        <v>662</v>
      </c>
    </row>
    <row r="23" spans="1:9" ht="15.75" customHeight="1" x14ac:dyDescent="0.3">
      <c r="B23" s="87" t="s">
        <v>663</v>
      </c>
    </row>
    <row r="24" spans="1:9" ht="15.75" customHeight="1" x14ac:dyDescent="0.3"/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`" xr:uid="{DBCE4F7D-B970-43AB-8FD2-D0773E3BE7A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78E39-21BE-4110-B56C-6FB5295F40C3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5" style="88" customWidth="1"/>
    <col min="12" max="12" width="7" style="87" customWidth="1"/>
    <col min="13" max="13" width="20.7109375" style="87" customWidth="1"/>
    <col min="14" max="14" width="16.5703125" style="87" customWidth="1"/>
    <col min="15" max="16" width="7.7109375" style="87" customWidth="1"/>
    <col min="17" max="17" width="9.8554687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319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K2" s="156">
        <v>1</v>
      </c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7">
        <v>2</v>
      </c>
      <c r="B4" s="93" t="s">
        <v>4</v>
      </c>
      <c r="C4" s="158" t="s">
        <v>5</v>
      </c>
      <c r="D4" s="119"/>
      <c r="E4" s="159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32">
        <v>7</v>
      </c>
      <c r="B5" s="233" t="s">
        <v>248</v>
      </c>
      <c r="C5" s="233" t="s">
        <v>249</v>
      </c>
      <c r="D5" s="276">
        <v>99.001000000000005</v>
      </c>
      <c r="E5" s="276">
        <v>99.001000000000005</v>
      </c>
      <c r="F5" s="276">
        <f>SUM(D5:E5)</f>
        <v>198.00200000000001</v>
      </c>
      <c r="G5" s="234">
        <v>8</v>
      </c>
      <c r="H5" s="276">
        <v>596.01299999999992</v>
      </c>
      <c r="I5" s="315">
        <v>24</v>
      </c>
      <c r="K5" s="87"/>
    </row>
    <row r="6" spans="1:34" ht="15.75" customHeight="1" x14ac:dyDescent="0.3">
      <c r="A6" s="99">
        <v>9</v>
      </c>
      <c r="B6" s="100" t="s">
        <v>327</v>
      </c>
      <c r="C6" s="100" t="s">
        <v>269</v>
      </c>
      <c r="D6" s="161">
        <v>100.004</v>
      </c>
      <c r="E6" s="161">
        <v>100.001</v>
      </c>
      <c r="F6" s="161">
        <f>SUM(D6:E6)</f>
        <v>200.005</v>
      </c>
      <c r="G6" s="96">
        <v>9</v>
      </c>
      <c r="H6" s="161">
        <v>596.01300000000003</v>
      </c>
      <c r="I6" s="104">
        <v>23</v>
      </c>
      <c r="K6" s="87"/>
    </row>
    <row r="7" spans="1:34" ht="15.75" customHeight="1" x14ac:dyDescent="0.3">
      <c r="A7" s="99">
        <v>8</v>
      </c>
      <c r="B7" s="100" t="s">
        <v>326</v>
      </c>
      <c r="C7" s="100" t="s">
        <v>323</v>
      </c>
      <c r="D7" s="161">
        <v>99.001999999999995</v>
      </c>
      <c r="E7" s="161">
        <v>99</v>
      </c>
      <c r="F7" s="161">
        <f>SUM(D7:E7)</f>
        <v>198.00200000000001</v>
      </c>
      <c r="G7" s="96">
        <v>8</v>
      </c>
      <c r="H7" s="161">
        <v>594.01</v>
      </c>
      <c r="I7" s="104">
        <v>21</v>
      </c>
      <c r="J7" s="105"/>
      <c r="K7" s="87"/>
    </row>
    <row r="8" spans="1:34" ht="15.75" customHeight="1" x14ac:dyDescent="0.3">
      <c r="A8" s="99">
        <v>3</v>
      </c>
      <c r="B8" s="100" t="s">
        <v>16</v>
      </c>
      <c r="C8" s="100" t="s">
        <v>17</v>
      </c>
      <c r="D8" s="161">
        <v>99.001999999999995</v>
      </c>
      <c r="E8" s="161">
        <v>97</v>
      </c>
      <c r="F8" s="161">
        <f>SUM(D8:E8)</f>
        <v>196.00200000000001</v>
      </c>
      <c r="G8" s="96">
        <v>5</v>
      </c>
      <c r="H8" s="161">
        <v>593.01099999999997</v>
      </c>
      <c r="I8" s="104">
        <v>20</v>
      </c>
    </row>
    <row r="9" spans="1:34" ht="15.75" customHeight="1" x14ac:dyDescent="0.3">
      <c r="A9" s="99">
        <v>2</v>
      </c>
      <c r="B9" s="100" t="s">
        <v>321</v>
      </c>
      <c r="C9" s="100" t="s">
        <v>37</v>
      </c>
      <c r="D9" s="161">
        <v>99.004999999999995</v>
      </c>
      <c r="E9" s="161">
        <v>98.001999999999995</v>
      </c>
      <c r="F9" s="161">
        <f>SUM(D9:E9)</f>
        <v>197.00700000000001</v>
      </c>
      <c r="G9" s="96">
        <v>6</v>
      </c>
      <c r="H9" s="162">
        <v>593.0139999999999</v>
      </c>
      <c r="I9" s="103">
        <v>19</v>
      </c>
    </row>
    <row r="10" spans="1:34" ht="15.75" customHeight="1" x14ac:dyDescent="0.3">
      <c r="A10" s="99">
        <v>4</v>
      </c>
      <c r="B10" s="100" t="s">
        <v>322</v>
      </c>
      <c r="C10" s="100" t="s">
        <v>323</v>
      </c>
      <c r="D10" s="161">
        <v>98.001999999999995</v>
      </c>
      <c r="E10" s="161">
        <v>97.001000000000005</v>
      </c>
      <c r="F10" s="161">
        <f>SUM(D10:E10)</f>
        <v>195.00299999999999</v>
      </c>
      <c r="G10" s="96">
        <v>4</v>
      </c>
      <c r="H10" s="161">
        <v>584.00900000000001</v>
      </c>
      <c r="I10" s="104">
        <v>12</v>
      </c>
    </row>
    <row r="11" spans="1:34" ht="15.75" customHeight="1" x14ac:dyDescent="0.3">
      <c r="A11" s="99">
        <v>1</v>
      </c>
      <c r="B11" s="100" t="s">
        <v>320</v>
      </c>
      <c r="C11" s="100" t="s">
        <v>15</v>
      </c>
      <c r="D11" s="161">
        <v>88</v>
      </c>
      <c r="E11" s="161">
        <v>78.001000000000005</v>
      </c>
      <c r="F11" s="161">
        <f>SUM(D11:E11)</f>
        <v>166.001</v>
      </c>
      <c r="G11" s="96">
        <v>3</v>
      </c>
      <c r="H11" s="161">
        <v>515.00199999999995</v>
      </c>
      <c r="I11" s="103">
        <v>9</v>
      </c>
      <c r="K11" s="87"/>
    </row>
    <row r="12" spans="1:34" ht="15.75" customHeight="1" x14ac:dyDescent="0.3">
      <c r="A12" s="99">
        <v>5</v>
      </c>
      <c r="B12" s="100" t="s">
        <v>324</v>
      </c>
      <c r="C12" s="100" t="s">
        <v>98</v>
      </c>
      <c r="D12" s="161" t="s">
        <v>27</v>
      </c>
      <c r="E12" s="161"/>
      <c r="F12" s="161">
        <f>SUM(D12:E12)</f>
        <v>0</v>
      </c>
      <c r="G12" s="96">
        <v>0</v>
      </c>
      <c r="H12" s="161">
        <v>0</v>
      </c>
      <c r="I12" s="104">
        <v>0</v>
      </c>
      <c r="K12" s="87"/>
    </row>
    <row r="13" spans="1:34" ht="15.75" customHeight="1" x14ac:dyDescent="0.3">
      <c r="A13" s="237">
        <v>6</v>
      </c>
      <c r="B13" s="238" t="s">
        <v>325</v>
      </c>
      <c r="C13" s="238" t="s">
        <v>26</v>
      </c>
      <c r="D13" s="277" t="s">
        <v>27</v>
      </c>
      <c r="E13" s="277"/>
      <c r="F13" s="277">
        <f>SUM(D13:E13)</f>
        <v>0</v>
      </c>
      <c r="G13" s="240">
        <v>0</v>
      </c>
      <c r="H13" s="163">
        <v>0</v>
      </c>
      <c r="I13" s="107">
        <v>0</v>
      </c>
      <c r="K13" s="87"/>
    </row>
    <row r="14" spans="1:34" ht="15.75" customHeight="1" x14ac:dyDescent="0.3">
      <c r="A14" s="87"/>
      <c r="K14" s="87"/>
    </row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  <c r="K15" s="87"/>
    </row>
    <row r="16" spans="1:34" ht="15.75" customHeight="1" x14ac:dyDescent="0.3">
      <c r="A16" s="157">
        <v>2</v>
      </c>
      <c r="B16" s="93" t="s">
        <v>4</v>
      </c>
      <c r="C16" s="158" t="s">
        <v>5</v>
      </c>
      <c r="D16" s="119"/>
      <c r="E16" s="159"/>
      <c r="F16" s="94" t="s">
        <v>6</v>
      </c>
      <c r="G16" s="94" t="s">
        <v>7</v>
      </c>
      <c r="H16" s="94" t="s">
        <v>8</v>
      </c>
      <c r="I16" s="95" t="s">
        <v>9</v>
      </c>
      <c r="K16" s="87"/>
    </row>
    <row r="17" spans="1:11" ht="15.75" customHeight="1" x14ac:dyDescent="0.3">
      <c r="A17" s="232">
        <v>7</v>
      </c>
      <c r="B17" s="233" t="s">
        <v>334</v>
      </c>
      <c r="C17" s="233" t="s">
        <v>26</v>
      </c>
      <c r="D17" s="276">
        <v>100.002</v>
      </c>
      <c r="E17" s="276">
        <v>100.002</v>
      </c>
      <c r="F17" s="276">
        <f>SUM(D17:E17)</f>
        <v>200.00399999999999</v>
      </c>
      <c r="G17" s="234">
        <v>9</v>
      </c>
      <c r="H17" s="276">
        <v>597.01300000000003</v>
      </c>
      <c r="I17" s="315">
        <v>24</v>
      </c>
      <c r="K17" s="87"/>
    </row>
    <row r="18" spans="1:11" ht="15.75" customHeight="1" x14ac:dyDescent="0.3">
      <c r="A18" s="99">
        <v>4</v>
      </c>
      <c r="B18" s="100" t="s">
        <v>331</v>
      </c>
      <c r="C18" s="100" t="s">
        <v>17</v>
      </c>
      <c r="D18" s="161">
        <v>100</v>
      </c>
      <c r="E18" s="161">
        <v>97.001000000000005</v>
      </c>
      <c r="F18" s="161">
        <f>SUM(D18:E18)</f>
        <v>197.001</v>
      </c>
      <c r="G18" s="96">
        <v>6</v>
      </c>
      <c r="H18" s="161">
        <v>594.00900000000001</v>
      </c>
      <c r="I18" s="104">
        <v>22</v>
      </c>
      <c r="K18" s="87"/>
    </row>
    <row r="19" spans="1:11" ht="15.75" customHeight="1" x14ac:dyDescent="0.3">
      <c r="A19" s="99">
        <v>9</v>
      </c>
      <c r="B19" s="100" t="s">
        <v>287</v>
      </c>
      <c r="C19" s="100" t="s">
        <v>17</v>
      </c>
      <c r="D19" s="161">
        <v>98.001000000000005</v>
      </c>
      <c r="E19" s="161">
        <v>95.001000000000005</v>
      </c>
      <c r="F19" s="161">
        <f>SUM(D19:E19)</f>
        <v>193.00200000000001</v>
      </c>
      <c r="G19" s="96">
        <v>4</v>
      </c>
      <c r="H19" s="161">
        <v>592.01099999999997</v>
      </c>
      <c r="I19" s="104">
        <v>21</v>
      </c>
      <c r="K19" s="87"/>
    </row>
    <row r="20" spans="1:11" ht="15.75" customHeight="1" x14ac:dyDescent="0.3">
      <c r="A20" s="99">
        <v>8</v>
      </c>
      <c r="B20" s="100" t="s">
        <v>335</v>
      </c>
      <c r="C20" s="100" t="s">
        <v>323</v>
      </c>
      <c r="D20" s="161">
        <v>99.001000000000005</v>
      </c>
      <c r="E20" s="161">
        <v>98.003</v>
      </c>
      <c r="F20" s="161">
        <f>SUM(D20:E20)</f>
        <v>197.00400000000002</v>
      </c>
      <c r="G20" s="96">
        <v>8</v>
      </c>
      <c r="H20" s="161">
        <v>588.00800000000004</v>
      </c>
      <c r="I20" s="104">
        <v>16</v>
      </c>
      <c r="K20" s="87"/>
    </row>
    <row r="21" spans="1:11" ht="15.75" customHeight="1" x14ac:dyDescent="0.3">
      <c r="A21" s="99">
        <v>1</v>
      </c>
      <c r="B21" s="100" t="s">
        <v>328</v>
      </c>
      <c r="C21" s="100" t="s">
        <v>329</v>
      </c>
      <c r="D21" s="161">
        <v>99.003</v>
      </c>
      <c r="E21" s="161">
        <v>97</v>
      </c>
      <c r="F21" s="161">
        <f>SUM(D21:E21)</f>
        <v>196.00299999999999</v>
      </c>
      <c r="G21" s="96">
        <v>5</v>
      </c>
      <c r="H21" s="161">
        <v>589.00800000000004</v>
      </c>
      <c r="I21" s="103">
        <v>15</v>
      </c>
      <c r="K21" s="87"/>
    </row>
    <row r="22" spans="1:11" ht="15.75" customHeight="1" x14ac:dyDescent="0.3">
      <c r="A22" s="99">
        <v>3</v>
      </c>
      <c r="B22" s="100" t="s">
        <v>241</v>
      </c>
      <c r="C22" s="100" t="s">
        <v>237</v>
      </c>
      <c r="D22" s="161">
        <v>97</v>
      </c>
      <c r="E22" s="161">
        <v>96.001999999999995</v>
      </c>
      <c r="F22" s="161">
        <f>SUM(D22:E22)</f>
        <v>193.00200000000001</v>
      </c>
      <c r="G22" s="96">
        <v>4</v>
      </c>
      <c r="H22" s="161">
        <v>586.00800000000004</v>
      </c>
      <c r="I22" s="104">
        <v>15</v>
      </c>
      <c r="K22" s="87"/>
    </row>
    <row r="23" spans="1:11" ht="15.75" customHeight="1" x14ac:dyDescent="0.3">
      <c r="A23" s="99">
        <v>5</v>
      </c>
      <c r="B23" s="100" t="s">
        <v>332</v>
      </c>
      <c r="C23" s="100" t="s">
        <v>323</v>
      </c>
      <c r="D23" s="161">
        <v>99.001000000000005</v>
      </c>
      <c r="E23" s="161">
        <v>98.003</v>
      </c>
      <c r="F23" s="161">
        <f>SUM(D23:E23)</f>
        <v>197.00400000000002</v>
      </c>
      <c r="G23" s="96">
        <v>8</v>
      </c>
      <c r="H23" s="161">
        <v>581.00900000000001</v>
      </c>
      <c r="I23" s="104">
        <v>15</v>
      </c>
      <c r="K23" s="87"/>
    </row>
    <row r="24" spans="1:11" ht="15.75" customHeight="1" x14ac:dyDescent="0.3">
      <c r="A24" s="99">
        <v>2</v>
      </c>
      <c r="B24" s="100" t="s">
        <v>330</v>
      </c>
      <c r="C24" s="100" t="s">
        <v>17</v>
      </c>
      <c r="D24" s="161" t="s">
        <v>64</v>
      </c>
      <c r="E24" s="161"/>
      <c r="F24" s="161">
        <f>SUM(D24:E24)</f>
        <v>0</v>
      </c>
      <c r="G24" s="96">
        <v>0</v>
      </c>
      <c r="H24" s="161">
        <v>0</v>
      </c>
      <c r="I24" s="104">
        <v>0</v>
      </c>
      <c r="K24" s="87"/>
    </row>
    <row r="25" spans="1:11" ht="15.75" customHeight="1" x14ac:dyDescent="0.3">
      <c r="A25" s="237">
        <v>6</v>
      </c>
      <c r="B25" s="238" t="s">
        <v>333</v>
      </c>
      <c r="C25" s="238" t="s">
        <v>98</v>
      </c>
      <c r="D25" s="277" t="s">
        <v>27</v>
      </c>
      <c r="E25" s="277"/>
      <c r="F25" s="277">
        <f>SUM(D25:E25)</f>
        <v>0</v>
      </c>
      <c r="G25" s="240">
        <v>0</v>
      </c>
      <c r="H25" s="163">
        <v>0</v>
      </c>
      <c r="I25" s="107">
        <v>0</v>
      </c>
      <c r="K25" s="87"/>
    </row>
    <row r="26" spans="1:11" ht="15.75" customHeight="1" x14ac:dyDescent="0.3">
      <c r="A26" s="87"/>
      <c r="K26" s="87"/>
    </row>
    <row r="27" spans="1:11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  <c r="K27" s="87"/>
    </row>
    <row r="28" spans="1:11" ht="15.75" customHeight="1" x14ac:dyDescent="0.3">
      <c r="A28" s="157">
        <v>2</v>
      </c>
      <c r="B28" s="93" t="s">
        <v>4</v>
      </c>
      <c r="C28" s="158" t="s">
        <v>5</v>
      </c>
      <c r="D28" s="119"/>
      <c r="E28" s="159"/>
      <c r="F28" s="94" t="s">
        <v>6</v>
      </c>
      <c r="G28" s="94" t="s">
        <v>7</v>
      </c>
      <c r="H28" s="94" t="s">
        <v>8</v>
      </c>
      <c r="I28" s="95" t="s">
        <v>9</v>
      </c>
      <c r="K28" s="87"/>
    </row>
    <row r="29" spans="1:11" ht="15.75" customHeight="1" x14ac:dyDescent="0.3">
      <c r="A29" s="232">
        <v>2</v>
      </c>
      <c r="B29" s="233" t="s">
        <v>338</v>
      </c>
      <c r="C29" s="233" t="s">
        <v>46</v>
      </c>
      <c r="D29" s="276">
        <v>95</v>
      </c>
      <c r="E29" s="276">
        <v>97.001000000000005</v>
      </c>
      <c r="F29" s="276">
        <f>SUM(D29:E29)</f>
        <v>192.001</v>
      </c>
      <c r="G29" s="234">
        <v>5</v>
      </c>
      <c r="H29" s="276">
        <v>590.00800000000004</v>
      </c>
      <c r="I29" s="315">
        <v>20</v>
      </c>
      <c r="K29" s="87"/>
    </row>
    <row r="30" spans="1:11" ht="15.75" customHeight="1" x14ac:dyDescent="0.3">
      <c r="A30" s="99">
        <v>1</v>
      </c>
      <c r="B30" s="100" t="s">
        <v>336</v>
      </c>
      <c r="C30" s="100" t="s">
        <v>337</v>
      </c>
      <c r="D30" s="161">
        <v>99.001000000000005</v>
      </c>
      <c r="E30" s="161">
        <v>97.003</v>
      </c>
      <c r="F30" s="161">
        <f>SUM(D30:E30)</f>
        <v>196.00400000000002</v>
      </c>
      <c r="G30" s="96">
        <v>8</v>
      </c>
      <c r="H30" s="161">
        <v>589.01099999999997</v>
      </c>
      <c r="I30" s="103">
        <v>19</v>
      </c>
      <c r="K30" s="87"/>
    </row>
    <row r="31" spans="1:11" ht="15.75" customHeight="1" x14ac:dyDescent="0.3">
      <c r="A31" s="99">
        <v>5</v>
      </c>
      <c r="B31" s="100" t="s">
        <v>341</v>
      </c>
      <c r="C31" s="100" t="s">
        <v>337</v>
      </c>
      <c r="D31" s="161">
        <v>98.004000000000005</v>
      </c>
      <c r="E31" s="161">
        <v>95</v>
      </c>
      <c r="F31" s="161">
        <f>SUM(D31:E31)</f>
        <v>193.00400000000002</v>
      </c>
      <c r="G31" s="96">
        <v>7</v>
      </c>
      <c r="H31" s="161">
        <v>586.00800000000004</v>
      </c>
      <c r="I31" s="104">
        <v>19</v>
      </c>
      <c r="K31" s="87"/>
    </row>
    <row r="32" spans="1:11" ht="15.75" customHeight="1" x14ac:dyDescent="0.3">
      <c r="A32" s="99">
        <v>3</v>
      </c>
      <c r="B32" s="100" t="s">
        <v>339</v>
      </c>
      <c r="C32" s="100" t="s">
        <v>337</v>
      </c>
      <c r="D32" s="161">
        <v>97</v>
      </c>
      <c r="E32" s="161">
        <v>96.001000000000005</v>
      </c>
      <c r="F32" s="161">
        <f>SUM(D32:E32)</f>
        <v>193.001</v>
      </c>
      <c r="G32" s="96">
        <v>6</v>
      </c>
      <c r="H32" s="161">
        <v>585.00400000000002</v>
      </c>
      <c r="I32" s="104">
        <v>17</v>
      </c>
      <c r="K32" s="87"/>
    </row>
    <row r="33" spans="1:11" ht="15.75" customHeight="1" x14ac:dyDescent="0.3">
      <c r="A33" s="99">
        <v>4</v>
      </c>
      <c r="B33" s="100" t="s">
        <v>340</v>
      </c>
      <c r="C33" s="100" t="s">
        <v>191</v>
      </c>
      <c r="D33" s="161">
        <v>93.001000000000005</v>
      </c>
      <c r="E33" s="161">
        <v>95</v>
      </c>
      <c r="F33" s="161">
        <f>SUM(D33:E33)</f>
        <v>188.001</v>
      </c>
      <c r="G33" s="96">
        <v>4</v>
      </c>
      <c r="H33" s="161">
        <v>575.00599999999997</v>
      </c>
      <c r="I33" s="104">
        <v>14</v>
      </c>
      <c r="K33" s="87"/>
    </row>
    <row r="34" spans="1:11" ht="15.75" customHeight="1" x14ac:dyDescent="0.3">
      <c r="A34" s="99">
        <v>7</v>
      </c>
      <c r="B34" s="100" t="s">
        <v>343</v>
      </c>
      <c r="C34" s="100" t="s">
        <v>37</v>
      </c>
      <c r="D34" s="161">
        <v>93.001000000000005</v>
      </c>
      <c r="E34" s="161">
        <v>95</v>
      </c>
      <c r="F34" s="161">
        <f>SUM(D34:E34)</f>
        <v>188.001</v>
      </c>
      <c r="G34" s="96">
        <v>4</v>
      </c>
      <c r="H34" s="161">
        <v>572.00599999999997</v>
      </c>
      <c r="I34" s="104">
        <v>12</v>
      </c>
      <c r="K34" s="87"/>
    </row>
    <row r="35" spans="1:11" ht="15.75" customHeight="1" x14ac:dyDescent="0.3">
      <c r="A35" s="99">
        <v>6</v>
      </c>
      <c r="B35" s="100" t="s">
        <v>342</v>
      </c>
      <c r="C35" s="100" t="s">
        <v>37</v>
      </c>
      <c r="D35" s="161" t="s">
        <v>27</v>
      </c>
      <c r="E35" s="161"/>
      <c r="F35" s="161">
        <f>SUM(D35:E35)</f>
        <v>0</v>
      </c>
      <c r="G35" s="96">
        <v>0</v>
      </c>
      <c r="H35" s="161">
        <v>0</v>
      </c>
      <c r="I35" s="104">
        <v>0</v>
      </c>
      <c r="K35" s="87"/>
    </row>
    <row r="36" spans="1:11" ht="15.75" customHeight="1" x14ac:dyDescent="0.3">
      <c r="A36" s="237">
        <v>8</v>
      </c>
      <c r="B36" s="238" t="s">
        <v>344</v>
      </c>
      <c r="C36" s="238" t="s">
        <v>37</v>
      </c>
      <c r="D36" s="277" t="s">
        <v>27</v>
      </c>
      <c r="E36" s="277"/>
      <c r="F36" s="277">
        <f>SUM(D36:E36)</f>
        <v>0</v>
      </c>
      <c r="G36" s="240">
        <v>0</v>
      </c>
      <c r="H36" s="163">
        <v>0</v>
      </c>
      <c r="I36" s="107">
        <v>0</v>
      </c>
      <c r="K36" s="87"/>
    </row>
    <row r="37" spans="1:11" ht="15.75" customHeight="1" x14ac:dyDescent="0.3">
      <c r="A37" s="87"/>
      <c r="K37" s="87"/>
    </row>
    <row r="38" spans="1:11" ht="15.75" customHeight="1" x14ac:dyDescent="0.3">
      <c r="A38" s="90"/>
      <c r="B38" s="91" t="s">
        <v>41</v>
      </c>
      <c r="C38" s="91"/>
      <c r="D38" s="91"/>
      <c r="E38" s="91"/>
      <c r="F38" s="91"/>
      <c r="G38" s="91"/>
      <c r="H38" s="91"/>
      <c r="I38" s="91"/>
      <c r="K38" s="87"/>
    </row>
    <row r="39" spans="1:11" ht="15.75" customHeight="1" x14ac:dyDescent="0.3">
      <c r="A39" s="157">
        <v>2</v>
      </c>
      <c r="B39" s="93" t="s">
        <v>4</v>
      </c>
      <c r="C39" s="158" t="s">
        <v>5</v>
      </c>
      <c r="D39" s="119"/>
      <c r="E39" s="159"/>
      <c r="F39" s="94" t="s">
        <v>6</v>
      </c>
      <c r="G39" s="94" t="s">
        <v>7</v>
      </c>
      <c r="H39" s="94" t="s">
        <v>8</v>
      </c>
      <c r="I39" s="95" t="s">
        <v>9</v>
      </c>
      <c r="K39" s="87"/>
    </row>
    <row r="40" spans="1:11" ht="15.75" customHeight="1" x14ac:dyDescent="0.3">
      <c r="A40" s="232">
        <v>3</v>
      </c>
      <c r="B40" s="233" t="s">
        <v>349</v>
      </c>
      <c r="C40" s="233" t="s">
        <v>350</v>
      </c>
      <c r="D40" s="276">
        <v>99.001999999999995</v>
      </c>
      <c r="E40" s="276">
        <v>97.001999999999995</v>
      </c>
      <c r="F40" s="276">
        <f>SUM(D40:E40)</f>
        <v>196.00399999999999</v>
      </c>
      <c r="G40" s="234">
        <v>6</v>
      </c>
      <c r="H40" s="276">
        <v>589.00800000000004</v>
      </c>
      <c r="I40" s="315">
        <v>21</v>
      </c>
      <c r="K40" s="87"/>
    </row>
    <row r="41" spans="1:11" ht="15.75" customHeight="1" x14ac:dyDescent="0.3">
      <c r="A41" s="99">
        <v>1</v>
      </c>
      <c r="B41" s="100" t="s">
        <v>345</v>
      </c>
      <c r="C41" s="100" t="s">
        <v>346</v>
      </c>
      <c r="D41" s="161">
        <v>98.001000000000005</v>
      </c>
      <c r="E41" s="161">
        <v>97</v>
      </c>
      <c r="F41" s="161">
        <f>SUM(D41:E41)</f>
        <v>195.001</v>
      </c>
      <c r="G41" s="96">
        <v>5</v>
      </c>
      <c r="H41" s="161">
        <v>588.00799999999992</v>
      </c>
      <c r="I41" s="103">
        <v>20</v>
      </c>
      <c r="K41" s="87"/>
    </row>
    <row r="42" spans="1:11" ht="15.75" customHeight="1" x14ac:dyDescent="0.3">
      <c r="A42" s="99">
        <v>8</v>
      </c>
      <c r="B42" s="100" t="s">
        <v>355</v>
      </c>
      <c r="C42" s="100" t="s">
        <v>329</v>
      </c>
      <c r="D42" s="161">
        <v>98.001000000000005</v>
      </c>
      <c r="E42" s="161">
        <v>100.002</v>
      </c>
      <c r="F42" s="161">
        <f>SUM(D42:E42)</f>
        <v>198.00299999999999</v>
      </c>
      <c r="G42" s="96">
        <v>8</v>
      </c>
      <c r="H42" s="161">
        <v>588.00800000000004</v>
      </c>
      <c r="I42" s="104">
        <v>18</v>
      </c>
      <c r="K42" s="87"/>
    </row>
    <row r="43" spans="1:11" ht="15.75" customHeight="1" x14ac:dyDescent="0.3">
      <c r="A43" s="99">
        <v>2</v>
      </c>
      <c r="B43" s="100" t="s">
        <v>347</v>
      </c>
      <c r="C43" s="100" t="s">
        <v>348</v>
      </c>
      <c r="D43" s="161">
        <v>98</v>
      </c>
      <c r="E43" s="161">
        <v>97.001000000000005</v>
      </c>
      <c r="F43" s="161">
        <f>SUM(D43:E43)</f>
        <v>195.001</v>
      </c>
      <c r="G43" s="96">
        <v>5</v>
      </c>
      <c r="H43" s="161">
        <v>584.00400000000002</v>
      </c>
      <c r="I43" s="104">
        <v>16</v>
      </c>
      <c r="K43" s="87"/>
    </row>
    <row r="44" spans="1:11" ht="15.75" customHeight="1" x14ac:dyDescent="0.3">
      <c r="A44" s="99">
        <v>6</v>
      </c>
      <c r="B44" s="100" t="s">
        <v>353</v>
      </c>
      <c r="C44" s="100" t="s">
        <v>337</v>
      </c>
      <c r="D44" s="161">
        <v>98</v>
      </c>
      <c r="E44" s="161">
        <v>97.001000000000005</v>
      </c>
      <c r="F44" s="161">
        <f>SUM(D44:E44)</f>
        <v>195.001</v>
      </c>
      <c r="G44" s="96">
        <v>5</v>
      </c>
      <c r="H44" s="161">
        <v>583.00799999999992</v>
      </c>
      <c r="I44" s="104">
        <v>15</v>
      </c>
      <c r="K44" s="87"/>
    </row>
    <row r="45" spans="1:11" ht="15.75" customHeight="1" x14ac:dyDescent="0.3">
      <c r="A45" s="99">
        <v>5</v>
      </c>
      <c r="B45" s="100" t="s">
        <v>352</v>
      </c>
      <c r="C45" s="100" t="s">
        <v>323</v>
      </c>
      <c r="D45" s="161">
        <v>98.001000000000005</v>
      </c>
      <c r="E45" s="161">
        <v>99.003</v>
      </c>
      <c r="F45" s="161">
        <f>SUM(D45:E45)</f>
        <v>197.00400000000002</v>
      </c>
      <c r="G45" s="96">
        <v>7</v>
      </c>
      <c r="H45" s="161">
        <v>576.00800000000004</v>
      </c>
      <c r="I45" s="104">
        <v>9</v>
      </c>
      <c r="K45" s="87"/>
    </row>
    <row r="46" spans="1:11" ht="15.75" customHeight="1" x14ac:dyDescent="0.3">
      <c r="A46" s="99">
        <v>4</v>
      </c>
      <c r="B46" s="100" t="s">
        <v>351</v>
      </c>
      <c r="C46" s="100" t="s">
        <v>269</v>
      </c>
      <c r="D46" s="161">
        <v>96</v>
      </c>
      <c r="E46" s="161">
        <v>97</v>
      </c>
      <c r="F46" s="161">
        <f>SUM(D46:E46)</f>
        <v>193</v>
      </c>
      <c r="G46" s="96">
        <v>2</v>
      </c>
      <c r="H46" s="161">
        <v>576.00300000000004</v>
      </c>
      <c r="I46" s="104">
        <v>7</v>
      </c>
      <c r="K46" s="87"/>
    </row>
    <row r="47" spans="1:11" ht="15.75" customHeight="1" x14ac:dyDescent="0.3">
      <c r="A47" s="237">
        <v>7</v>
      </c>
      <c r="B47" s="238" t="s">
        <v>354</v>
      </c>
      <c r="C47" s="238" t="s">
        <v>337</v>
      </c>
      <c r="D47" s="277">
        <v>95</v>
      </c>
      <c r="E47" s="277">
        <v>95</v>
      </c>
      <c r="F47" s="277">
        <f>SUM(D47:E47)</f>
        <v>190</v>
      </c>
      <c r="G47" s="240">
        <v>1</v>
      </c>
      <c r="H47" s="163">
        <v>576.005</v>
      </c>
      <c r="I47" s="107">
        <v>6</v>
      </c>
      <c r="K47" s="87"/>
    </row>
    <row r="48" spans="1:11" ht="15.75" customHeight="1" x14ac:dyDescent="0.3">
      <c r="A48" s="87"/>
      <c r="K48" s="87"/>
    </row>
    <row r="49" spans="1:11" ht="15.75" customHeight="1" x14ac:dyDescent="0.3">
      <c r="A49" s="90"/>
      <c r="B49" s="91" t="s">
        <v>67</v>
      </c>
      <c r="C49" s="91"/>
      <c r="D49" s="91"/>
      <c r="E49" s="91"/>
      <c r="F49" s="91"/>
      <c r="G49" s="91"/>
      <c r="H49" s="91"/>
      <c r="I49" s="91"/>
      <c r="K49" s="87"/>
    </row>
    <row r="50" spans="1:11" ht="15.75" customHeight="1" x14ac:dyDescent="0.3">
      <c r="A50" s="157">
        <v>2</v>
      </c>
      <c r="B50" s="93" t="s">
        <v>4</v>
      </c>
      <c r="C50" s="158" t="s">
        <v>5</v>
      </c>
      <c r="D50" s="119"/>
      <c r="E50" s="159"/>
      <c r="F50" s="94" t="s">
        <v>6</v>
      </c>
      <c r="G50" s="94" t="s">
        <v>7</v>
      </c>
      <c r="H50" s="94" t="s">
        <v>8</v>
      </c>
      <c r="I50" s="95" t="s">
        <v>9</v>
      </c>
      <c r="K50" s="87"/>
    </row>
    <row r="51" spans="1:11" ht="15.75" customHeight="1" x14ac:dyDescent="0.3">
      <c r="A51" s="232">
        <v>1</v>
      </c>
      <c r="B51" s="233" t="s">
        <v>356</v>
      </c>
      <c r="C51" s="233" t="s">
        <v>98</v>
      </c>
      <c r="D51" s="276">
        <v>99.001999999999995</v>
      </c>
      <c r="E51" s="276">
        <v>99.003</v>
      </c>
      <c r="F51" s="276">
        <f>SUM(D51:E51)</f>
        <v>198.005</v>
      </c>
      <c r="G51" s="234">
        <v>8</v>
      </c>
      <c r="H51" s="276">
        <v>597.01400000000001</v>
      </c>
      <c r="I51" s="236">
        <v>24</v>
      </c>
      <c r="K51" s="87"/>
    </row>
    <row r="52" spans="1:11" ht="15.75" customHeight="1" x14ac:dyDescent="0.3">
      <c r="A52" s="99">
        <v>3</v>
      </c>
      <c r="B52" s="100" t="s">
        <v>358</v>
      </c>
      <c r="C52" s="100" t="s">
        <v>323</v>
      </c>
      <c r="D52" s="161">
        <v>99.001000000000005</v>
      </c>
      <c r="E52" s="161">
        <v>99.001000000000005</v>
      </c>
      <c r="F52" s="161">
        <f>SUM(D52:E52)</f>
        <v>198.00200000000001</v>
      </c>
      <c r="G52" s="96">
        <v>6</v>
      </c>
      <c r="H52" s="161">
        <v>591.00500000000011</v>
      </c>
      <c r="I52" s="104">
        <v>18</v>
      </c>
      <c r="K52" s="87"/>
    </row>
    <row r="53" spans="1:11" ht="15.75" customHeight="1" x14ac:dyDescent="0.3">
      <c r="A53" s="99">
        <v>7</v>
      </c>
      <c r="B53" s="100" t="s">
        <v>362</v>
      </c>
      <c r="C53" s="100" t="s">
        <v>337</v>
      </c>
      <c r="D53" s="161">
        <v>98.001000000000005</v>
      </c>
      <c r="E53" s="161">
        <v>100.002</v>
      </c>
      <c r="F53" s="161">
        <f>SUM(D53:E53)</f>
        <v>198.00299999999999</v>
      </c>
      <c r="G53" s="96">
        <v>7</v>
      </c>
      <c r="H53" s="161">
        <v>588.01099999999997</v>
      </c>
      <c r="I53" s="104">
        <v>18</v>
      </c>
      <c r="K53" s="87"/>
    </row>
    <row r="54" spans="1:11" ht="15.75" customHeight="1" x14ac:dyDescent="0.3">
      <c r="A54" s="99">
        <v>6</v>
      </c>
      <c r="B54" s="100" t="s">
        <v>361</v>
      </c>
      <c r="C54" s="100" t="s">
        <v>350</v>
      </c>
      <c r="D54" s="161">
        <v>99.001000000000005</v>
      </c>
      <c r="E54" s="161">
        <v>96.001999999999995</v>
      </c>
      <c r="F54" s="161">
        <f>SUM(D54:E54)</f>
        <v>195.00299999999999</v>
      </c>
      <c r="G54" s="96">
        <v>4</v>
      </c>
      <c r="H54" s="161">
        <v>586.00900000000001</v>
      </c>
      <c r="I54" s="104">
        <v>14</v>
      </c>
      <c r="K54" s="87"/>
    </row>
    <row r="55" spans="1:11" ht="15.75" customHeight="1" x14ac:dyDescent="0.3">
      <c r="A55" s="99">
        <v>8</v>
      </c>
      <c r="B55" s="100" t="s">
        <v>363</v>
      </c>
      <c r="C55" s="100" t="s">
        <v>348</v>
      </c>
      <c r="D55" s="161">
        <v>97.001999999999995</v>
      </c>
      <c r="E55" s="161">
        <v>99.001999999999995</v>
      </c>
      <c r="F55" s="161">
        <f>SUM(D55:E55)</f>
        <v>196.00399999999999</v>
      </c>
      <c r="G55" s="96">
        <v>5</v>
      </c>
      <c r="H55" s="161">
        <v>584.01099999999997</v>
      </c>
      <c r="I55" s="104">
        <v>11</v>
      </c>
      <c r="K55" s="87"/>
    </row>
    <row r="56" spans="1:11" ht="15.75" customHeight="1" x14ac:dyDescent="0.3">
      <c r="A56" s="99">
        <v>4</v>
      </c>
      <c r="B56" s="100" t="s">
        <v>359</v>
      </c>
      <c r="C56" s="100" t="s">
        <v>337</v>
      </c>
      <c r="D56" s="161">
        <v>95</v>
      </c>
      <c r="E56" s="161">
        <v>96.001000000000005</v>
      </c>
      <c r="F56" s="161">
        <f>SUM(D56:E56)</f>
        <v>191.001</v>
      </c>
      <c r="G56" s="96">
        <v>2</v>
      </c>
      <c r="H56" s="161">
        <v>580.005</v>
      </c>
      <c r="I56" s="104">
        <v>11</v>
      </c>
      <c r="K56" s="87"/>
    </row>
    <row r="57" spans="1:11" ht="15.75" customHeight="1" x14ac:dyDescent="0.3">
      <c r="A57" s="99">
        <v>5</v>
      </c>
      <c r="B57" s="100" t="s">
        <v>360</v>
      </c>
      <c r="C57" s="100" t="s">
        <v>37</v>
      </c>
      <c r="D57" s="161">
        <v>99</v>
      </c>
      <c r="E57" s="161">
        <v>93.001999999999995</v>
      </c>
      <c r="F57" s="161">
        <f>SUM(D57:E57)</f>
        <v>192.00200000000001</v>
      </c>
      <c r="G57" s="96">
        <v>3</v>
      </c>
      <c r="H57" s="161">
        <v>577.00900000000001</v>
      </c>
      <c r="I57" s="104">
        <v>10</v>
      </c>
      <c r="K57" s="87"/>
    </row>
    <row r="58" spans="1:11" ht="15.75" customHeight="1" x14ac:dyDescent="0.3">
      <c r="A58" s="237">
        <v>2</v>
      </c>
      <c r="B58" s="238" t="s">
        <v>357</v>
      </c>
      <c r="C58" s="238" t="s">
        <v>323</v>
      </c>
      <c r="D58" s="277">
        <v>86</v>
      </c>
      <c r="E58" s="277">
        <v>91</v>
      </c>
      <c r="F58" s="277">
        <f>SUM(D58:E58)</f>
        <v>177</v>
      </c>
      <c r="G58" s="240">
        <v>1</v>
      </c>
      <c r="H58" s="163">
        <v>556.00400000000002</v>
      </c>
      <c r="I58" s="107">
        <v>3</v>
      </c>
      <c r="K58" s="87"/>
    </row>
    <row r="59" spans="1:11" ht="15.75" customHeight="1" x14ac:dyDescent="0.3">
      <c r="A59" s="87"/>
      <c r="K59" s="87"/>
    </row>
    <row r="60" spans="1:11" ht="15.75" customHeight="1" x14ac:dyDescent="0.3">
      <c r="A60" s="87"/>
      <c r="B60" s="87" t="s">
        <v>364</v>
      </c>
      <c r="E60" s="108" t="s">
        <v>662</v>
      </c>
      <c r="K60" s="87"/>
    </row>
    <row r="61" spans="1:11" ht="15.75" customHeight="1" x14ac:dyDescent="0.3">
      <c r="A61" s="87"/>
      <c r="B61" s="87" t="s">
        <v>125</v>
      </c>
      <c r="K61" s="87"/>
    </row>
    <row r="62" spans="1:11" ht="15.75" customHeight="1" x14ac:dyDescent="0.3">
      <c r="A62" s="87"/>
      <c r="K62" s="87"/>
    </row>
    <row r="63" spans="1:11" ht="15.75" customHeight="1" x14ac:dyDescent="0.3">
      <c r="A63" s="87"/>
      <c r="K63" s="87"/>
    </row>
    <row r="64" spans="1:11" ht="15.75" customHeight="1" x14ac:dyDescent="0.3">
      <c r="A64" s="87"/>
      <c r="K64" s="87"/>
    </row>
    <row r="65" spans="1:20" ht="15.75" customHeight="1" x14ac:dyDescent="0.3">
      <c r="A65" s="87"/>
      <c r="K65" s="87"/>
    </row>
    <row r="66" spans="1:20" ht="15.75" customHeight="1" x14ac:dyDescent="0.3">
      <c r="A66" s="87"/>
      <c r="K66" s="87"/>
    </row>
    <row r="67" spans="1:20" ht="15.75" customHeight="1" x14ac:dyDescent="0.3">
      <c r="A67" s="87"/>
      <c r="K67" s="87"/>
    </row>
    <row r="68" spans="1:20" ht="15.75" customHeight="1" x14ac:dyDescent="0.3">
      <c r="A68" s="87"/>
      <c r="K68" s="87"/>
    </row>
    <row r="69" spans="1:20" ht="15.75" customHeight="1" x14ac:dyDescent="0.3">
      <c r="A69" s="87"/>
      <c r="K69" s="87"/>
    </row>
    <row r="70" spans="1:20" ht="15.75" customHeight="1" x14ac:dyDescent="0.3">
      <c r="A70" s="87"/>
      <c r="K70" s="87"/>
    </row>
    <row r="71" spans="1:20" ht="15.75" customHeight="1" x14ac:dyDescent="0.3">
      <c r="A71" s="87"/>
      <c r="K71" s="164"/>
      <c r="R71" s="165"/>
      <c r="S71" s="165"/>
      <c r="T71" s="165"/>
    </row>
    <row r="72" spans="1:20" ht="15.75" customHeight="1" x14ac:dyDescent="0.3">
      <c r="A72" s="87"/>
      <c r="S72" s="166"/>
      <c r="T72" s="141"/>
    </row>
    <row r="73" spans="1:20" ht="15.75" customHeight="1" x14ac:dyDescent="0.3">
      <c r="A73" s="87"/>
      <c r="K73" s="164"/>
      <c r="R73" s="111"/>
      <c r="S73" s="167"/>
      <c r="T73" s="111"/>
    </row>
    <row r="74" spans="1:20" ht="15.75" customHeight="1" x14ac:dyDescent="0.3">
      <c r="A74" s="87"/>
      <c r="R74" s="111"/>
      <c r="S74" s="167"/>
      <c r="T74" s="111"/>
    </row>
    <row r="75" spans="1:20" ht="15.75" customHeight="1" x14ac:dyDescent="0.3">
      <c r="A75" s="87"/>
      <c r="K75" s="164"/>
      <c r="R75" s="111"/>
      <c r="S75" s="167"/>
      <c r="T75" s="111"/>
    </row>
    <row r="76" spans="1:20" ht="15.75" customHeight="1" x14ac:dyDescent="0.3">
      <c r="A76" s="87"/>
      <c r="R76" s="111"/>
      <c r="S76" s="167"/>
      <c r="T76" s="111"/>
    </row>
    <row r="77" spans="1:20" ht="15.75" customHeight="1" x14ac:dyDescent="0.3">
      <c r="A77" s="87"/>
      <c r="K77" s="164"/>
      <c r="R77" s="111"/>
      <c r="S77" s="167"/>
      <c r="T77" s="111"/>
    </row>
    <row r="78" spans="1:20" ht="15.75" customHeight="1" x14ac:dyDescent="0.3">
      <c r="A78" s="87"/>
      <c r="R78" s="111"/>
      <c r="S78" s="167"/>
      <c r="T78" s="111"/>
    </row>
    <row r="79" spans="1:20" ht="15.75" customHeight="1" x14ac:dyDescent="0.3">
      <c r="A79" s="87"/>
      <c r="K79" s="164"/>
      <c r="R79" s="111"/>
      <c r="S79" s="167"/>
      <c r="T79" s="111"/>
    </row>
    <row r="80" spans="1:20" x14ac:dyDescent="0.3">
      <c r="A80" s="87"/>
      <c r="R80" s="111"/>
      <c r="S80" s="111"/>
      <c r="T80" s="111"/>
    </row>
    <row r="81" spans="11:20" s="87" customFormat="1" x14ac:dyDescent="0.3">
      <c r="K81" s="164"/>
      <c r="R81" s="91"/>
      <c r="S81" s="91"/>
      <c r="T81" s="91"/>
    </row>
    <row r="82" spans="11:20" s="87" customFormat="1" x14ac:dyDescent="0.3">
      <c r="K82" s="88"/>
      <c r="R82" s="165"/>
      <c r="S82" s="165"/>
      <c r="T82" s="165"/>
    </row>
    <row r="83" spans="11:20" s="87" customFormat="1" x14ac:dyDescent="0.3">
      <c r="K83" s="164"/>
      <c r="S83" s="166"/>
      <c r="T83" s="141"/>
    </row>
    <row r="84" spans="11:20" s="87" customFormat="1" x14ac:dyDescent="0.3">
      <c r="K84" s="88"/>
      <c r="R84" s="111"/>
      <c r="S84" s="167"/>
      <c r="T84" s="111"/>
    </row>
    <row r="85" spans="11:20" s="87" customFormat="1" x14ac:dyDescent="0.3">
      <c r="K85" s="164"/>
      <c r="R85" s="111"/>
      <c r="S85" s="167"/>
      <c r="T85" s="111"/>
    </row>
    <row r="86" spans="11:20" s="87" customFormat="1" x14ac:dyDescent="0.3">
      <c r="K86" s="88"/>
      <c r="R86" s="111"/>
      <c r="S86" s="167"/>
      <c r="T86" s="111"/>
    </row>
    <row r="87" spans="11:20" s="87" customFormat="1" x14ac:dyDescent="0.3">
      <c r="K87" s="164"/>
      <c r="R87" s="111"/>
      <c r="S87" s="167"/>
      <c r="T87" s="111"/>
    </row>
    <row r="88" spans="11:20" s="87" customFormat="1" x14ac:dyDescent="0.3">
      <c r="K88" s="88"/>
      <c r="R88" s="111"/>
      <c r="S88" s="167"/>
      <c r="T88" s="111"/>
    </row>
    <row r="89" spans="11:20" s="87" customFormat="1" x14ac:dyDescent="0.3">
      <c r="K89" s="164"/>
      <c r="R89" s="111"/>
      <c r="S89" s="167"/>
      <c r="T89" s="111"/>
    </row>
    <row r="90" spans="11:20" s="87" customFormat="1" x14ac:dyDescent="0.3">
      <c r="K90" s="88"/>
      <c r="R90" s="111"/>
      <c r="S90" s="167"/>
      <c r="T90" s="111"/>
    </row>
    <row r="91" spans="11:20" s="87" customFormat="1" x14ac:dyDescent="0.3">
      <c r="K91" s="164"/>
      <c r="R91" s="111"/>
      <c r="S91" s="111"/>
      <c r="T91" s="111"/>
    </row>
    <row r="92" spans="11:20" s="87" customFormat="1" x14ac:dyDescent="0.3">
      <c r="K92" s="88"/>
      <c r="R92" s="91"/>
      <c r="S92" s="91"/>
      <c r="T92" s="91"/>
    </row>
    <row r="93" spans="11:20" s="87" customFormat="1" x14ac:dyDescent="0.3">
      <c r="K93" s="164"/>
      <c r="R93" s="165"/>
      <c r="S93" s="165"/>
      <c r="T93" s="165"/>
    </row>
    <row r="94" spans="11:20" s="87" customFormat="1" x14ac:dyDescent="0.3">
      <c r="K94" s="88"/>
      <c r="S94" s="166"/>
      <c r="T94" s="141"/>
    </row>
    <row r="95" spans="11:20" s="87" customFormat="1" x14ac:dyDescent="0.3">
      <c r="K95" s="164"/>
      <c r="R95" s="111"/>
      <c r="S95" s="167"/>
      <c r="T95" s="111"/>
    </row>
    <row r="96" spans="11:20" s="87" customFormat="1" x14ac:dyDescent="0.3">
      <c r="K96" s="88"/>
      <c r="R96" s="111"/>
      <c r="S96" s="167"/>
      <c r="T96" s="111"/>
    </row>
    <row r="97" spans="11:20" s="87" customFormat="1" x14ac:dyDescent="0.3">
      <c r="K97" s="164"/>
      <c r="R97" s="111"/>
      <c r="S97" s="167"/>
      <c r="T97" s="111"/>
    </row>
    <row r="98" spans="11:20" s="87" customFormat="1" x14ac:dyDescent="0.3">
      <c r="K98" s="88"/>
      <c r="R98" s="111"/>
      <c r="S98" s="167"/>
      <c r="T98" s="111"/>
    </row>
    <row r="99" spans="11:20" s="87" customFormat="1" x14ac:dyDescent="0.3">
      <c r="K99" s="164"/>
      <c r="R99" s="111"/>
      <c r="S99" s="167"/>
      <c r="T99" s="111"/>
    </row>
    <row r="100" spans="11:20" s="87" customFormat="1" x14ac:dyDescent="0.3">
      <c r="K100" s="88"/>
      <c r="R100" s="111"/>
      <c r="S100" s="167"/>
      <c r="T100" s="111"/>
    </row>
    <row r="101" spans="11:20" s="87" customFormat="1" x14ac:dyDescent="0.3">
      <c r="K101" s="164"/>
      <c r="R101" s="111"/>
      <c r="S101" s="167"/>
      <c r="T101" s="111"/>
    </row>
    <row r="102" spans="11:20" s="87" customFormat="1" x14ac:dyDescent="0.3">
      <c r="K102" s="88"/>
    </row>
    <row r="103" spans="11:20" s="87" customFormat="1" x14ac:dyDescent="0.3">
      <c r="K103" s="88"/>
    </row>
    <row r="104" spans="11:20" s="87" customFormat="1" x14ac:dyDescent="0.3">
      <c r="K104" s="88"/>
    </row>
    <row r="105" spans="11:20" s="87" customFormat="1" x14ac:dyDescent="0.3">
      <c r="K105" s="88"/>
    </row>
    <row r="106" spans="11:20" s="87" customFormat="1" x14ac:dyDescent="0.3">
      <c r="K106" s="88"/>
    </row>
    <row r="107" spans="11:20" s="87" customFormat="1" x14ac:dyDescent="0.3">
      <c r="K107" s="88"/>
    </row>
    <row r="108" spans="11:20" s="87" customFormat="1" x14ac:dyDescent="0.3">
      <c r="K108" s="88"/>
    </row>
    <row r="109" spans="11:20" s="87" customFormat="1" x14ac:dyDescent="0.3">
      <c r="K109" s="88"/>
    </row>
    <row r="110" spans="11:20" s="87" customFormat="1" x14ac:dyDescent="0.3">
      <c r="K110" s="88"/>
    </row>
    <row r="111" spans="11:20" s="87" customFormat="1" x14ac:dyDescent="0.3">
      <c r="K111" s="88"/>
    </row>
    <row r="112" spans="11:20" s="87" customFormat="1" x14ac:dyDescent="0.3">
      <c r="K112" s="88"/>
    </row>
    <row r="113" spans="11:11" s="87" customFormat="1" x14ac:dyDescent="0.3">
      <c r="K113" s="88"/>
    </row>
    <row r="114" spans="11:11" s="87" customFormat="1" x14ac:dyDescent="0.3">
      <c r="K114" s="88"/>
    </row>
    <row r="115" spans="11:11" s="87" customFormat="1" x14ac:dyDescent="0.3">
      <c r="K115" s="88"/>
    </row>
    <row r="116" spans="11:11" s="87" customFormat="1" x14ac:dyDescent="0.3">
      <c r="K116" s="88"/>
    </row>
    <row r="117" spans="11:11" s="87" customFormat="1" x14ac:dyDescent="0.3">
      <c r="K117" s="88"/>
    </row>
    <row r="118" spans="11:11" s="87" customFormat="1" x14ac:dyDescent="0.3">
      <c r="K118" s="88"/>
    </row>
    <row r="119" spans="11:11" s="87" customFormat="1" x14ac:dyDescent="0.3">
      <c r="K119" s="88"/>
    </row>
    <row r="120" spans="11:11" s="87" customFormat="1" x14ac:dyDescent="0.3">
      <c r="K120" s="88"/>
    </row>
    <row r="121" spans="11:11" s="87" customFormat="1" x14ac:dyDescent="0.3">
      <c r="K121" s="88"/>
    </row>
    <row r="122" spans="11:11" s="87" customFormat="1" x14ac:dyDescent="0.3">
      <c r="K122" s="88"/>
    </row>
    <row r="123" spans="11:11" s="87" customFormat="1" x14ac:dyDescent="0.3">
      <c r="K123" s="88"/>
    </row>
    <row r="124" spans="11:11" s="87" customFormat="1" x14ac:dyDescent="0.3">
      <c r="K124" s="88"/>
    </row>
    <row r="125" spans="11:11" s="87" customFormat="1" x14ac:dyDescent="0.3">
      <c r="K125" s="88"/>
    </row>
    <row r="126" spans="11:11" s="87" customFormat="1" x14ac:dyDescent="0.3">
      <c r="K126" s="88"/>
    </row>
    <row r="127" spans="11:11" s="87" customFormat="1" x14ac:dyDescent="0.3">
      <c r="K127" s="88"/>
    </row>
    <row r="128" spans="11:11" s="87" customFormat="1" x14ac:dyDescent="0.3">
      <c r="K128" s="88"/>
    </row>
    <row r="129" spans="11:11" s="87" customFormat="1" x14ac:dyDescent="0.3">
      <c r="K129" s="88"/>
    </row>
    <row r="130" spans="11:11" s="87" customFormat="1" x14ac:dyDescent="0.3">
      <c r="K130" s="88"/>
    </row>
    <row r="131" spans="11:11" s="87" customFormat="1" x14ac:dyDescent="0.3">
      <c r="K131" s="88"/>
    </row>
    <row r="132" spans="11:11" s="87" customFormat="1" x14ac:dyDescent="0.3">
      <c r="K132" s="88"/>
    </row>
    <row r="133" spans="11:11" s="87" customFormat="1" x14ac:dyDescent="0.3">
      <c r="K133" s="88"/>
    </row>
    <row r="134" spans="11:11" s="87" customFormat="1" x14ac:dyDescent="0.3">
      <c r="K134" s="88"/>
    </row>
    <row r="135" spans="11:11" s="87" customFormat="1" x14ac:dyDescent="0.3">
      <c r="K135" s="88"/>
    </row>
    <row r="136" spans="11:11" s="87" customFormat="1" x14ac:dyDescent="0.3">
      <c r="K136" s="88"/>
    </row>
    <row r="137" spans="11:11" s="87" customFormat="1" x14ac:dyDescent="0.3">
      <c r="K137" s="88"/>
    </row>
    <row r="138" spans="11:11" s="87" customFormat="1" x14ac:dyDescent="0.3">
      <c r="K138" s="88"/>
    </row>
    <row r="139" spans="11:11" s="87" customFormat="1" x14ac:dyDescent="0.3">
      <c r="K139" s="88"/>
    </row>
    <row r="140" spans="11:11" s="87" customFormat="1" x14ac:dyDescent="0.3">
      <c r="K140" s="88"/>
    </row>
    <row r="141" spans="11:11" s="87" customFormat="1" x14ac:dyDescent="0.3">
      <c r="K141" s="88"/>
    </row>
    <row r="142" spans="11:11" s="87" customFormat="1" x14ac:dyDescent="0.3">
      <c r="K142" s="88"/>
    </row>
    <row r="143" spans="11:11" s="87" customFormat="1" x14ac:dyDescent="0.3">
      <c r="K143" s="88"/>
    </row>
    <row r="144" spans="11:11" s="87" customFormat="1" x14ac:dyDescent="0.3">
      <c r="K144" s="88"/>
    </row>
    <row r="145" spans="11:11" s="87" customFormat="1" x14ac:dyDescent="0.3">
      <c r="K145" s="88"/>
    </row>
    <row r="146" spans="11:11" s="87" customFormat="1" x14ac:dyDescent="0.3">
      <c r="K146" s="88"/>
    </row>
    <row r="147" spans="11:11" s="87" customFormat="1" x14ac:dyDescent="0.3">
      <c r="K147" s="88"/>
    </row>
    <row r="148" spans="11:11" s="87" customFormat="1" x14ac:dyDescent="0.3">
      <c r="K148" s="88"/>
    </row>
    <row r="149" spans="11:11" s="87" customFormat="1" x14ac:dyDescent="0.3">
      <c r="K149" s="88"/>
    </row>
    <row r="150" spans="11:11" s="87" customFormat="1" x14ac:dyDescent="0.3">
      <c r="K150" s="88"/>
    </row>
    <row r="151" spans="11:11" s="87" customFormat="1" x14ac:dyDescent="0.3">
      <c r="K151" s="88"/>
    </row>
    <row r="152" spans="11:11" s="87" customFormat="1" x14ac:dyDescent="0.3">
      <c r="K152" s="88"/>
    </row>
    <row r="153" spans="11:11" s="87" customFormat="1" x14ac:dyDescent="0.3">
      <c r="K153" s="88"/>
    </row>
    <row r="154" spans="11:11" s="87" customFormat="1" x14ac:dyDescent="0.3">
      <c r="K154" s="88"/>
    </row>
    <row r="155" spans="11:11" s="87" customFormat="1" x14ac:dyDescent="0.3">
      <c r="K155" s="88"/>
    </row>
    <row r="156" spans="11:11" s="87" customFormat="1" x14ac:dyDescent="0.3">
      <c r="K156" s="88"/>
    </row>
    <row r="157" spans="11:11" s="87" customFormat="1" x14ac:dyDescent="0.3">
      <c r="K157" s="88"/>
    </row>
    <row r="158" spans="11:11" s="87" customFormat="1" x14ac:dyDescent="0.3">
      <c r="K158" s="88"/>
    </row>
    <row r="159" spans="11:11" s="87" customFormat="1" x14ac:dyDescent="0.3">
      <c r="K159" s="88"/>
    </row>
    <row r="160" spans="11:11" s="87" customFormat="1" x14ac:dyDescent="0.3">
      <c r="K160" s="88"/>
    </row>
    <row r="161" spans="11:11" s="87" customFormat="1" x14ac:dyDescent="0.3">
      <c r="K161" s="88"/>
    </row>
    <row r="162" spans="11:11" s="87" customFormat="1" x14ac:dyDescent="0.3">
      <c r="K162" s="88"/>
    </row>
    <row r="163" spans="11:11" s="87" customFormat="1" x14ac:dyDescent="0.3">
      <c r="K163" s="88"/>
    </row>
    <row r="164" spans="11:11" s="87" customFormat="1" x14ac:dyDescent="0.3">
      <c r="K164" s="88"/>
    </row>
    <row r="165" spans="11:11" s="87" customFormat="1" x14ac:dyDescent="0.3">
      <c r="K165" s="88"/>
    </row>
    <row r="166" spans="11:11" s="87" customFormat="1" x14ac:dyDescent="0.3">
      <c r="K166" s="88"/>
    </row>
    <row r="167" spans="11:11" s="87" customFormat="1" x14ac:dyDescent="0.3">
      <c r="K167" s="88"/>
    </row>
    <row r="168" spans="11:11" s="87" customFormat="1" x14ac:dyDescent="0.3">
      <c r="K168" s="88"/>
    </row>
    <row r="169" spans="11:11" s="87" customFormat="1" x14ac:dyDescent="0.3">
      <c r="K169" s="88"/>
    </row>
    <row r="170" spans="11:11" s="87" customFormat="1" x14ac:dyDescent="0.3">
      <c r="K170" s="88"/>
    </row>
    <row r="171" spans="11:11" s="87" customFormat="1" x14ac:dyDescent="0.3">
      <c r="K171" s="88"/>
    </row>
    <row r="172" spans="11:11" s="87" customFormat="1" x14ac:dyDescent="0.3">
      <c r="K172" s="88"/>
    </row>
    <row r="173" spans="11:11" s="87" customFormat="1" x14ac:dyDescent="0.3">
      <c r="K173" s="88"/>
    </row>
    <row r="174" spans="11:11" s="87" customFormat="1" x14ac:dyDescent="0.3">
      <c r="K174" s="88"/>
    </row>
    <row r="175" spans="11:11" s="87" customFormat="1" x14ac:dyDescent="0.3">
      <c r="K175" s="88"/>
    </row>
    <row r="176" spans="11:11" s="87" customFormat="1" x14ac:dyDescent="0.3">
      <c r="K176" s="88"/>
    </row>
    <row r="177" spans="11:11" s="87" customFormat="1" x14ac:dyDescent="0.3">
      <c r="K177" s="88"/>
    </row>
    <row r="178" spans="11:11" s="87" customFormat="1" x14ac:dyDescent="0.3">
      <c r="K178" s="88"/>
    </row>
    <row r="179" spans="11:11" s="87" customFormat="1" x14ac:dyDescent="0.3">
      <c r="K179" s="88"/>
    </row>
    <row r="180" spans="11:11" s="87" customFormat="1" x14ac:dyDescent="0.3">
      <c r="K180" s="88"/>
    </row>
    <row r="181" spans="11:11" s="87" customFormat="1" x14ac:dyDescent="0.3">
      <c r="K181" s="88"/>
    </row>
    <row r="182" spans="11:11" s="87" customFormat="1" x14ac:dyDescent="0.3">
      <c r="K182" s="88"/>
    </row>
    <row r="183" spans="11:11" s="87" customFormat="1" x14ac:dyDescent="0.3">
      <c r="K183" s="88"/>
    </row>
    <row r="184" spans="11:11" s="87" customFormat="1" x14ac:dyDescent="0.3">
      <c r="K184" s="88"/>
    </row>
    <row r="185" spans="11:11" s="87" customFormat="1" x14ac:dyDescent="0.3">
      <c r="K185" s="88"/>
    </row>
    <row r="186" spans="11:11" s="87" customFormat="1" x14ac:dyDescent="0.3">
      <c r="K186" s="88"/>
    </row>
    <row r="187" spans="11:11" s="87" customFormat="1" x14ac:dyDescent="0.3">
      <c r="K187" s="88"/>
    </row>
    <row r="188" spans="11:11" s="87" customFormat="1" x14ac:dyDescent="0.3">
      <c r="K188" s="88"/>
    </row>
    <row r="189" spans="11:11" s="87" customFormat="1" x14ac:dyDescent="0.3">
      <c r="K189" s="88"/>
    </row>
    <row r="190" spans="11:11" s="87" customFormat="1" x14ac:dyDescent="0.3">
      <c r="K190" s="88"/>
    </row>
    <row r="191" spans="11:11" s="87" customFormat="1" x14ac:dyDescent="0.3">
      <c r="K191" s="88"/>
    </row>
    <row r="192" spans="11:11" s="87" customFormat="1" x14ac:dyDescent="0.3">
      <c r="K192" s="88"/>
    </row>
    <row r="193" spans="11:11" s="87" customFormat="1" x14ac:dyDescent="0.3">
      <c r="K193" s="88"/>
    </row>
    <row r="194" spans="11:11" s="87" customFormat="1" x14ac:dyDescent="0.3">
      <c r="K194" s="88"/>
    </row>
    <row r="195" spans="11:11" s="87" customFormat="1" x14ac:dyDescent="0.3">
      <c r="K195" s="88"/>
    </row>
    <row r="196" spans="11:11" s="87" customFormat="1" x14ac:dyDescent="0.3">
      <c r="K196" s="88"/>
    </row>
    <row r="197" spans="11:11" s="87" customFormat="1" x14ac:dyDescent="0.3">
      <c r="K197" s="88"/>
    </row>
    <row r="198" spans="11:11" s="87" customFormat="1" x14ac:dyDescent="0.3">
      <c r="K198" s="88"/>
    </row>
    <row r="199" spans="11:11" s="87" customFormat="1" x14ac:dyDescent="0.3">
      <c r="K199" s="88"/>
    </row>
    <row r="200" spans="11:11" s="87" customFormat="1" x14ac:dyDescent="0.3">
      <c r="K200" s="88"/>
    </row>
    <row r="201" spans="11:11" s="87" customFormat="1" x14ac:dyDescent="0.3">
      <c r="K201" s="88"/>
    </row>
    <row r="202" spans="11:11" s="87" customFormat="1" x14ac:dyDescent="0.3">
      <c r="K202" s="88"/>
    </row>
    <row r="203" spans="11:11" s="87" customFormat="1" x14ac:dyDescent="0.3">
      <c r="K203" s="88"/>
    </row>
    <row r="204" spans="11:11" s="87" customFormat="1" x14ac:dyDescent="0.3">
      <c r="K204" s="88"/>
    </row>
    <row r="205" spans="11:11" s="87" customFormat="1" x14ac:dyDescent="0.3">
      <c r="K205" s="88"/>
    </row>
    <row r="206" spans="11:11" s="87" customFormat="1" x14ac:dyDescent="0.3">
      <c r="K206" s="88"/>
    </row>
    <row r="207" spans="11:11" s="87" customFormat="1" x14ac:dyDescent="0.3">
      <c r="K207" s="88"/>
    </row>
    <row r="208" spans="11:11" s="87" customFormat="1" x14ac:dyDescent="0.3">
      <c r="K208" s="88"/>
    </row>
    <row r="209" spans="11:11" s="87" customFormat="1" x14ac:dyDescent="0.3">
      <c r="K209" s="88"/>
    </row>
    <row r="210" spans="11:11" s="87" customFormat="1" x14ac:dyDescent="0.3">
      <c r="K210" s="88"/>
    </row>
    <row r="211" spans="11:11" s="87" customFormat="1" x14ac:dyDescent="0.3">
      <c r="K211" s="88"/>
    </row>
    <row r="212" spans="11:11" s="87" customFormat="1" x14ac:dyDescent="0.3">
      <c r="K212" s="88"/>
    </row>
    <row r="213" spans="11:11" s="87" customFormat="1" x14ac:dyDescent="0.3">
      <c r="K213" s="88"/>
    </row>
    <row r="214" spans="11:11" s="87" customFormat="1" x14ac:dyDescent="0.3">
      <c r="K214" s="88"/>
    </row>
    <row r="215" spans="11:11" s="87" customFormat="1" x14ac:dyDescent="0.3">
      <c r="K215" s="88"/>
    </row>
    <row r="216" spans="11:11" s="87" customFormat="1" x14ac:dyDescent="0.3">
      <c r="K216" s="88"/>
    </row>
    <row r="217" spans="11:11" s="87" customFormat="1" x14ac:dyDescent="0.3">
      <c r="K217" s="88"/>
    </row>
    <row r="218" spans="11:11" s="87" customFormat="1" x14ac:dyDescent="0.3">
      <c r="K218" s="88"/>
    </row>
    <row r="219" spans="11:11" s="87" customFormat="1" x14ac:dyDescent="0.3">
      <c r="K219" s="88"/>
    </row>
    <row r="220" spans="11:11" s="87" customFormat="1" x14ac:dyDescent="0.3">
      <c r="K220" s="88"/>
    </row>
    <row r="221" spans="11:11" s="87" customFormat="1" x14ac:dyDescent="0.3">
      <c r="K221" s="88"/>
    </row>
    <row r="222" spans="11:11" s="87" customFormat="1" x14ac:dyDescent="0.3">
      <c r="K222" s="88"/>
    </row>
    <row r="223" spans="11:11" s="87" customFormat="1" x14ac:dyDescent="0.3">
      <c r="K223" s="88"/>
    </row>
    <row r="224" spans="11:11" s="87" customFormat="1" x14ac:dyDescent="0.3">
      <c r="K224" s="88"/>
    </row>
    <row r="225" spans="11:11" s="87" customFormat="1" x14ac:dyDescent="0.3">
      <c r="K225" s="88"/>
    </row>
    <row r="226" spans="11:11" s="87" customFormat="1" x14ac:dyDescent="0.3">
      <c r="K226" s="88"/>
    </row>
    <row r="227" spans="11:11" s="87" customFormat="1" x14ac:dyDescent="0.3">
      <c r="K227" s="88"/>
    </row>
    <row r="228" spans="11:11" s="87" customFormat="1" x14ac:dyDescent="0.3">
      <c r="K228" s="88"/>
    </row>
    <row r="229" spans="11:11" s="87" customFormat="1" x14ac:dyDescent="0.3">
      <c r="K229" s="88"/>
    </row>
    <row r="230" spans="11:11" s="87" customFormat="1" x14ac:dyDescent="0.3">
      <c r="K230" s="88"/>
    </row>
    <row r="231" spans="11:11" s="87" customFormat="1" x14ac:dyDescent="0.3">
      <c r="K231" s="88"/>
    </row>
    <row r="232" spans="11:11" s="87" customFormat="1" x14ac:dyDescent="0.3">
      <c r="K232" s="88"/>
    </row>
    <row r="233" spans="11:11" s="87" customFormat="1" x14ac:dyDescent="0.3">
      <c r="K233" s="88"/>
    </row>
    <row r="234" spans="11:11" s="87" customFormat="1" x14ac:dyDescent="0.3">
      <c r="K234" s="88"/>
    </row>
    <row r="235" spans="11:11" s="87" customFormat="1" x14ac:dyDescent="0.3">
      <c r="K235" s="88"/>
    </row>
    <row r="236" spans="11:11" s="87" customFormat="1" x14ac:dyDescent="0.3">
      <c r="K236" s="88"/>
    </row>
    <row r="237" spans="11:11" s="87" customFormat="1" x14ac:dyDescent="0.3">
      <c r="K237" s="88"/>
    </row>
    <row r="238" spans="11:11" s="87" customFormat="1" x14ac:dyDescent="0.3">
      <c r="K238" s="88"/>
    </row>
    <row r="239" spans="11:11" s="87" customFormat="1" x14ac:dyDescent="0.3">
      <c r="K239" s="88"/>
    </row>
    <row r="240" spans="11:11" s="87" customFormat="1" x14ac:dyDescent="0.3">
      <c r="K240" s="88"/>
    </row>
    <row r="241" spans="11:11" s="87" customFormat="1" x14ac:dyDescent="0.3">
      <c r="K241" s="88"/>
    </row>
    <row r="242" spans="11:11" s="87" customFormat="1" x14ac:dyDescent="0.3">
      <c r="K242" s="88"/>
    </row>
    <row r="243" spans="11:11" s="87" customFormat="1" x14ac:dyDescent="0.3">
      <c r="K243" s="88"/>
    </row>
    <row r="244" spans="11:11" s="87" customFormat="1" x14ac:dyDescent="0.3">
      <c r="K244" s="88"/>
    </row>
    <row r="245" spans="11:11" s="87" customFormat="1" x14ac:dyDescent="0.3">
      <c r="K245" s="88"/>
    </row>
    <row r="246" spans="11:11" s="87" customFormat="1" x14ac:dyDescent="0.3">
      <c r="K246" s="88"/>
    </row>
    <row r="247" spans="11:11" s="87" customFormat="1" x14ac:dyDescent="0.3">
      <c r="K247" s="88"/>
    </row>
    <row r="248" spans="11:11" s="87" customFormat="1" x14ac:dyDescent="0.3">
      <c r="K248" s="88"/>
    </row>
    <row r="249" spans="11:11" s="87" customFormat="1" x14ac:dyDescent="0.3">
      <c r="K249" s="88"/>
    </row>
    <row r="250" spans="11:11" s="87" customFormat="1" x14ac:dyDescent="0.3">
      <c r="K250" s="88"/>
    </row>
    <row r="251" spans="11:11" s="87" customFormat="1" x14ac:dyDescent="0.3">
      <c r="K251" s="88"/>
    </row>
    <row r="252" spans="11:11" s="87" customFormat="1" x14ac:dyDescent="0.3">
      <c r="K252" s="88"/>
    </row>
    <row r="253" spans="11:11" s="87" customFormat="1" x14ac:dyDescent="0.3">
      <c r="K253" s="88"/>
    </row>
    <row r="254" spans="11:11" s="87" customFormat="1" x14ac:dyDescent="0.3">
      <c r="K254" s="88"/>
    </row>
    <row r="255" spans="11:11" s="87" customFormat="1" x14ac:dyDescent="0.3">
      <c r="K255" s="88"/>
    </row>
    <row r="256" spans="11:11" s="87" customFormat="1" x14ac:dyDescent="0.3">
      <c r="K256" s="88"/>
    </row>
    <row r="257" spans="11:11" s="87" customFormat="1" x14ac:dyDescent="0.3">
      <c r="K257" s="88"/>
    </row>
    <row r="258" spans="11:11" s="87" customFormat="1" x14ac:dyDescent="0.3">
      <c r="K258" s="88"/>
    </row>
    <row r="259" spans="11:11" s="87" customFormat="1" x14ac:dyDescent="0.3">
      <c r="K259" s="88"/>
    </row>
    <row r="260" spans="11:11" s="87" customFormat="1" x14ac:dyDescent="0.3">
      <c r="K260" s="88"/>
    </row>
    <row r="261" spans="11:11" s="87" customFormat="1" x14ac:dyDescent="0.3">
      <c r="K261" s="88"/>
    </row>
    <row r="262" spans="11:11" s="87" customFormat="1" x14ac:dyDescent="0.3">
      <c r="K262" s="88"/>
    </row>
    <row r="263" spans="11:11" s="87" customFormat="1" x14ac:dyDescent="0.3">
      <c r="K263" s="88"/>
    </row>
    <row r="264" spans="11:11" s="87" customFormat="1" x14ac:dyDescent="0.3">
      <c r="K264" s="88"/>
    </row>
    <row r="265" spans="11:11" s="87" customFormat="1" x14ac:dyDescent="0.3">
      <c r="K265" s="88"/>
    </row>
    <row r="266" spans="11:11" s="87" customFormat="1" x14ac:dyDescent="0.3">
      <c r="K266" s="88"/>
    </row>
    <row r="267" spans="11:11" s="87" customFormat="1" x14ac:dyDescent="0.3">
      <c r="K267" s="88"/>
    </row>
    <row r="268" spans="11:11" s="87" customFormat="1" x14ac:dyDescent="0.3">
      <c r="K268" s="88"/>
    </row>
    <row r="269" spans="11:11" s="87" customFormat="1" x14ac:dyDescent="0.3">
      <c r="K269" s="88"/>
    </row>
    <row r="270" spans="11:11" s="87" customFormat="1" x14ac:dyDescent="0.3">
      <c r="K270" s="88"/>
    </row>
    <row r="271" spans="11:11" s="87" customFormat="1" x14ac:dyDescent="0.3">
      <c r="K271" s="88"/>
    </row>
    <row r="272" spans="11:11" s="87" customFormat="1" x14ac:dyDescent="0.3">
      <c r="K272" s="88"/>
    </row>
    <row r="273" spans="11:11" s="87" customFormat="1" x14ac:dyDescent="0.3">
      <c r="K273" s="88"/>
    </row>
    <row r="274" spans="11:11" s="87" customFormat="1" x14ac:dyDescent="0.3">
      <c r="K274" s="88"/>
    </row>
    <row r="275" spans="11:11" s="87" customFormat="1" x14ac:dyDescent="0.3">
      <c r="K275" s="88"/>
    </row>
    <row r="276" spans="11:11" s="87" customFormat="1" x14ac:dyDescent="0.3">
      <c r="K276" s="88"/>
    </row>
    <row r="277" spans="11:11" s="87" customFormat="1" x14ac:dyDescent="0.3">
      <c r="K277" s="88"/>
    </row>
    <row r="278" spans="11:11" s="87" customFormat="1" x14ac:dyDescent="0.3">
      <c r="K278" s="88"/>
    </row>
    <row r="279" spans="11:11" s="87" customFormat="1" x14ac:dyDescent="0.3">
      <c r="K279" s="88"/>
    </row>
    <row r="280" spans="11:11" s="87" customFormat="1" x14ac:dyDescent="0.3">
      <c r="K280" s="88"/>
    </row>
    <row r="281" spans="11:11" s="87" customFormat="1" x14ac:dyDescent="0.3">
      <c r="K281" s="88"/>
    </row>
    <row r="282" spans="11:11" s="87" customFormat="1" x14ac:dyDescent="0.3">
      <c r="K282" s="88"/>
    </row>
    <row r="283" spans="11:11" s="87" customFormat="1" x14ac:dyDescent="0.3">
      <c r="K283" s="88"/>
    </row>
    <row r="284" spans="11:11" s="87" customFormat="1" x14ac:dyDescent="0.3">
      <c r="K284" s="88"/>
    </row>
    <row r="285" spans="11:11" s="87" customFormat="1" x14ac:dyDescent="0.3">
      <c r="K285" s="88"/>
    </row>
    <row r="286" spans="11:11" s="87" customFormat="1" x14ac:dyDescent="0.3">
      <c r="K286" s="88"/>
    </row>
    <row r="287" spans="11:11" s="87" customFormat="1" x14ac:dyDescent="0.3">
      <c r="K287" s="88"/>
    </row>
    <row r="288" spans="11:11" s="87" customFormat="1" x14ac:dyDescent="0.3">
      <c r="K288" s="88"/>
    </row>
    <row r="289" spans="11:11" s="87" customFormat="1" x14ac:dyDescent="0.3">
      <c r="K289" s="88"/>
    </row>
    <row r="290" spans="11:11" s="87" customFormat="1" x14ac:dyDescent="0.3">
      <c r="K290" s="88"/>
    </row>
    <row r="291" spans="11:11" s="87" customFormat="1" x14ac:dyDescent="0.3">
      <c r="K291" s="88"/>
    </row>
    <row r="292" spans="11:11" s="87" customFormat="1" x14ac:dyDescent="0.3">
      <c r="K292" s="88"/>
    </row>
    <row r="293" spans="11:11" s="87" customFormat="1" x14ac:dyDescent="0.3">
      <c r="K293" s="88"/>
    </row>
    <row r="294" spans="11:11" s="87" customFormat="1" x14ac:dyDescent="0.3">
      <c r="K294" s="88"/>
    </row>
    <row r="295" spans="11:11" s="87" customFormat="1" x14ac:dyDescent="0.3">
      <c r="K295" s="88"/>
    </row>
    <row r="296" spans="11:11" s="87" customFormat="1" x14ac:dyDescent="0.3">
      <c r="K296" s="88"/>
    </row>
    <row r="297" spans="11:11" s="87" customFormat="1" x14ac:dyDescent="0.3">
      <c r="K297" s="88"/>
    </row>
    <row r="298" spans="11:11" s="87" customFormat="1" x14ac:dyDescent="0.3">
      <c r="K298" s="88"/>
    </row>
    <row r="299" spans="11:11" s="87" customFormat="1" x14ac:dyDescent="0.3">
      <c r="K299" s="88"/>
    </row>
    <row r="300" spans="11:11" s="87" customFormat="1" x14ac:dyDescent="0.3">
      <c r="K300" s="88"/>
    </row>
    <row r="301" spans="11:11" s="87" customFormat="1" x14ac:dyDescent="0.3">
      <c r="K301" s="88"/>
    </row>
    <row r="302" spans="11:11" s="87" customFormat="1" x14ac:dyDescent="0.3">
      <c r="K302" s="88"/>
    </row>
    <row r="303" spans="11:11" s="87" customFormat="1" x14ac:dyDescent="0.3">
      <c r="K303" s="88"/>
    </row>
    <row r="304" spans="11:11" s="87" customFormat="1" x14ac:dyDescent="0.3">
      <c r="K304" s="88"/>
    </row>
    <row r="305" spans="11:11" s="87" customFormat="1" x14ac:dyDescent="0.3">
      <c r="K305" s="88"/>
    </row>
    <row r="306" spans="11:11" s="87" customFormat="1" x14ac:dyDescent="0.3">
      <c r="K306" s="88"/>
    </row>
    <row r="307" spans="11:11" s="87" customFormat="1" x14ac:dyDescent="0.3">
      <c r="K307" s="88"/>
    </row>
    <row r="308" spans="11:11" s="87" customFormat="1" x14ac:dyDescent="0.3">
      <c r="K308" s="88"/>
    </row>
    <row r="309" spans="11:11" s="87" customFormat="1" x14ac:dyDescent="0.3">
      <c r="K309" s="88"/>
    </row>
    <row r="310" spans="11:11" s="87" customFormat="1" x14ac:dyDescent="0.3">
      <c r="K310" s="88"/>
    </row>
    <row r="311" spans="11:11" s="87" customFormat="1" x14ac:dyDescent="0.3">
      <c r="K311" s="88"/>
    </row>
    <row r="312" spans="11:11" s="87" customFormat="1" x14ac:dyDescent="0.3">
      <c r="K312" s="88"/>
    </row>
    <row r="313" spans="11:11" s="87" customFormat="1" x14ac:dyDescent="0.3">
      <c r="K313" s="88"/>
    </row>
    <row r="314" spans="11:11" s="87" customFormat="1" x14ac:dyDescent="0.3">
      <c r="K314" s="88"/>
    </row>
    <row r="315" spans="11:11" s="87" customFormat="1" x14ac:dyDescent="0.3">
      <c r="K315" s="88"/>
    </row>
    <row r="316" spans="11:11" s="87" customFormat="1" x14ac:dyDescent="0.3">
      <c r="K316" s="88"/>
    </row>
    <row r="317" spans="11:11" s="87" customFormat="1" x14ac:dyDescent="0.3">
      <c r="K317" s="88"/>
    </row>
    <row r="318" spans="11:11" s="87" customFormat="1" x14ac:dyDescent="0.3">
      <c r="K318" s="88"/>
    </row>
    <row r="319" spans="11:11" s="87" customFormat="1" x14ac:dyDescent="0.3">
      <c r="K319" s="88"/>
    </row>
    <row r="320" spans="11:11" s="87" customFormat="1" x14ac:dyDescent="0.3">
      <c r="K320" s="88"/>
    </row>
    <row r="321" spans="11:11" s="87" customFormat="1" x14ac:dyDescent="0.3">
      <c r="K321" s="88"/>
    </row>
    <row r="322" spans="11:11" s="87" customFormat="1" x14ac:dyDescent="0.3">
      <c r="K322" s="88"/>
    </row>
    <row r="323" spans="11:11" s="87" customFormat="1" x14ac:dyDescent="0.3">
      <c r="K323" s="88"/>
    </row>
    <row r="324" spans="11:11" s="87" customFormat="1" x14ac:dyDescent="0.3">
      <c r="K324" s="88"/>
    </row>
    <row r="325" spans="11:11" s="87" customFormat="1" x14ac:dyDescent="0.3">
      <c r="K325" s="88"/>
    </row>
    <row r="326" spans="11:11" s="87" customFormat="1" x14ac:dyDescent="0.3">
      <c r="K326" s="88"/>
    </row>
    <row r="327" spans="11:11" s="87" customFormat="1" x14ac:dyDescent="0.3">
      <c r="K327" s="88"/>
    </row>
    <row r="328" spans="11:11" s="87" customFormat="1" x14ac:dyDescent="0.3">
      <c r="K328" s="88"/>
    </row>
    <row r="329" spans="11:11" s="87" customFormat="1" x14ac:dyDescent="0.3">
      <c r="K329" s="88"/>
    </row>
    <row r="330" spans="11:11" s="87" customFormat="1" x14ac:dyDescent="0.3">
      <c r="K330" s="88"/>
    </row>
    <row r="331" spans="11:11" s="87" customFormat="1" x14ac:dyDescent="0.3">
      <c r="K331" s="88"/>
    </row>
    <row r="332" spans="11:11" s="87" customFormat="1" x14ac:dyDescent="0.3">
      <c r="K332" s="88"/>
    </row>
    <row r="333" spans="11:11" s="87" customFormat="1" x14ac:dyDescent="0.3">
      <c r="K333" s="88"/>
    </row>
    <row r="334" spans="11:11" s="87" customFormat="1" x14ac:dyDescent="0.3">
      <c r="K334" s="88"/>
    </row>
    <row r="335" spans="11:11" s="87" customFormat="1" x14ac:dyDescent="0.3">
      <c r="K335" s="88"/>
    </row>
    <row r="336" spans="11:11" s="87" customFormat="1" x14ac:dyDescent="0.3">
      <c r="K336" s="88"/>
    </row>
    <row r="337" spans="11:11" s="87" customFormat="1" x14ac:dyDescent="0.3">
      <c r="K337" s="88"/>
    </row>
    <row r="338" spans="11:11" s="87" customFormat="1" x14ac:dyDescent="0.3">
      <c r="K338" s="88"/>
    </row>
    <row r="339" spans="11:11" s="87" customFormat="1" x14ac:dyDescent="0.3">
      <c r="K339" s="88"/>
    </row>
    <row r="340" spans="11:11" s="87" customFormat="1" x14ac:dyDescent="0.3">
      <c r="K340" s="88"/>
    </row>
    <row r="341" spans="11:11" s="87" customFormat="1" x14ac:dyDescent="0.3">
      <c r="K341" s="88"/>
    </row>
    <row r="342" spans="11:11" s="87" customFormat="1" x14ac:dyDescent="0.3">
      <c r="K342" s="88"/>
    </row>
    <row r="343" spans="11:11" s="87" customFormat="1" x14ac:dyDescent="0.3">
      <c r="K343" s="88"/>
    </row>
    <row r="344" spans="11:11" s="87" customFormat="1" x14ac:dyDescent="0.3">
      <c r="K344" s="88"/>
    </row>
    <row r="345" spans="11:11" s="87" customFormat="1" x14ac:dyDescent="0.3">
      <c r="K345" s="88"/>
    </row>
    <row r="346" spans="11:11" s="87" customFormat="1" x14ac:dyDescent="0.3">
      <c r="K346" s="88"/>
    </row>
    <row r="347" spans="11:11" s="87" customFormat="1" x14ac:dyDescent="0.3">
      <c r="K347" s="88"/>
    </row>
    <row r="348" spans="11:11" s="87" customFormat="1" x14ac:dyDescent="0.3">
      <c r="K348" s="88"/>
    </row>
    <row r="349" spans="11:11" s="87" customFormat="1" x14ac:dyDescent="0.3">
      <c r="K349" s="88"/>
    </row>
    <row r="350" spans="11:11" s="87" customFormat="1" x14ac:dyDescent="0.3">
      <c r="K350" s="88"/>
    </row>
    <row r="351" spans="11:11" s="87" customFormat="1" x14ac:dyDescent="0.3">
      <c r="K351" s="88"/>
    </row>
    <row r="352" spans="11:11" s="87" customFormat="1" x14ac:dyDescent="0.3">
      <c r="K352" s="88"/>
    </row>
    <row r="353" spans="11:11" s="87" customFormat="1" x14ac:dyDescent="0.3">
      <c r="K353" s="88"/>
    </row>
    <row r="354" spans="11:11" s="87" customFormat="1" x14ac:dyDescent="0.3">
      <c r="K354" s="88"/>
    </row>
    <row r="355" spans="11:11" s="87" customFormat="1" x14ac:dyDescent="0.3">
      <c r="K355" s="88"/>
    </row>
    <row r="356" spans="11:11" s="87" customFormat="1" x14ac:dyDescent="0.3">
      <c r="K356" s="88"/>
    </row>
    <row r="357" spans="11:11" s="87" customFormat="1" x14ac:dyDescent="0.3">
      <c r="K357" s="88"/>
    </row>
    <row r="358" spans="11:11" s="87" customFormat="1" x14ac:dyDescent="0.3">
      <c r="K358" s="88"/>
    </row>
    <row r="359" spans="11:11" s="87" customFormat="1" x14ac:dyDescent="0.3">
      <c r="K359" s="88"/>
    </row>
    <row r="360" spans="11:11" s="87" customFormat="1" x14ac:dyDescent="0.3">
      <c r="K360" s="88"/>
    </row>
    <row r="361" spans="11:11" s="87" customFormat="1" x14ac:dyDescent="0.3">
      <c r="K361" s="88"/>
    </row>
    <row r="362" spans="11:11" s="87" customFormat="1" x14ac:dyDescent="0.3">
      <c r="K362" s="88"/>
    </row>
    <row r="363" spans="11:11" s="87" customFormat="1" x14ac:dyDescent="0.3">
      <c r="K363" s="88"/>
    </row>
    <row r="364" spans="11:11" s="87" customFormat="1" x14ac:dyDescent="0.3">
      <c r="K364" s="88"/>
    </row>
    <row r="365" spans="11:11" s="87" customFormat="1" x14ac:dyDescent="0.3">
      <c r="K365" s="88"/>
    </row>
    <row r="366" spans="11:11" s="87" customFormat="1" x14ac:dyDescent="0.3">
      <c r="K366" s="88"/>
    </row>
    <row r="367" spans="11:11" s="87" customFormat="1" x14ac:dyDescent="0.3">
      <c r="K367" s="88"/>
    </row>
    <row r="368" spans="11:11" s="87" customFormat="1" x14ac:dyDescent="0.3">
      <c r="K368" s="88"/>
    </row>
    <row r="369" spans="11:11" s="87" customFormat="1" x14ac:dyDescent="0.3">
      <c r="K369" s="88"/>
    </row>
    <row r="370" spans="11:11" s="87" customFormat="1" x14ac:dyDescent="0.3">
      <c r="K370" s="88"/>
    </row>
    <row r="371" spans="11:11" s="87" customFormat="1" x14ac:dyDescent="0.3">
      <c r="K371" s="88"/>
    </row>
    <row r="372" spans="11:11" s="87" customFormat="1" x14ac:dyDescent="0.3">
      <c r="K372" s="88"/>
    </row>
    <row r="373" spans="11:11" s="87" customFormat="1" x14ac:dyDescent="0.3">
      <c r="K373" s="88"/>
    </row>
    <row r="374" spans="11:11" s="87" customFormat="1" x14ac:dyDescent="0.3">
      <c r="K374" s="88"/>
    </row>
    <row r="375" spans="11:11" s="87" customFormat="1" x14ac:dyDescent="0.3">
      <c r="K375" s="88"/>
    </row>
    <row r="376" spans="11:11" s="87" customFormat="1" x14ac:dyDescent="0.3">
      <c r="K376" s="88"/>
    </row>
    <row r="377" spans="11:11" s="87" customFormat="1" x14ac:dyDescent="0.3">
      <c r="K377" s="88"/>
    </row>
    <row r="378" spans="11:11" s="87" customFormat="1" x14ac:dyDescent="0.3">
      <c r="K378" s="88"/>
    </row>
    <row r="379" spans="11:11" s="87" customFormat="1" x14ac:dyDescent="0.3">
      <c r="K379" s="88"/>
    </row>
    <row r="380" spans="11:11" s="87" customFormat="1" x14ac:dyDescent="0.3">
      <c r="K380" s="88"/>
    </row>
    <row r="381" spans="11:11" s="87" customFormat="1" x14ac:dyDescent="0.3">
      <c r="K381" s="88"/>
    </row>
    <row r="382" spans="11:11" s="87" customFormat="1" x14ac:dyDescent="0.3">
      <c r="K382" s="88"/>
    </row>
  </sheetData>
  <sortState xmlns:xlrd2="http://schemas.microsoft.com/office/spreadsheetml/2017/richdata2" ref="A51:I58">
    <sortCondition descending="1" ref="I51"/>
    <sortCondition descending="1" ref="H51"/>
  </sortState>
  <hyperlinks>
    <hyperlink ref="B2" location="'Index'!A3" tooltip="Go to the Index sheet" display="`" xr:uid="{79C07554-503B-455A-AE3B-8BA98EE942D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715B-33D3-4C18-9617-46443FCA9141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319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  <c r="K2" s="156">
        <v>1</v>
      </c>
    </row>
    <row r="3" spans="1:34" s="91" customFormat="1" ht="15.75" customHeight="1" x14ac:dyDescent="0.3">
      <c r="A3" s="90"/>
      <c r="B3" s="91" t="s">
        <v>68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7"/>
      <c r="AB3" s="87"/>
      <c r="AC3" s="87"/>
      <c r="AD3" s="87"/>
      <c r="AE3" s="87"/>
      <c r="AF3" s="87"/>
    </row>
    <row r="4" spans="1:34" ht="15.75" customHeight="1" x14ac:dyDescent="0.3">
      <c r="A4" s="157">
        <v>2</v>
      </c>
      <c r="B4" s="93" t="s">
        <v>4</v>
      </c>
      <c r="C4" s="158" t="s">
        <v>5</v>
      </c>
      <c r="D4" s="119"/>
      <c r="E4" s="159"/>
      <c r="F4" s="94" t="s">
        <v>6</v>
      </c>
      <c r="G4" s="94" t="s">
        <v>7</v>
      </c>
      <c r="H4" s="94" t="s">
        <v>8</v>
      </c>
      <c r="I4" s="95" t="s">
        <v>9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232">
        <v>1</v>
      </c>
      <c r="B5" s="233" t="s">
        <v>365</v>
      </c>
      <c r="C5" s="233" t="s">
        <v>348</v>
      </c>
      <c r="D5" s="276">
        <v>100.003</v>
      </c>
      <c r="E5" s="276">
        <v>98.001000000000005</v>
      </c>
      <c r="F5" s="276">
        <f>SUM(D5:E5)</f>
        <v>198.00400000000002</v>
      </c>
      <c r="G5" s="234">
        <v>8</v>
      </c>
      <c r="H5" s="276">
        <v>595.01300000000003</v>
      </c>
      <c r="I5" s="236">
        <v>24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99">
        <v>5</v>
      </c>
      <c r="B6" s="100" t="s">
        <v>369</v>
      </c>
      <c r="C6" s="100" t="s">
        <v>98</v>
      </c>
      <c r="D6" s="168">
        <v>98.001999999999995</v>
      </c>
      <c r="E6" s="168">
        <v>100.002</v>
      </c>
      <c r="F6" s="161">
        <f>SUM(D6:E6)</f>
        <v>198.00399999999999</v>
      </c>
      <c r="G6" s="96">
        <v>8</v>
      </c>
      <c r="H6" s="168">
        <v>589.00800000000004</v>
      </c>
      <c r="I6" s="114">
        <v>20</v>
      </c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112">
        <v>6</v>
      </c>
      <c r="B7" s="100" t="s">
        <v>370</v>
      </c>
      <c r="C7" s="100" t="s">
        <v>98</v>
      </c>
      <c r="D7" s="168">
        <v>98.001999999999995</v>
      </c>
      <c r="E7" s="168">
        <v>99.001999999999995</v>
      </c>
      <c r="F7" s="161">
        <f>SUM(D7:E7)</f>
        <v>197.00399999999999</v>
      </c>
      <c r="G7" s="96">
        <v>6</v>
      </c>
      <c r="H7" s="168">
        <v>589.01400000000001</v>
      </c>
      <c r="I7" s="114">
        <v>18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99">
        <v>7</v>
      </c>
      <c r="B8" s="100" t="s">
        <v>102</v>
      </c>
      <c r="C8" s="100" t="s">
        <v>77</v>
      </c>
      <c r="D8" s="168">
        <v>97</v>
      </c>
      <c r="E8" s="168">
        <v>95.001000000000005</v>
      </c>
      <c r="F8" s="161">
        <f>SUM(D8:E8)</f>
        <v>192.001</v>
      </c>
      <c r="G8" s="96">
        <v>3</v>
      </c>
      <c r="H8" s="168">
        <v>581.00599999999997</v>
      </c>
      <c r="I8" s="114">
        <v>15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112">
        <v>2</v>
      </c>
      <c r="B9" s="100" t="s">
        <v>366</v>
      </c>
      <c r="C9" s="100" t="s">
        <v>269</v>
      </c>
      <c r="D9" s="168">
        <v>98.001000000000005</v>
      </c>
      <c r="E9" s="168">
        <v>96.001000000000005</v>
      </c>
      <c r="F9" s="161">
        <f>SUM(D9:E9)</f>
        <v>194.00200000000001</v>
      </c>
      <c r="G9" s="96">
        <v>4</v>
      </c>
      <c r="H9" s="168">
        <v>573.00299999999993</v>
      </c>
      <c r="I9" s="114">
        <v>12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112">
        <v>4</v>
      </c>
      <c r="B10" s="100" t="s">
        <v>368</v>
      </c>
      <c r="C10" s="100" t="s">
        <v>269</v>
      </c>
      <c r="D10" s="168">
        <v>99.001000000000005</v>
      </c>
      <c r="E10" s="168">
        <v>97.001000000000005</v>
      </c>
      <c r="F10" s="161">
        <f>SUM(D10:E10)</f>
        <v>196.00200000000001</v>
      </c>
      <c r="G10" s="96">
        <v>5</v>
      </c>
      <c r="H10" s="168">
        <v>562.00299999999993</v>
      </c>
      <c r="I10" s="114">
        <v>10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99">
        <v>3</v>
      </c>
      <c r="B11" s="100" t="s">
        <v>367</v>
      </c>
      <c r="C11" s="100" t="s">
        <v>269</v>
      </c>
      <c r="D11" s="168">
        <v>90</v>
      </c>
      <c r="E11" s="168">
        <v>93</v>
      </c>
      <c r="F11" s="161">
        <f>SUM(D11:E11)</f>
        <v>183</v>
      </c>
      <c r="G11" s="96">
        <v>2</v>
      </c>
      <c r="H11" s="168">
        <v>553.00099999999998</v>
      </c>
      <c r="I11" s="114">
        <v>7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241">
        <v>8</v>
      </c>
      <c r="B12" s="238" t="s">
        <v>371</v>
      </c>
      <c r="C12" s="238" t="s">
        <v>323</v>
      </c>
      <c r="D12" s="278" t="s">
        <v>27</v>
      </c>
      <c r="E12" s="278"/>
      <c r="F12" s="277">
        <f>SUM(D12:E12)</f>
        <v>0</v>
      </c>
      <c r="G12" s="240">
        <v>0</v>
      </c>
      <c r="H12" s="169">
        <v>0</v>
      </c>
      <c r="I12" s="116">
        <v>0</v>
      </c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90"/>
      <c r="B14" s="91" t="s">
        <v>91</v>
      </c>
      <c r="C14" s="91"/>
      <c r="D14" s="91"/>
      <c r="E14" s="91"/>
      <c r="F14" s="91"/>
      <c r="G14" s="91"/>
      <c r="H14" s="91"/>
      <c r="I14" s="9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157">
        <v>2</v>
      </c>
      <c r="B15" s="93" t="s">
        <v>4</v>
      </c>
      <c r="C15" s="158" t="s">
        <v>5</v>
      </c>
      <c r="D15" s="119"/>
      <c r="E15" s="159"/>
      <c r="F15" s="94" t="s">
        <v>6</v>
      </c>
      <c r="G15" s="94" t="s">
        <v>7</v>
      </c>
      <c r="H15" s="94" t="s">
        <v>8</v>
      </c>
      <c r="I15" s="95" t="s">
        <v>9</v>
      </c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328">
        <v>6</v>
      </c>
      <c r="B16" s="233" t="s">
        <v>377</v>
      </c>
      <c r="C16" s="233" t="s">
        <v>191</v>
      </c>
      <c r="D16" s="329">
        <v>97.001999999999995</v>
      </c>
      <c r="E16" s="329">
        <v>98.003</v>
      </c>
      <c r="F16" s="276">
        <f>SUM(D16:E16)</f>
        <v>195.005</v>
      </c>
      <c r="G16" s="234">
        <v>7</v>
      </c>
      <c r="H16" s="329">
        <v>582.01099999999997</v>
      </c>
      <c r="I16" s="320">
        <v>21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99">
        <v>1</v>
      </c>
      <c r="B17" s="100" t="s">
        <v>372</v>
      </c>
      <c r="C17" s="100" t="s">
        <v>337</v>
      </c>
      <c r="D17" s="161">
        <v>98.001000000000005</v>
      </c>
      <c r="E17" s="161">
        <v>99.001000000000005</v>
      </c>
      <c r="F17" s="161">
        <f>SUM(D17:E17)</f>
        <v>197.00200000000001</v>
      </c>
      <c r="G17" s="96">
        <v>8</v>
      </c>
      <c r="H17" s="161">
        <v>582.00400000000002</v>
      </c>
      <c r="I17" s="103">
        <v>21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99">
        <v>5</v>
      </c>
      <c r="B18" s="100" t="s">
        <v>376</v>
      </c>
      <c r="C18" s="100" t="s">
        <v>269</v>
      </c>
      <c r="D18" s="168">
        <v>98.001000000000005</v>
      </c>
      <c r="E18" s="168">
        <v>96.001999999999995</v>
      </c>
      <c r="F18" s="161">
        <f>SUM(D18:E18)</f>
        <v>194.00299999999999</v>
      </c>
      <c r="G18" s="96">
        <v>6</v>
      </c>
      <c r="H18" s="168">
        <v>579.00700000000006</v>
      </c>
      <c r="I18" s="114">
        <v>19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99">
        <v>7</v>
      </c>
      <c r="B19" s="100" t="s">
        <v>378</v>
      </c>
      <c r="C19" s="100" t="s">
        <v>17</v>
      </c>
      <c r="D19" s="168">
        <v>95.001999999999995</v>
      </c>
      <c r="E19" s="168">
        <v>95</v>
      </c>
      <c r="F19" s="161">
        <f>SUM(D19:E19)</f>
        <v>190.00200000000001</v>
      </c>
      <c r="G19" s="96">
        <v>4</v>
      </c>
      <c r="H19" s="168">
        <v>576.01199999999994</v>
      </c>
      <c r="I19" s="114">
        <v>17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2">
        <v>4</v>
      </c>
      <c r="B20" s="100" t="s">
        <v>375</v>
      </c>
      <c r="C20" s="100" t="s">
        <v>323</v>
      </c>
      <c r="D20" s="168">
        <v>99.001000000000005</v>
      </c>
      <c r="E20" s="168">
        <v>95</v>
      </c>
      <c r="F20" s="161">
        <f>SUM(D20:E20)</f>
        <v>194.001</v>
      </c>
      <c r="G20" s="96">
        <v>5</v>
      </c>
      <c r="H20" s="168">
        <v>570.00099999999998</v>
      </c>
      <c r="I20" s="114">
        <v>11</v>
      </c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2">
        <v>2</v>
      </c>
      <c r="B21" s="100" t="s">
        <v>373</v>
      </c>
      <c r="C21" s="100" t="s">
        <v>348</v>
      </c>
      <c r="D21" s="168">
        <v>97.001000000000005</v>
      </c>
      <c r="E21" s="168">
        <v>84</v>
      </c>
      <c r="F21" s="161">
        <f>SUM(D21:E21)</f>
        <v>181.001</v>
      </c>
      <c r="G21" s="96">
        <v>3</v>
      </c>
      <c r="H21" s="168">
        <v>559.00199999999995</v>
      </c>
      <c r="I21" s="114">
        <v>10</v>
      </c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99">
        <v>3</v>
      </c>
      <c r="B22" s="100" t="s">
        <v>374</v>
      </c>
      <c r="C22" s="100" t="s">
        <v>337</v>
      </c>
      <c r="D22" s="168">
        <v>84</v>
      </c>
      <c r="E22" s="168">
        <v>84.001000000000005</v>
      </c>
      <c r="F22" s="161">
        <f>SUM(D22:E22)</f>
        <v>168.001</v>
      </c>
      <c r="G22" s="96">
        <v>2</v>
      </c>
      <c r="H22" s="168">
        <v>541.005</v>
      </c>
      <c r="I22" s="114">
        <v>7</v>
      </c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241">
        <v>8</v>
      </c>
      <c r="B23" s="238" t="s">
        <v>379</v>
      </c>
      <c r="C23" s="238" t="s">
        <v>269</v>
      </c>
      <c r="D23" s="278">
        <v>89.001000000000005</v>
      </c>
      <c r="E23" s="278">
        <v>63</v>
      </c>
      <c r="F23" s="277">
        <f>SUM(D23:E23)</f>
        <v>152.001</v>
      </c>
      <c r="G23" s="240">
        <v>1</v>
      </c>
      <c r="H23" s="169">
        <v>517.00300000000004</v>
      </c>
      <c r="I23" s="116">
        <v>3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90"/>
      <c r="B25" s="91" t="s">
        <v>92</v>
      </c>
      <c r="C25" s="91"/>
      <c r="D25" s="91"/>
      <c r="E25" s="91"/>
      <c r="F25" s="91"/>
      <c r="G25" s="91"/>
      <c r="H25" s="91"/>
      <c r="I25" s="9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57">
        <v>2</v>
      </c>
      <c r="B26" s="93" t="s">
        <v>4</v>
      </c>
      <c r="C26" s="158" t="s">
        <v>5</v>
      </c>
      <c r="D26" s="119"/>
      <c r="E26" s="159"/>
      <c r="F26" s="94" t="s">
        <v>6</v>
      </c>
      <c r="G26" s="94" t="s">
        <v>7</v>
      </c>
      <c r="H26" s="94" t="s">
        <v>8</v>
      </c>
      <c r="I26" s="95" t="s">
        <v>9</v>
      </c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328">
        <v>8</v>
      </c>
      <c r="B27" s="233" t="s">
        <v>90</v>
      </c>
      <c r="C27" s="233" t="s">
        <v>17</v>
      </c>
      <c r="D27" s="329">
        <v>97</v>
      </c>
      <c r="E27" s="329">
        <v>99.001999999999995</v>
      </c>
      <c r="F27" s="276">
        <f>SUM(D27:E27)</f>
        <v>196.00200000000001</v>
      </c>
      <c r="G27" s="234">
        <v>8</v>
      </c>
      <c r="H27" s="329">
        <v>588.00900000000001</v>
      </c>
      <c r="I27" s="320">
        <v>24</v>
      </c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99">
        <v>5</v>
      </c>
      <c r="B28" s="100" t="s">
        <v>384</v>
      </c>
      <c r="C28" s="100" t="s">
        <v>337</v>
      </c>
      <c r="D28" s="168">
        <v>98</v>
      </c>
      <c r="E28" s="168">
        <v>97.003</v>
      </c>
      <c r="F28" s="161">
        <f>SUM(D28:E28)</f>
        <v>195.00299999999999</v>
      </c>
      <c r="G28" s="96">
        <v>7</v>
      </c>
      <c r="H28" s="168">
        <v>584.00600000000009</v>
      </c>
      <c r="I28" s="114">
        <v>21</v>
      </c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2">
        <v>6</v>
      </c>
      <c r="B29" s="100" t="s">
        <v>385</v>
      </c>
      <c r="C29" s="100" t="s">
        <v>269</v>
      </c>
      <c r="D29" s="168">
        <v>98.001000000000005</v>
      </c>
      <c r="E29" s="168">
        <v>95</v>
      </c>
      <c r="F29" s="161">
        <f>SUM(D29:E29)</f>
        <v>193.001</v>
      </c>
      <c r="G29" s="96">
        <v>5</v>
      </c>
      <c r="H29" s="168">
        <v>572.00400000000002</v>
      </c>
      <c r="I29" s="114">
        <v>15</v>
      </c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2">
        <v>2</v>
      </c>
      <c r="B30" s="100" t="s">
        <v>381</v>
      </c>
      <c r="C30" s="100" t="s">
        <v>269</v>
      </c>
      <c r="D30" s="168">
        <v>93</v>
      </c>
      <c r="E30" s="168">
        <v>94</v>
      </c>
      <c r="F30" s="161">
        <f>SUM(D30:E30)</f>
        <v>187</v>
      </c>
      <c r="G30" s="96">
        <v>2</v>
      </c>
      <c r="H30" s="168">
        <v>566.00300000000004</v>
      </c>
      <c r="I30" s="114">
        <v>12</v>
      </c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99">
        <v>1</v>
      </c>
      <c r="B31" s="100" t="s">
        <v>380</v>
      </c>
      <c r="C31" s="100" t="s">
        <v>46</v>
      </c>
      <c r="D31" s="161">
        <v>92</v>
      </c>
      <c r="E31" s="161">
        <v>92</v>
      </c>
      <c r="F31" s="161">
        <f>SUM(D31:E31)</f>
        <v>184</v>
      </c>
      <c r="G31" s="96">
        <v>1</v>
      </c>
      <c r="H31" s="161">
        <v>560.00300000000004</v>
      </c>
      <c r="I31" s="103">
        <v>10</v>
      </c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99">
        <v>3</v>
      </c>
      <c r="B32" s="100" t="s">
        <v>382</v>
      </c>
      <c r="C32" s="100" t="s">
        <v>98</v>
      </c>
      <c r="D32" s="168">
        <v>94.001000000000005</v>
      </c>
      <c r="E32" s="168">
        <v>93</v>
      </c>
      <c r="F32" s="161">
        <f>SUM(D32:E32)</f>
        <v>187.001</v>
      </c>
      <c r="G32" s="96">
        <v>3</v>
      </c>
      <c r="H32" s="168">
        <v>560.00199999999995</v>
      </c>
      <c r="I32" s="114">
        <v>9</v>
      </c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99">
        <v>7</v>
      </c>
      <c r="B33" s="100" t="s">
        <v>386</v>
      </c>
      <c r="C33" s="100" t="s">
        <v>337</v>
      </c>
      <c r="D33" s="168">
        <v>96.001999999999995</v>
      </c>
      <c r="E33" s="168">
        <v>92</v>
      </c>
      <c r="F33" s="161">
        <f>SUM(D33:E33)</f>
        <v>188.00200000000001</v>
      </c>
      <c r="G33" s="96">
        <v>4</v>
      </c>
      <c r="H33" s="168">
        <v>560.00199999999995</v>
      </c>
      <c r="I33" s="114">
        <v>9</v>
      </c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241">
        <v>4</v>
      </c>
      <c r="B34" s="238" t="s">
        <v>383</v>
      </c>
      <c r="C34" s="238" t="s">
        <v>269</v>
      </c>
      <c r="D34" s="278">
        <v>95.001000000000005</v>
      </c>
      <c r="E34" s="278">
        <v>98.001000000000005</v>
      </c>
      <c r="F34" s="277">
        <f>SUM(D34:E34)</f>
        <v>193.00200000000001</v>
      </c>
      <c r="G34" s="240">
        <v>6</v>
      </c>
      <c r="H34" s="169">
        <v>559.00299999999993</v>
      </c>
      <c r="I34" s="116">
        <v>9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90"/>
      <c r="B36" s="91" t="s">
        <v>114</v>
      </c>
      <c r="C36" s="91"/>
      <c r="D36" s="91"/>
      <c r="E36" s="91"/>
      <c r="F36" s="91"/>
      <c r="G36" s="91"/>
      <c r="H36" s="91"/>
      <c r="I36" s="9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57">
        <v>2</v>
      </c>
      <c r="B37" s="93" t="s">
        <v>4</v>
      </c>
      <c r="C37" s="158" t="s">
        <v>5</v>
      </c>
      <c r="D37" s="119"/>
      <c r="E37" s="159"/>
      <c r="F37" s="94" t="s">
        <v>6</v>
      </c>
      <c r="G37" s="94" t="s">
        <v>7</v>
      </c>
      <c r="H37" s="94" t="s">
        <v>8</v>
      </c>
      <c r="I37" s="95" t="s">
        <v>9</v>
      </c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232">
        <v>1</v>
      </c>
      <c r="B38" s="233" t="s">
        <v>387</v>
      </c>
      <c r="C38" s="233" t="s">
        <v>346</v>
      </c>
      <c r="D38" s="276">
        <v>99.001999999999995</v>
      </c>
      <c r="E38" s="276">
        <v>97.001999999999995</v>
      </c>
      <c r="F38" s="276">
        <f>SUM(D38:E38)</f>
        <v>196.00399999999999</v>
      </c>
      <c r="G38" s="234">
        <v>8</v>
      </c>
      <c r="H38" s="276">
        <v>588.01099999999997</v>
      </c>
      <c r="I38" s="236">
        <v>23</v>
      </c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12">
        <v>8</v>
      </c>
      <c r="B39" s="100" t="s">
        <v>394</v>
      </c>
      <c r="C39" s="100" t="s">
        <v>46</v>
      </c>
      <c r="D39" s="168">
        <v>97</v>
      </c>
      <c r="E39" s="168">
        <v>90</v>
      </c>
      <c r="F39" s="161">
        <f>SUM(D39:E39)</f>
        <v>187</v>
      </c>
      <c r="G39" s="96">
        <v>6</v>
      </c>
      <c r="H39" s="168">
        <v>581.01099999999997</v>
      </c>
      <c r="I39" s="114">
        <v>21</v>
      </c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112">
        <v>2</v>
      </c>
      <c r="B40" s="100" t="s">
        <v>388</v>
      </c>
      <c r="C40" s="100" t="s">
        <v>337</v>
      </c>
      <c r="D40" s="168">
        <v>94</v>
      </c>
      <c r="E40" s="168">
        <v>93.001000000000005</v>
      </c>
      <c r="F40" s="161">
        <f>SUM(D40:E40)</f>
        <v>187.001</v>
      </c>
      <c r="G40" s="96">
        <v>7</v>
      </c>
      <c r="H40" s="168">
        <v>568.00199999999995</v>
      </c>
      <c r="I40" s="114">
        <v>19</v>
      </c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99">
        <v>7</v>
      </c>
      <c r="B41" s="100" t="s">
        <v>393</v>
      </c>
      <c r="C41" s="100" t="s">
        <v>54</v>
      </c>
      <c r="D41" s="168" t="s">
        <v>27</v>
      </c>
      <c r="E41" s="168"/>
      <c r="F41" s="161">
        <f>SUM(D41:E41)</f>
        <v>0</v>
      </c>
      <c r="G41" s="96">
        <v>0</v>
      </c>
      <c r="H41" s="168">
        <v>375.00099999999998</v>
      </c>
      <c r="I41" s="114">
        <v>10</v>
      </c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112">
        <v>6</v>
      </c>
      <c r="B42" s="100" t="s">
        <v>392</v>
      </c>
      <c r="C42" s="100" t="s">
        <v>54</v>
      </c>
      <c r="D42" s="168" t="s">
        <v>27</v>
      </c>
      <c r="E42" s="168"/>
      <c r="F42" s="161">
        <f>SUM(D42:E42)</f>
        <v>0</v>
      </c>
      <c r="G42" s="96">
        <v>0</v>
      </c>
      <c r="H42" s="168">
        <v>183.001</v>
      </c>
      <c r="I42" s="114">
        <v>4</v>
      </c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99">
        <v>3</v>
      </c>
      <c r="B43" s="100" t="s">
        <v>389</v>
      </c>
      <c r="C43" s="100" t="s">
        <v>54</v>
      </c>
      <c r="D43" s="168" t="s">
        <v>27</v>
      </c>
      <c r="E43" s="168"/>
      <c r="F43" s="161">
        <f>SUM(D43:E43)</f>
        <v>0</v>
      </c>
      <c r="G43" s="96">
        <v>0</v>
      </c>
      <c r="H43" s="168">
        <v>0</v>
      </c>
      <c r="I43" s="114">
        <v>0</v>
      </c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2">
        <v>4</v>
      </c>
      <c r="B44" s="100" t="s">
        <v>390</v>
      </c>
      <c r="C44" s="100" t="s">
        <v>329</v>
      </c>
      <c r="D44" s="168" t="s">
        <v>27</v>
      </c>
      <c r="E44" s="168"/>
      <c r="F44" s="161">
        <f>SUM(D44:E44)</f>
        <v>0</v>
      </c>
      <c r="G44" s="96">
        <v>0</v>
      </c>
      <c r="H44" s="168">
        <v>0</v>
      </c>
      <c r="I44" s="114">
        <v>0</v>
      </c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237">
        <v>5</v>
      </c>
      <c r="B45" s="238" t="s">
        <v>391</v>
      </c>
      <c r="C45" s="238" t="s">
        <v>323</v>
      </c>
      <c r="D45" s="278" t="s">
        <v>27</v>
      </c>
      <c r="E45" s="278"/>
      <c r="F45" s="277">
        <f>SUM(D45:E45)</f>
        <v>0</v>
      </c>
      <c r="G45" s="240">
        <v>0</v>
      </c>
      <c r="H45" s="169">
        <v>0</v>
      </c>
      <c r="I45" s="116">
        <v>0</v>
      </c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87" t="s">
        <v>364</v>
      </c>
      <c r="E47" s="108" t="s">
        <v>662</v>
      </c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87" t="s">
        <v>663</v>
      </c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5.75" customHeight="1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.75" customHeight="1" x14ac:dyDescent="0.3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ht="15.75" customHeight="1" x14ac:dyDescent="0.3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ht="15.75" customHeight="1" x14ac:dyDescent="0.3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</row>
    <row r="59" spans="1:26" ht="15.75" customHeight="1" x14ac:dyDescent="0.3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spans="1:26" ht="15.75" customHeight="1" x14ac:dyDescent="0.3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</row>
    <row r="61" spans="1:26" ht="15.75" customHeight="1" x14ac:dyDescent="0.3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</row>
    <row r="62" spans="1:26" ht="15.75" customHeight="1" x14ac:dyDescent="0.3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</row>
    <row r="63" spans="1:26" ht="15.75" customHeight="1" x14ac:dyDescent="0.3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</row>
    <row r="64" spans="1:26" ht="15.75" customHeight="1" x14ac:dyDescent="0.3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</row>
    <row r="65" spans="1:26" ht="15.75" customHeight="1" x14ac:dyDescent="0.3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</row>
    <row r="66" spans="1:26" ht="15.75" customHeight="1" x14ac:dyDescent="0.3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</row>
    <row r="67" spans="1:26" ht="15.75" customHeight="1" x14ac:dyDescent="0.3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</row>
    <row r="68" spans="1:26" ht="15.75" customHeight="1" x14ac:dyDescent="0.3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</row>
    <row r="69" spans="1:26" ht="15.75" customHeight="1" x14ac:dyDescent="0.3">
      <c r="A69" s="87"/>
      <c r="K69" s="87"/>
    </row>
    <row r="70" spans="1:26" ht="15.75" customHeight="1" x14ac:dyDescent="0.3">
      <c r="A70" s="87"/>
      <c r="K70" s="87"/>
    </row>
    <row r="71" spans="1:26" ht="15.75" customHeight="1" x14ac:dyDescent="0.3">
      <c r="A71" s="87"/>
      <c r="K71" s="87"/>
    </row>
    <row r="72" spans="1:26" ht="15.75" customHeight="1" x14ac:dyDescent="0.3">
      <c r="A72" s="87"/>
      <c r="K72" s="87"/>
    </row>
    <row r="73" spans="1:26" ht="15.75" customHeight="1" x14ac:dyDescent="0.3">
      <c r="A73" s="87"/>
      <c r="K73" s="87"/>
    </row>
    <row r="74" spans="1:26" ht="15.75" customHeight="1" x14ac:dyDescent="0.3">
      <c r="A74" s="87"/>
      <c r="K74" s="87"/>
    </row>
    <row r="75" spans="1:26" ht="15.75" customHeight="1" x14ac:dyDescent="0.3">
      <c r="A75" s="87"/>
      <c r="K75" s="87"/>
    </row>
    <row r="76" spans="1:26" ht="15.75" customHeight="1" x14ac:dyDescent="0.3">
      <c r="A76" s="87"/>
      <c r="K76" s="87"/>
    </row>
    <row r="77" spans="1:26" ht="15.75" customHeight="1" x14ac:dyDescent="0.3">
      <c r="A77" s="87"/>
      <c r="K77" s="87"/>
    </row>
    <row r="78" spans="1:26" ht="15.75" customHeight="1" x14ac:dyDescent="0.3">
      <c r="A78" s="87"/>
      <c r="K78" s="87"/>
    </row>
    <row r="79" spans="1:26" ht="15.75" customHeight="1" x14ac:dyDescent="0.3">
      <c r="A79" s="87"/>
      <c r="K79" s="87"/>
    </row>
    <row r="80" spans="1:26" x14ac:dyDescent="0.3">
      <c r="A80" s="87"/>
      <c r="K80" s="87"/>
    </row>
    <row r="81" s="87" customFormat="1" x14ac:dyDescent="0.3"/>
    <row r="82" s="87" customFormat="1" x14ac:dyDescent="0.3"/>
    <row r="83" s="87" customFormat="1" x14ac:dyDescent="0.3"/>
    <row r="84" s="87" customFormat="1" x14ac:dyDescent="0.3"/>
    <row r="85" s="87" customFormat="1" x14ac:dyDescent="0.3"/>
    <row r="86" s="87" customFormat="1" x14ac:dyDescent="0.3"/>
    <row r="87" s="87" customFormat="1" x14ac:dyDescent="0.3"/>
    <row r="88" s="87" customFormat="1" x14ac:dyDescent="0.3"/>
    <row r="89" s="87" customFormat="1" x14ac:dyDescent="0.3"/>
    <row r="90" s="87" customFormat="1" x14ac:dyDescent="0.3"/>
    <row r="91" s="87" customFormat="1" x14ac:dyDescent="0.3"/>
    <row r="92" s="87" customFormat="1" x14ac:dyDescent="0.3"/>
    <row r="93" s="87" customFormat="1" x14ac:dyDescent="0.3"/>
    <row r="94" s="87" customFormat="1" x14ac:dyDescent="0.3"/>
    <row r="95" s="87" customFormat="1" x14ac:dyDescent="0.3"/>
    <row r="96" s="87" customFormat="1" x14ac:dyDescent="0.3"/>
    <row r="97" s="87" customFormat="1" x14ac:dyDescent="0.3"/>
    <row r="98" s="87" customFormat="1" x14ac:dyDescent="0.3"/>
    <row r="99" s="87" customFormat="1" x14ac:dyDescent="0.3"/>
    <row r="100" s="87" customFormat="1" x14ac:dyDescent="0.3"/>
    <row r="101" s="87" customFormat="1" x14ac:dyDescent="0.3"/>
    <row r="102" s="87" customFormat="1" x14ac:dyDescent="0.3"/>
    <row r="103" s="87" customFormat="1" x14ac:dyDescent="0.3"/>
    <row r="104" s="87" customFormat="1" x14ac:dyDescent="0.3"/>
    <row r="105" s="87" customFormat="1" x14ac:dyDescent="0.3"/>
    <row r="106" s="87" customFormat="1" x14ac:dyDescent="0.3"/>
    <row r="107" s="87" customFormat="1" x14ac:dyDescent="0.3"/>
    <row r="108" s="87" customFormat="1" x14ac:dyDescent="0.3"/>
    <row r="109" s="87" customFormat="1" x14ac:dyDescent="0.3"/>
    <row r="110" s="87" customFormat="1" x14ac:dyDescent="0.3"/>
    <row r="111" s="87" customFormat="1" x14ac:dyDescent="0.3"/>
    <row r="112" s="87" customFormat="1" x14ac:dyDescent="0.3"/>
    <row r="113" s="87" customFormat="1" x14ac:dyDescent="0.3"/>
    <row r="114" s="87" customFormat="1" x14ac:dyDescent="0.3"/>
    <row r="115" s="87" customFormat="1" x14ac:dyDescent="0.3"/>
    <row r="116" s="87" customFormat="1" x14ac:dyDescent="0.3"/>
    <row r="117" s="87" customFormat="1" x14ac:dyDescent="0.3"/>
    <row r="118" s="87" customFormat="1" x14ac:dyDescent="0.3"/>
    <row r="119" s="87" customFormat="1" x14ac:dyDescent="0.3"/>
    <row r="120" s="87" customFormat="1" x14ac:dyDescent="0.3"/>
    <row r="121" s="87" customFormat="1" x14ac:dyDescent="0.3"/>
    <row r="122" s="87" customFormat="1" x14ac:dyDescent="0.3"/>
    <row r="123" s="87" customFormat="1" x14ac:dyDescent="0.3"/>
    <row r="124" s="87" customFormat="1" x14ac:dyDescent="0.3"/>
    <row r="125" s="87" customFormat="1" x14ac:dyDescent="0.3"/>
    <row r="126" s="87" customFormat="1" x14ac:dyDescent="0.3"/>
    <row r="127" s="87" customFormat="1" x14ac:dyDescent="0.3"/>
    <row r="128" s="87" customFormat="1" x14ac:dyDescent="0.3"/>
    <row r="129" s="87" customFormat="1" x14ac:dyDescent="0.3"/>
    <row r="130" s="87" customFormat="1" x14ac:dyDescent="0.3"/>
    <row r="131" s="87" customFormat="1" x14ac:dyDescent="0.3"/>
    <row r="132" s="87" customFormat="1" x14ac:dyDescent="0.3"/>
    <row r="133" s="87" customFormat="1" x14ac:dyDescent="0.3"/>
    <row r="134" s="87" customFormat="1" x14ac:dyDescent="0.3"/>
    <row r="135" s="87" customFormat="1" x14ac:dyDescent="0.3"/>
    <row r="136" s="87" customFormat="1" x14ac:dyDescent="0.3"/>
    <row r="137" s="87" customFormat="1" x14ac:dyDescent="0.3"/>
    <row r="138" s="87" customFormat="1" x14ac:dyDescent="0.3"/>
    <row r="139" s="87" customFormat="1" x14ac:dyDescent="0.3"/>
    <row r="140" s="87" customFormat="1" x14ac:dyDescent="0.3"/>
    <row r="141" s="87" customFormat="1" x14ac:dyDescent="0.3"/>
    <row r="142" s="87" customFormat="1" x14ac:dyDescent="0.3"/>
    <row r="143" s="87" customFormat="1" x14ac:dyDescent="0.3"/>
    <row r="144" s="87" customFormat="1" x14ac:dyDescent="0.3"/>
    <row r="145" s="87" customFormat="1" x14ac:dyDescent="0.3"/>
    <row r="146" s="87" customFormat="1" x14ac:dyDescent="0.3"/>
    <row r="147" s="87" customFormat="1" x14ac:dyDescent="0.3"/>
    <row r="148" s="87" customFormat="1" x14ac:dyDescent="0.3"/>
    <row r="149" s="87" customFormat="1" x14ac:dyDescent="0.3"/>
    <row r="150" s="87" customFormat="1" x14ac:dyDescent="0.3"/>
    <row r="151" s="87" customFormat="1" x14ac:dyDescent="0.3"/>
    <row r="152" s="87" customFormat="1" x14ac:dyDescent="0.3"/>
    <row r="153" s="87" customFormat="1" x14ac:dyDescent="0.3"/>
    <row r="154" s="87" customFormat="1" x14ac:dyDescent="0.3"/>
    <row r="155" s="87" customFormat="1" x14ac:dyDescent="0.3"/>
    <row r="156" s="87" customFormat="1" x14ac:dyDescent="0.3"/>
    <row r="157" s="87" customFormat="1" x14ac:dyDescent="0.3"/>
    <row r="158" s="87" customFormat="1" x14ac:dyDescent="0.3"/>
    <row r="159" s="87" customFormat="1" x14ac:dyDescent="0.3"/>
    <row r="160" s="87" customFormat="1" x14ac:dyDescent="0.3"/>
    <row r="161" s="87" customFormat="1" x14ac:dyDescent="0.3"/>
    <row r="162" s="87" customFormat="1" x14ac:dyDescent="0.3"/>
    <row r="163" s="87" customFormat="1" x14ac:dyDescent="0.3"/>
    <row r="164" s="87" customFormat="1" x14ac:dyDescent="0.3"/>
    <row r="165" s="87" customFormat="1" x14ac:dyDescent="0.3"/>
    <row r="166" s="87" customFormat="1" x14ac:dyDescent="0.3"/>
    <row r="167" s="87" customFormat="1" x14ac:dyDescent="0.3"/>
    <row r="168" s="87" customFormat="1" x14ac:dyDescent="0.3"/>
    <row r="169" s="87" customFormat="1" x14ac:dyDescent="0.3"/>
    <row r="170" s="87" customFormat="1" x14ac:dyDescent="0.3"/>
    <row r="171" s="87" customFormat="1" x14ac:dyDescent="0.3"/>
    <row r="172" s="87" customFormat="1" x14ac:dyDescent="0.3"/>
    <row r="173" s="87" customFormat="1" x14ac:dyDescent="0.3"/>
    <row r="174" s="87" customFormat="1" x14ac:dyDescent="0.3"/>
    <row r="175" s="87" customFormat="1" x14ac:dyDescent="0.3"/>
    <row r="176" s="87" customFormat="1" x14ac:dyDescent="0.3"/>
    <row r="177" s="87" customFormat="1" x14ac:dyDescent="0.3"/>
    <row r="178" s="87" customFormat="1" x14ac:dyDescent="0.3"/>
    <row r="179" s="87" customFormat="1" x14ac:dyDescent="0.3"/>
    <row r="180" s="87" customFormat="1" x14ac:dyDescent="0.3"/>
    <row r="181" s="87" customFormat="1" x14ac:dyDescent="0.3"/>
    <row r="182" s="87" customFormat="1" x14ac:dyDescent="0.3"/>
    <row r="183" s="87" customFormat="1" x14ac:dyDescent="0.3"/>
    <row r="184" s="87" customFormat="1" x14ac:dyDescent="0.3"/>
    <row r="185" s="87" customFormat="1" x14ac:dyDescent="0.3"/>
    <row r="186" s="87" customFormat="1" x14ac:dyDescent="0.3"/>
    <row r="187" s="87" customFormat="1" x14ac:dyDescent="0.3"/>
    <row r="188" s="87" customFormat="1" x14ac:dyDescent="0.3"/>
    <row r="189" s="87" customFormat="1" x14ac:dyDescent="0.3"/>
    <row r="190" s="87" customFormat="1" x14ac:dyDescent="0.3"/>
    <row r="191" s="87" customFormat="1" x14ac:dyDescent="0.3"/>
    <row r="192" s="87" customFormat="1" x14ac:dyDescent="0.3"/>
    <row r="193" s="87" customFormat="1" x14ac:dyDescent="0.3"/>
    <row r="194" s="87" customFormat="1" x14ac:dyDescent="0.3"/>
    <row r="195" s="87" customFormat="1" x14ac:dyDescent="0.3"/>
    <row r="196" s="87" customFormat="1" x14ac:dyDescent="0.3"/>
    <row r="197" s="87" customFormat="1" x14ac:dyDescent="0.3"/>
    <row r="198" s="87" customFormat="1" x14ac:dyDescent="0.3"/>
    <row r="199" s="87" customFormat="1" x14ac:dyDescent="0.3"/>
    <row r="200" s="87" customFormat="1" x14ac:dyDescent="0.3"/>
    <row r="201" s="87" customFormat="1" x14ac:dyDescent="0.3"/>
    <row r="202" s="87" customFormat="1" x14ac:dyDescent="0.3"/>
    <row r="203" s="87" customFormat="1" x14ac:dyDescent="0.3"/>
    <row r="204" s="87" customFormat="1" x14ac:dyDescent="0.3"/>
    <row r="205" s="87" customFormat="1" x14ac:dyDescent="0.3"/>
    <row r="206" s="87" customFormat="1" x14ac:dyDescent="0.3"/>
    <row r="207" s="87" customFormat="1" x14ac:dyDescent="0.3"/>
    <row r="208" s="87" customFormat="1" x14ac:dyDescent="0.3"/>
    <row r="209" s="87" customFormat="1" x14ac:dyDescent="0.3"/>
    <row r="210" s="87" customFormat="1" x14ac:dyDescent="0.3"/>
    <row r="211" s="87" customFormat="1" x14ac:dyDescent="0.3"/>
    <row r="212" s="87" customFormat="1" x14ac:dyDescent="0.3"/>
    <row r="213" s="87" customFormat="1" x14ac:dyDescent="0.3"/>
    <row r="214" s="87" customFormat="1" x14ac:dyDescent="0.3"/>
    <row r="215" s="87" customFormat="1" x14ac:dyDescent="0.3"/>
    <row r="216" s="87" customFormat="1" x14ac:dyDescent="0.3"/>
    <row r="217" s="87" customFormat="1" x14ac:dyDescent="0.3"/>
    <row r="218" s="87" customFormat="1" x14ac:dyDescent="0.3"/>
    <row r="219" s="87" customFormat="1" x14ac:dyDescent="0.3"/>
    <row r="220" s="87" customFormat="1" x14ac:dyDescent="0.3"/>
    <row r="221" s="87" customFormat="1" x14ac:dyDescent="0.3"/>
    <row r="222" s="87" customFormat="1" x14ac:dyDescent="0.3"/>
    <row r="223" s="87" customFormat="1" x14ac:dyDescent="0.3"/>
    <row r="224" s="87" customFormat="1" x14ac:dyDescent="0.3"/>
    <row r="225" s="87" customFormat="1" x14ac:dyDescent="0.3"/>
    <row r="226" s="87" customFormat="1" x14ac:dyDescent="0.3"/>
    <row r="227" s="87" customFormat="1" x14ac:dyDescent="0.3"/>
    <row r="228" s="87" customFormat="1" x14ac:dyDescent="0.3"/>
    <row r="229" s="87" customFormat="1" x14ac:dyDescent="0.3"/>
    <row r="230" s="87" customFormat="1" x14ac:dyDescent="0.3"/>
    <row r="231" s="87" customFormat="1" x14ac:dyDescent="0.3"/>
    <row r="232" s="87" customFormat="1" x14ac:dyDescent="0.3"/>
    <row r="233" s="87" customFormat="1" x14ac:dyDescent="0.3"/>
    <row r="234" s="87" customFormat="1" x14ac:dyDescent="0.3"/>
    <row r="235" s="87" customFormat="1" x14ac:dyDescent="0.3"/>
    <row r="236" s="87" customFormat="1" x14ac:dyDescent="0.3"/>
    <row r="237" s="87" customFormat="1" x14ac:dyDescent="0.3"/>
    <row r="238" s="87" customFormat="1" x14ac:dyDescent="0.3"/>
    <row r="239" s="87" customFormat="1" x14ac:dyDescent="0.3"/>
    <row r="240" s="87" customFormat="1" x14ac:dyDescent="0.3"/>
    <row r="241" s="87" customFormat="1" x14ac:dyDescent="0.3"/>
    <row r="242" s="87" customFormat="1" x14ac:dyDescent="0.3"/>
    <row r="243" s="87" customFormat="1" x14ac:dyDescent="0.3"/>
    <row r="244" s="87" customFormat="1" x14ac:dyDescent="0.3"/>
    <row r="245" s="87" customFormat="1" x14ac:dyDescent="0.3"/>
    <row r="246" s="87" customFormat="1" x14ac:dyDescent="0.3"/>
    <row r="247" s="87" customFormat="1" x14ac:dyDescent="0.3"/>
    <row r="248" s="87" customFormat="1" x14ac:dyDescent="0.3"/>
    <row r="249" s="87" customFormat="1" x14ac:dyDescent="0.3"/>
    <row r="250" s="87" customFormat="1" x14ac:dyDescent="0.3"/>
    <row r="251" s="87" customFormat="1" x14ac:dyDescent="0.3"/>
    <row r="252" s="87" customFormat="1" x14ac:dyDescent="0.3"/>
    <row r="253" s="87" customFormat="1" x14ac:dyDescent="0.3"/>
    <row r="254" s="87" customFormat="1" x14ac:dyDescent="0.3"/>
    <row r="255" s="87" customFormat="1" x14ac:dyDescent="0.3"/>
    <row r="256" s="87" customFormat="1" x14ac:dyDescent="0.3"/>
    <row r="257" s="87" customFormat="1" x14ac:dyDescent="0.3"/>
    <row r="258" s="87" customFormat="1" x14ac:dyDescent="0.3"/>
    <row r="259" s="87" customFormat="1" x14ac:dyDescent="0.3"/>
    <row r="260" s="87" customFormat="1" x14ac:dyDescent="0.3"/>
    <row r="261" s="87" customFormat="1" x14ac:dyDescent="0.3"/>
    <row r="262" s="87" customFormat="1" x14ac:dyDescent="0.3"/>
    <row r="263" s="87" customFormat="1" x14ac:dyDescent="0.3"/>
    <row r="264" s="87" customFormat="1" x14ac:dyDescent="0.3"/>
    <row r="265" s="87" customFormat="1" x14ac:dyDescent="0.3"/>
    <row r="266" s="87" customFormat="1" x14ac:dyDescent="0.3"/>
    <row r="267" s="87" customFormat="1" x14ac:dyDescent="0.3"/>
    <row r="268" s="87" customFormat="1" x14ac:dyDescent="0.3"/>
    <row r="269" s="87" customFormat="1" x14ac:dyDescent="0.3"/>
    <row r="270" s="87" customFormat="1" x14ac:dyDescent="0.3"/>
    <row r="271" s="87" customFormat="1" x14ac:dyDescent="0.3"/>
    <row r="272" s="87" customFormat="1" x14ac:dyDescent="0.3"/>
    <row r="273" s="87" customFormat="1" x14ac:dyDescent="0.3"/>
    <row r="274" s="87" customFormat="1" x14ac:dyDescent="0.3"/>
    <row r="275" s="87" customFormat="1" x14ac:dyDescent="0.3"/>
    <row r="276" s="87" customFormat="1" x14ac:dyDescent="0.3"/>
    <row r="277" s="87" customFormat="1" x14ac:dyDescent="0.3"/>
    <row r="278" s="87" customFormat="1" x14ac:dyDescent="0.3"/>
    <row r="279" s="87" customFormat="1" x14ac:dyDescent="0.3"/>
    <row r="280" s="87" customFormat="1" x14ac:dyDescent="0.3"/>
    <row r="281" s="87" customFormat="1" x14ac:dyDescent="0.3"/>
    <row r="282" s="87" customFormat="1" x14ac:dyDescent="0.3"/>
    <row r="283" s="87" customFormat="1" x14ac:dyDescent="0.3"/>
    <row r="284" s="87" customFormat="1" x14ac:dyDescent="0.3"/>
    <row r="285" s="87" customFormat="1" x14ac:dyDescent="0.3"/>
    <row r="286" s="87" customFormat="1" x14ac:dyDescent="0.3"/>
    <row r="287" s="87" customFormat="1" x14ac:dyDescent="0.3"/>
    <row r="288" s="87" customFormat="1" x14ac:dyDescent="0.3"/>
    <row r="289" s="87" customFormat="1" x14ac:dyDescent="0.3"/>
    <row r="290" s="87" customFormat="1" x14ac:dyDescent="0.3"/>
    <row r="291" s="87" customFormat="1" x14ac:dyDescent="0.3"/>
    <row r="292" s="87" customFormat="1" x14ac:dyDescent="0.3"/>
    <row r="293" s="87" customFormat="1" x14ac:dyDescent="0.3"/>
    <row r="294" s="87" customFormat="1" x14ac:dyDescent="0.3"/>
    <row r="295" s="87" customFormat="1" x14ac:dyDescent="0.3"/>
    <row r="296" s="87" customFormat="1" x14ac:dyDescent="0.3"/>
    <row r="297" s="87" customFormat="1" x14ac:dyDescent="0.3"/>
    <row r="298" s="87" customFormat="1" x14ac:dyDescent="0.3"/>
    <row r="299" s="87" customFormat="1" x14ac:dyDescent="0.3"/>
    <row r="300" s="87" customFormat="1" x14ac:dyDescent="0.3"/>
    <row r="301" s="87" customFormat="1" x14ac:dyDescent="0.3"/>
    <row r="302" s="87" customFormat="1" x14ac:dyDescent="0.3"/>
    <row r="303" s="87" customFormat="1" x14ac:dyDescent="0.3"/>
    <row r="304" s="87" customFormat="1" x14ac:dyDescent="0.3"/>
    <row r="305" s="87" customFormat="1" x14ac:dyDescent="0.3"/>
    <row r="306" s="87" customFormat="1" x14ac:dyDescent="0.3"/>
    <row r="307" s="87" customFormat="1" x14ac:dyDescent="0.3"/>
    <row r="308" s="87" customFormat="1" x14ac:dyDescent="0.3"/>
    <row r="309" s="87" customFormat="1" x14ac:dyDescent="0.3"/>
    <row r="310" s="87" customFormat="1" x14ac:dyDescent="0.3"/>
    <row r="311" s="87" customFormat="1" x14ac:dyDescent="0.3"/>
    <row r="312" s="87" customFormat="1" x14ac:dyDescent="0.3"/>
    <row r="313" s="87" customFormat="1" x14ac:dyDescent="0.3"/>
    <row r="314" s="87" customFormat="1" x14ac:dyDescent="0.3"/>
    <row r="315" s="87" customFormat="1" x14ac:dyDescent="0.3"/>
    <row r="316" s="87" customFormat="1" x14ac:dyDescent="0.3"/>
    <row r="317" s="87" customFormat="1" x14ac:dyDescent="0.3"/>
    <row r="318" s="87" customFormat="1" x14ac:dyDescent="0.3"/>
    <row r="319" s="87" customFormat="1" x14ac:dyDescent="0.3"/>
    <row r="320" s="87" customFormat="1" x14ac:dyDescent="0.3"/>
    <row r="321" s="87" customFormat="1" x14ac:dyDescent="0.3"/>
    <row r="322" s="87" customFormat="1" x14ac:dyDescent="0.3"/>
    <row r="323" s="87" customFormat="1" x14ac:dyDescent="0.3"/>
    <row r="324" s="87" customFormat="1" x14ac:dyDescent="0.3"/>
    <row r="325" s="87" customFormat="1" x14ac:dyDescent="0.3"/>
    <row r="326" s="87" customFormat="1" x14ac:dyDescent="0.3"/>
    <row r="327" s="87" customFormat="1" x14ac:dyDescent="0.3"/>
    <row r="328" s="87" customFormat="1" x14ac:dyDescent="0.3"/>
    <row r="329" s="87" customFormat="1" x14ac:dyDescent="0.3"/>
    <row r="330" s="87" customFormat="1" x14ac:dyDescent="0.3"/>
    <row r="331" s="87" customFormat="1" x14ac:dyDescent="0.3"/>
    <row r="332" s="87" customFormat="1" x14ac:dyDescent="0.3"/>
    <row r="333" s="87" customFormat="1" x14ac:dyDescent="0.3"/>
    <row r="334" s="87" customFormat="1" x14ac:dyDescent="0.3"/>
    <row r="335" s="87" customFormat="1" x14ac:dyDescent="0.3"/>
    <row r="336" s="87" customFormat="1" x14ac:dyDescent="0.3"/>
    <row r="337" s="87" customFormat="1" x14ac:dyDescent="0.3"/>
    <row r="338" s="87" customFormat="1" x14ac:dyDescent="0.3"/>
    <row r="339" s="87" customFormat="1" x14ac:dyDescent="0.3"/>
    <row r="340" s="87" customFormat="1" x14ac:dyDescent="0.3"/>
    <row r="341" s="87" customFormat="1" x14ac:dyDescent="0.3"/>
    <row r="342" s="87" customFormat="1" x14ac:dyDescent="0.3"/>
    <row r="343" s="87" customFormat="1" x14ac:dyDescent="0.3"/>
    <row r="344" s="87" customFormat="1" x14ac:dyDescent="0.3"/>
    <row r="345" s="87" customFormat="1" x14ac:dyDescent="0.3"/>
    <row r="346" s="87" customFormat="1" x14ac:dyDescent="0.3"/>
    <row r="347" s="87" customFormat="1" x14ac:dyDescent="0.3"/>
    <row r="348" s="87" customFormat="1" x14ac:dyDescent="0.3"/>
    <row r="349" s="87" customFormat="1" x14ac:dyDescent="0.3"/>
    <row r="350" s="87" customFormat="1" x14ac:dyDescent="0.3"/>
    <row r="351" s="87" customFormat="1" x14ac:dyDescent="0.3"/>
    <row r="352" s="87" customFormat="1" x14ac:dyDescent="0.3"/>
    <row r="353" s="87" customFormat="1" x14ac:dyDescent="0.3"/>
    <row r="354" s="87" customFormat="1" x14ac:dyDescent="0.3"/>
    <row r="355" s="87" customFormat="1" x14ac:dyDescent="0.3"/>
    <row r="356" s="87" customFormat="1" x14ac:dyDescent="0.3"/>
    <row r="357" s="87" customFormat="1" x14ac:dyDescent="0.3"/>
    <row r="358" s="87" customFormat="1" x14ac:dyDescent="0.3"/>
    <row r="359" s="87" customFormat="1" x14ac:dyDescent="0.3"/>
    <row r="360" s="87" customFormat="1" x14ac:dyDescent="0.3"/>
    <row r="361" s="87" customFormat="1" x14ac:dyDescent="0.3"/>
    <row r="362" s="87" customFormat="1" x14ac:dyDescent="0.3"/>
    <row r="363" s="87" customFormat="1" x14ac:dyDescent="0.3"/>
    <row r="364" s="87" customFormat="1" x14ac:dyDescent="0.3"/>
    <row r="365" s="87" customFormat="1" x14ac:dyDescent="0.3"/>
    <row r="366" s="87" customFormat="1" x14ac:dyDescent="0.3"/>
    <row r="367" s="87" customFormat="1" x14ac:dyDescent="0.3"/>
    <row r="368" s="87" customFormat="1" x14ac:dyDescent="0.3"/>
    <row r="369" s="87" customFormat="1" x14ac:dyDescent="0.3"/>
    <row r="370" s="87" customFormat="1" x14ac:dyDescent="0.3"/>
    <row r="371" s="87" customFormat="1" x14ac:dyDescent="0.3"/>
    <row r="372" s="87" customFormat="1" x14ac:dyDescent="0.3"/>
    <row r="373" s="87" customFormat="1" x14ac:dyDescent="0.3"/>
    <row r="374" s="87" customFormat="1" x14ac:dyDescent="0.3"/>
    <row r="375" s="87" customFormat="1" x14ac:dyDescent="0.3"/>
    <row r="376" s="87" customFormat="1" x14ac:dyDescent="0.3"/>
    <row r="377" s="87" customFormat="1" x14ac:dyDescent="0.3"/>
    <row r="378" s="87" customFormat="1" x14ac:dyDescent="0.3"/>
    <row r="379" s="87" customFormat="1" x14ac:dyDescent="0.3"/>
    <row r="380" s="87" customFormat="1" x14ac:dyDescent="0.3"/>
    <row r="381" s="87" customFormat="1" x14ac:dyDescent="0.3"/>
    <row r="382" s="87" customForma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`" xr:uid="{0A6D2012-E98B-41C2-9C2E-46A1827EC8F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29DF-5089-4CC9-A282-12C0DA9128E4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319</v>
      </c>
      <c r="D1" s="86"/>
      <c r="E1" s="86"/>
      <c r="F1" s="86" t="s">
        <v>126</v>
      </c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111"/>
      <c r="AH1" s="111"/>
    </row>
    <row r="2" spans="1:34" ht="15.75" customHeight="1" x14ac:dyDescent="0.3">
      <c r="B2" s="89" t="s">
        <v>1</v>
      </c>
      <c r="AG2" s="111"/>
      <c r="AH2" s="111"/>
    </row>
    <row r="3" spans="1:34" s="91" customFormat="1" ht="15.75" customHeight="1" x14ac:dyDescent="0.3">
      <c r="A3" s="90"/>
      <c r="B3" s="91" t="s">
        <v>2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7"/>
      <c r="AB3" s="87"/>
      <c r="AC3" s="87"/>
      <c r="AD3" s="87"/>
      <c r="AE3" s="87"/>
      <c r="AF3" s="87"/>
    </row>
    <row r="4" spans="1:34" ht="15.75" customHeight="1" x14ac:dyDescent="0.3">
      <c r="A4" s="157">
        <v>2</v>
      </c>
      <c r="B4" s="93" t="s">
        <v>4</v>
      </c>
      <c r="C4" s="158" t="s">
        <v>5</v>
      </c>
      <c r="D4" s="119" t="s">
        <v>395</v>
      </c>
      <c r="E4" s="159" t="s">
        <v>395</v>
      </c>
      <c r="F4" s="94" t="s">
        <v>6</v>
      </c>
      <c r="G4" s="94" t="s">
        <v>7</v>
      </c>
      <c r="H4" s="94" t="s">
        <v>8</v>
      </c>
      <c r="I4" s="95" t="s">
        <v>9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321">
        <v>4</v>
      </c>
      <c r="B5" s="243" t="s">
        <v>334</v>
      </c>
      <c r="C5" s="243" t="s">
        <v>26</v>
      </c>
      <c r="D5" s="330">
        <v>100.002</v>
      </c>
      <c r="E5" s="330">
        <v>100.002</v>
      </c>
      <c r="F5" s="279">
        <v>200.00399999999999</v>
      </c>
      <c r="G5" s="244">
        <v>6</v>
      </c>
      <c r="H5" s="329">
        <v>597.01300000000003</v>
      </c>
      <c r="I5" s="320">
        <v>15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5">
        <v>6</v>
      </c>
      <c r="B6" s="246" t="s">
        <v>248</v>
      </c>
      <c r="C6" s="246" t="s">
        <v>249</v>
      </c>
      <c r="D6" s="280">
        <v>99.001000000000005</v>
      </c>
      <c r="E6" s="280">
        <v>99.001000000000005</v>
      </c>
      <c r="F6" s="281">
        <v>198.00200000000001</v>
      </c>
      <c r="G6" s="248">
        <v>5</v>
      </c>
      <c r="H6" s="168">
        <v>596.01299999999992</v>
      </c>
      <c r="I6" s="114">
        <v>15</v>
      </c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9">
        <v>1</v>
      </c>
      <c r="B7" s="246" t="s">
        <v>338</v>
      </c>
      <c r="C7" s="246" t="s">
        <v>46</v>
      </c>
      <c r="D7" s="281">
        <v>95</v>
      </c>
      <c r="E7" s="281">
        <v>97.001000000000005</v>
      </c>
      <c r="F7" s="281">
        <v>192.001</v>
      </c>
      <c r="G7" s="248">
        <v>4</v>
      </c>
      <c r="H7" s="161">
        <v>590.00800000000004</v>
      </c>
      <c r="I7" s="103">
        <v>15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5">
        <v>2</v>
      </c>
      <c r="B8" s="246" t="s">
        <v>324</v>
      </c>
      <c r="C8" s="246" t="s">
        <v>98</v>
      </c>
      <c r="D8" s="280" t="s">
        <v>27</v>
      </c>
      <c r="E8" s="280" t="s">
        <v>395</v>
      </c>
      <c r="F8" s="281">
        <v>0</v>
      </c>
      <c r="G8" s="248">
        <v>0</v>
      </c>
      <c r="H8" s="168">
        <v>0</v>
      </c>
      <c r="I8" s="114">
        <v>0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49">
        <v>3</v>
      </c>
      <c r="B9" s="246" t="s">
        <v>333</v>
      </c>
      <c r="C9" s="246" t="s">
        <v>98</v>
      </c>
      <c r="D9" s="280" t="s">
        <v>27</v>
      </c>
      <c r="E9" s="280" t="s">
        <v>395</v>
      </c>
      <c r="F9" s="281">
        <v>0</v>
      </c>
      <c r="G9" s="248">
        <v>0</v>
      </c>
      <c r="H9" s="168">
        <v>0</v>
      </c>
      <c r="I9" s="114">
        <v>0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254">
        <v>5</v>
      </c>
      <c r="B10" s="251" t="s">
        <v>325</v>
      </c>
      <c r="C10" s="251" t="s">
        <v>26</v>
      </c>
      <c r="D10" s="282" t="s">
        <v>27</v>
      </c>
      <c r="E10" s="282" t="s">
        <v>395</v>
      </c>
      <c r="F10" s="283">
        <v>0</v>
      </c>
      <c r="G10" s="253">
        <v>0</v>
      </c>
      <c r="H10" s="169">
        <v>0</v>
      </c>
      <c r="I10" s="116">
        <v>0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90"/>
      <c r="B12" s="91" t="s">
        <v>3</v>
      </c>
      <c r="C12" s="91"/>
      <c r="D12" s="91"/>
      <c r="E12" s="91"/>
      <c r="F12" s="91"/>
      <c r="G12" s="91"/>
      <c r="H12" s="91"/>
      <c r="I12" s="9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57">
        <v>2</v>
      </c>
      <c r="B13" s="93" t="s">
        <v>4</v>
      </c>
      <c r="C13" s="158" t="s">
        <v>5</v>
      </c>
      <c r="D13" s="119" t="s">
        <v>395</v>
      </c>
      <c r="E13" s="159" t="s">
        <v>395</v>
      </c>
      <c r="F13" s="94" t="s">
        <v>6</v>
      </c>
      <c r="G13" s="94" t="s">
        <v>7</v>
      </c>
      <c r="H13" s="94" t="s">
        <v>8</v>
      </c>
      <c r="I13" s="95" t="s">
        <v>9</v>
      </c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242">
        <v>1</v>
      </c>
      <c r="B14" s="243" t="s">
        <v>356</v>
      </c>
      <c r="C14" s="243" t="s">
        <v>98</v>
      </c>
      <c r="D14" s="279">
        <v>99.001999999999995</v>
      </c>
      <c r="E14" s="279">
        <v>99.003</v>
      </c>
      <c r="F14" s="279">
        <v>198.005</v>
      </c>
      <c r="G14" s="244">
        <v>6</v>
      </c>
      <c r="H14" s="276">
        <v>597.01400000000001</v>
      </c>
      <c r="I14" s="236">
        <v>18</v>
      </c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249">
        <v>3</v>
      </c>
      <c r="B15" s="246" t="s">
        <v>369</v>
      </c>
      <c r="C15" s="246" t="s">
        <v>98</v>
      </c>
      <c r="D15" s="280">
        <v>98.001999999999995</v>
      </c>
      <c r="E15" s="280">
        <v>100.002</v>
      </c>
      <c r="F15" s="281">
        <v>198.00399999999999</v>
      </c>
      <c r="G15" s="248">
        <v>5</v>
      </c>
      <c r="H15" s="168">
        <v>589.00800000000004</v>
      </c>
      <c r="I15" s="114">
        <v>13</v>
      </c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245">
        <v>4</v>
      </c>
      <c r="B16" s="246" t="s">
        <v>370</v>
      </c>
      <c r="C16" s="246" t="s">
        <v>98</v>
      </c>
      <c r="D16" s="280">
        <v>98.001999999999995</v>
      </c>
      <c r="E16" s="280">
        <v>99.001999999999995</v>
      </c>
      <c r="F16" s="281">
        <v>197.00399999999999</v>
      </c>
      <c r="G16" s="248">
        <v>4</v>
      </c>
      <c r="H16" s="168">
        <v>589.01400000000001</v>
      </c>
      <c r="I16" s="114">
        <v>11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249">
        <v>5</v>
      </c>
      <c r="B17" s="246" t="s">
        <v>102</v>
      </c>
      <c r="C17" s="246" t="s">
        <v>77</v>
      </c>
      <c r="D17" s="280">
        <v>97</v>
      </c>
      <c r="E17" s="280">
        <v>95.001000000000005</v>
      </c>
      <c r="F17" s="281">
        <v>192.001</v>
      </c>
      <c r="G17" s="248">
        <v>3</v>
      </c>
      <c r="H17" s="168">
        <v>581.00599999999997</v>
      </c>
      <c r="I17" s="114">
        <v>11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245">
        <v>6</v>
      </c>
      <c r="B18" s="246" t="s">
        <v>340</v>
      </c>
      <c r="C18" s="246" t="s">
        <v>191</v>
      </c>
      <c r="D18" s="280">
        <v>93.001000000000005</v>
      </c>
      <c r="E18" s="280">
        <v>95</v>
      </c>
      <c r="F18" s="281">
        <v>188.001</v>
      </c>
      <c r="G18" s="248">
        <v>2</v>
      </c>
      <c r="H18" s="168">
        <v>575.00599999999997</v>
      </c>
      <c r="I18" s="114">
        <v>8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250">
        <v>2</v>
      </c>
      <c r="B19" s="251" t="s">
        <v>382</v>
      </c>
      <c r="C19" s="251" t="s">
        <v>98</v>
      </c>
      <c r="D19" s="282">
        <v>94.001000000000005</v>
      </c>
      <c r="E19" s="282">
        <v>93</v>
      </c>
      <c r="F19" s="283">
        <v>187.001</v>
      </c>
      <c r="G19" s="253">
        <v>1</v>
      </c>
      <c r="H19" s="169">
        <v>560.00199999999995</v>
      </c>
      <c r="I19" s="116">
        <v>3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87" t="s">
        <v>127</v>
      </c>
      <c r="E21" s="108" t="s">
        <v>662</v>
      </c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87" t="s">
        <v>663</v>
      </c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5.75" customHeight="1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.75" customHeight="1" x14ac:dyDescent="0.3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ht="15.75" customHeight="1" x14ac:dyDescent="0.3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ht="15.75" customHeight="1" x14ac:dyDescent="0.3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</row>
    <row r="59" spans="1:26" ht="15.75" customHeight="1" x14ac:dyDescent="0.3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spans="1:26" ht="15.75" customHeight="1" x14ac:dyDescent="0.3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</row>
    <row r="61" spans="1:26" ht="15.75" customHeight="1" x14ac:dyDescent="0.3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</row>
    <row r="62" spans="1:26" ht="15.75" customHeight="1" x14ac:dyDescent="0.3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</row>
    <row r="63" spans="1:26" ht="15.75" customHeight="1" x14ac:dyDescent="0.3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</row>
    <row r="64" spans="1:26" ht="15.75" customHeight="1" x14ac:dyDescent="0.3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</row>
    <row r="65" spans="1:26" ht="15.75" customHeight="1" x14ac:dyDescent="0.3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</row>
    <row r="66" spans="1:26" ht="15.75" customHeight="1" x14ac:dyDescent="0.3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</row>
    <row r="67" spans="1:26" ht="15.75" customHeight="1" x14ac:dyDescent="0.3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</row>
    <row r="68" spans="1:26" ht="15.75" customHeight="1" x14ac:dyDescent="0.3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</row>
    <row r="69" spans="1:26" ht="15.75" customHeight="1" x14ac:dyDescent="0.3">
      <c r="A69" s="87"/>
      <c r="K69" s="87"/>
    </row>
    <row r="70" spans="1:26" ht="15.75" customHeight="1" x14ac:dyDescent="0.3">
      <c r="A70" s="87"/>
      <c r="K70" s="87"/>
    </row>
    <row r="71" spans="1:26" ht="15.75" customHeight="1" x14ac:dyDescent="0.3">
      <c r="A71" s="87"/>
      <c r="K71" s="87"/>
    </row>
    <row r="72" spans="1:26" ht="15.75" customHeight="1" x14ac:dyDescent="0.3">
      <c r="A72" s="87"/>
      <c r="K72" s="87"/>
    </row>
    <row r="73" spans="1:26" ht="15.75" customHeight="1" x14ac:dyDescent="0.3">
      <c r="A73" s="87"/>
      <c r="K73" s="87"/>
    </row>
    <row r="74" spans="1:26" ht="15.75" customHeight="1" x14ac:dyDescent="0.3">
      <c r="A74" s="87"/>
      <c r="K74" s="87"/>
    </row>
    <row r="75" spans="1:26" ht="15.75" customHeight="1" x14ac:dyDescent="0.3">
      <c r="A75" s="87"/>
      <c r="K75" s="87"/>
    </row>
    <row r="76" spans="1:26" ht="15.75" customHeight="1" x14ac:dyDescent="0.3">
      <c r="A76" s="87"/>
      <c r="K76" s="87"/>
    </row>
    <row r="77" spans="1:26" ht="15.75" customHeight="1" x14ac:dyDescent="0.3">
      <c r="A77" s="87"/>
      <c r="K77" s="87"/>
    </row>
    <row r="78" spans="1:26" ht="15.75" customHeight="1" x14ac:dyDescent="0.3">
      <c r="A78" s="87"/>
      <c r="K78" s="87"/>
    </row>
    <row r="79" spans="1:26" ht="15.75" customHeight="1" x14ac:dyDescent="0.3">
      <c r="A79" s="87"/>
      <c r="K79" s="87"/>
    </row>
    <row r="80" spans="1:26" x14ac:dyDescent="0.3">
      <c r="A80" s="87"/>
      <c r="K80" s="87"/>
    </row>
    <row r="81" s="87" customFormat="1" x14ac:dyDescent="0.3"/>
    <row r="82" s="87" customFormat="1" x14ac:dyDescent="0.3"/>
    <row r="83" s="87" customFormat="1" x14ac:dyDescent="0.3"/>
    <row r="84" s="87" customFormat="1" x14ac:dyDescent="0.3"/>
    <row r="85" s="87" customFormat="1" x14ac:dyDescent="0.3"/>
    <row r="86" s="87" customFormat="1" x14ac:dyDescent="0.3"/>
    <row r="87" s="87" customFormat="1" x14ac:dyDescent="0.3"/>
    <row r="88" s="87" customFormat="1" x14ac:dyDescent="0.3"/>
    <row r="89" s="87" customFormat="1" x14ac:dyDescent="0.3"/>
    <row r="90" s="87" customFormat="1" x14ac:dyDescent="0.3"/>
    <row r="91" s="87" customFormat="1" x14ac:dyDescent="0.3"/>
    <row r="92" s="87" customFormat="1" x14ac:dyDescent="0.3"/>
    <row r="93" s="87" customFormat="1" x14ac:dyDescent="0.3"/>
    <row r="94" s="87" customFormat="1" x14ac:dyDescent="0.3"/>
    <row r="95" s="87" customFormat="1" x14ac:dyDescent="0.3"/>
    <row r="96" s="87" customFormat="1" x14ac:dyDescent="0.3"/>
    <row r="97" s="87" customFormat="1" x14ac:dyDescent="0.3"/>
    <row r="98" s="87" customFormat="1" x14ac:dyDescent="0.3"/>
    <row r="99" s="87" customFormat="1" x14ac:dyDescent="0.3"/>
    <row r="100" s="87" customFormat="1" x14ac:dyDescent="0.3"/>
    <row r="101" s="87" customFormat="1" x14ac:dyDescent="0.3"/>
    <row r="102" s="87" customFormat="1" x14ac:dyDescent="0.3"/>
    <row r="103" s="87" customFormat="1" x14ac:dyDescent="0.3"/>
    <row r="104" s="87" customFormat="1" x14ac:dyDescent="0.3"/>
    <row r="105" s="87" customFormat="1" x14ac:dyDescent="0.3"/>
    <row r="106" s="87" customFormat="1" x14ac:dyDescent="0.3"/>
    <row r="107" s="87" customFormat="1" x14ac:dyDescent="0.3"/>
    <row r="108" s="87" customFormat="1" x14ac:dyDescent="0.3"/>
    <row r="109" s="87" customFormat="1" x14ac:dyDescent="0.3"/>
    <row r="110" s="87" customFormat="1" x14ac:dyDescent="0.3"/>
    <row r="111" s="87" customFormat="1" x14ac:dyDescent="0.3"/>
    <row r="112" s="87" customFormat="1" x14ac:dyDescent="0.3"/>
    <row r="113" s="87" customFormat="1" x14ac:dyDescent="0.3"/>
    <row r="114" s="87" customFormat="1" x14ac:dyDescent="0.3"/>
    <row r="115" s="87" customFormat="1" x14ac:dyDescent="0.3"/>
    <row r="116" s="87" customFormat="1" x14ac:dyDescent="0.3"/>
    <row r="117" s="87" customFormat="1" x14ac:dyDescent="0.3"/>
    <row r="118" s="87" customFormat="1" x14ac:dyDescent="0.3"/>
    <row r="119" s="87" customFormat="1" x14ac:dyDescent="0.3"/>
    <row r="120" s="87" customFormat="1" x14ac:dyDescent="0.3"/>
    <row r="121" s="87" customFormat="1" x14ac:dyDescent="0.3"/>
    <row r="122" s="87" customFormat="1" x14ac:dyDescent="0.3"/>
    <row r="123" s="87" customFormat="1" x14ac:dyDescent="0.3"/>
    <row r="124" s="87" customFormat="1" x14ac:dyDescent="0.3"/>
    <row r="125" s="87" customFormat="1" x14ac:dyDescent="0.3"/>
    <row r="126" s="87" customFormat="1" x14ac:dyDescent="0.3"/>
    <row r="127" s="87" customFormat="1" x14ac:dyDescent="0.3"/>
    <row r="128" s="87" customFormat="1" x14ac:dyDescent="0.3"/>
    <row r="129" s="87" customFormat="1" x14ac:dyDescent="0.3"/>
    <row r="130" s="87" customFormat="1" x14ac:dyDescent="0.3"/>
    <row r="131" s="87" customFormat="1" x14ac:dyDescent="0.3"/>
    <row r="132" s="87" customFormat="1" x14ac:dyDescent="0.3"/>
    <row r="133" s="87" customFormat="1" x14ac:dyDescent="0.3"/>
    <row r="134" s="87" customFormat="1" x14ac:dyDescent="0.3"/>
    <row r="135" s="87" customFormat="1" x14ac:dyDescent="0.3"/>
    <row r="136" s="87" customFormat="1" x14ac:dyDescent="0.3"/>
    <row r="137" s="87" customFormat="1" x14ac:dyDescent="0.3"/>
    <row r="138" s="87" customFormat="1" x14ac:dyDescent="0.3"/>
    <row r="139" s="87" customFormat="1" x14ac:dyDescent="0.3"/>
    <row r="140" s="87" customFormat="1" x14ac:dyDescent="0.3"/>
    <row r="141" s="87" customFormat="1" x14ac:dyDescent="0.3"/>
    <row r="142" s="87" customFormat="1" x14ac:dyDescent="0.3"/>
    <row r="143" s="87" customFormat="1" x14ac:dyDescent="0.3"/>
    <row r="144" s="87" customFormat="1" x14ac:dyDescent="0.3"/>
    <row r="145" s="87" customFormat="1" x14ac:dyDescent="0.3"/>
    <row r="146" s="87" customFormat="1" x14ac:dyDescent="0.3"/>
    <row r="147" s="87" customFormat="1" x14ac:dyDescent="0.3"/>
    <row r="148" s="87" customFormat="1" x14ac:dyDescent="0.3"/>
    <row r="149" s="87" customFormat="1" x14ac:dyDescent="0.3"/>
    <row r="150" s="87" customFormat="1" x14ac:dyDescent="0.3"/>
    <row r="151" s="87" customFormat="1" x14ac:dyDescent="0.3"/>
    <row r="152" s="87" customFormat="1" x14ac:dyDescent="0.3"/>
    <row r="153" s="87" customFormat="1" x14ac:dyDescent="0.3"/>
    <row r="154" s="87" customFormat="1" x14ac:dyDescent="0.3"/>
    <row r="155" s="87" customFormat="1" x14ac:dyDescent="0.3"/>
    <row r="156" s="87" customFormat="1" x14ac:dyDescent="0.3"/>
    <row r="157" s="87" customFormat="1" x14ac:dyDescent="0.3"/>
    <row r="158" s="87" customFormat="1" x14ac:dyDescent="0.3"/>
    <row r="159" s="87" customFormat="1" x14ac:dyDescent="0.3"/>
    <row r="160" s="87" customFormat="1" x14ac:dyDescent="0.3"/>
    <row r="161" s="87" customFormat="1" x14ac:dyDescent="0.3"/>
    <row r="162" s="87" customFormat="1" x14ac:dyDescent="0.3"/>
    <row r="163" s="87" customFormat="1" x14ac:dyDescent="0.3"/>
    <row r="164" s="87" customFormat="1" x14ac:dyDescent="0.3"/>
    <row r="165" s="87" customFormat="1" x14ac:dyDescent="0.3"/>
    <row r="166" s="87" customFormat="1" x14ac:dyDescent="0.3"/>
    <row r="167" s="87" customFormat="1" x14ac:dyDescent="0.3"/>
    <row r="168" s="87" customFormat="1" x14ac:dyDescent="0.3"/>
    <row r="169" s="87" customFormat="1" x14ac:dyDescent="0.3"/>
    <row r="170" s="87" customFormat="1" x14ac:dyDescent="0.3"/>
    <row r="171" s="87" customFormat="1" x14ac:dyDescent="0.3"/>
    <row r="172" s="87" customFormat="1" x14ac:dyDescent="0.3"/>
    <row r="173" s="87" customFormat="1" x14ac:dyDescent="0.3"/>
    <row r="174" s="87" customFormat="1" x14ac:dyDescent="0.3"/>
    <row r="175" s="87" customFormat="1" x14ac:dyDescent="0.3"/>
    <row r="176" s="87" customFormat="1" x14ac:dyDescent="0.3"/>
    <row r="177" s="87" customFormat="1" x14ac:dyDescent="0.3"/>
    <row r="178" s="87" customFormat="1" x14ac:dyDescent="0.3"/>
    <row r="179" s="87" customFormat="1" x14ac:dyDescent="0.3"/>
    <row r="180" s="87" customFormat="1" x14ac:dyDescent="0.3"/>
    <row r="181" s="87" customFormat="1" x14ac:dyDescent="0.3"/>
    <row r="182" s="87" customFormat="1" x14ac:dyDescent="0.3"/>
    <row r="183" s="87" customFormat="1" x14ac:dyDescent="0.3"/>
    <row r="184" s="87" customFormat="1" x14ac:dyDescent="0.3"/>
    <row r="185" s="87" customFormat="1" x14ac:dyDescent="0.3"/>
    <row r="186" s="87" customFormat="1" x14ac:dyDescent="0.3"/>
    <row r="187" s="87" customFormat="1" x14ac:dyDescent="0.3"/>
    <row r="188" s="87" customFormat="1" x14ac:dyDescent="0.3"/>
    <row r="189" s="87" customFormat="1" x14ac:dyDescent="0.3"/>
    <row r="190" s="87" customFormat="1" x14ac:dyDescent="0.3"/>
    <row r="191" s="87" customFormat="1" x14ac:dyDescent="0.3"/>
    <row r="192" s="87" customFormat="1" x14ac:dyDescent="0.3"/>
    <row r="193" s="87" customFormat="1" x14ac:dyDescent="0.3"/>
    <row r="194" s="87" customFormat="1" x14ac:dyDescent="0.3"/>
    <row r="195" s="87" customFormat="1" x14ac:dyDescent="0.3"/>
    <row r="196" s="87" customFormat="1" x14ac:dyDescent="0.3"/>
    <row r="197" s="87" customFormat="1" x14ac:dyDescent="0.3"/>
    <row r="198" s="87" customFormat="1" x14ac:dyDescent="0.3"/>
    <row r="199" s="87" customFormat="1" x14ac:dyDescent="0.3"/>
    <row r="200" s="87" customFormat="1" x14ac:dyDescent="0.3"/>
    <row r="201" s="87" customFormat="1" x14ac:dyDescent="0.3"/>
    <row r="202" s="87" customFormat="1" x14ac:dyDescent="0.3"/>
    <row r="203" s="87" customFormat="1" x14ac:dyDescent="0.3"/>
    <row r="204" s="87" customFormat="1" x14ac:dyDescent="0.3"/>
    <row r="205" s="87" customFormat="1" x14ac:dyDescent="0.3"/>
    <row r="206" s="87" customFormat="1" x14ac:dyDescent="0.3"/>
    <row r="207" s="87" customFormat="1" x14ac:dyDescent="0.3"/>
    <row r="208" s="87" customFormat="1" x14ac:dyDescent="0.3"/>
    <row r="209" s="87" customFormat="1" x14ac:dyDescent="0.3"/>
    <row r="210" s="87" customFormat="1" x14ac:dyDescent="0.3"/>
    <row r="211" s="87" customFormat="1" x14ac:dyDescent="0.3"/>
    <row r="212" s="87" customFormat="1" x14ac:dyDescent="0.3"/>
    <row r="213" s="87" customFormat="1" x14ac:dyDescent="0.3"/>
    <row r="214" s="87" customFormat="1" x14ac:dyDescent="0.3"/>
    <row r="215" s="87" customFormat="1" x14ac:dyDescent="0.3"/>
    <row r="216" s="87" customFormat="1" x14ac:dyDescent="0.3"/>
    <row r="217" s="87" customFormat="1" x14ac:dyDescent="0.3"/>
    <row r="218" s="87" customFormat="1" x14ac:dyDescent="0.3"/>
    <row r="219" s="87" customFormat="1" x14ac:dyDescent="0.3"/>
    <row r="220" s="87" customFormat="1" x14ac:dyDescent="0.3"/>
    <row r="221" s="87" customFormat="1" x14ac:dyDescent="0.3"/>
    <row r="222" s="87" customFormat="1" x14ac:dyDescent="0.3"/>
    <row r="223" s="87" customFormat="1" x14ac:dyDescent="0.3"/>
    <row r="224" s="87" customFormat="1" x14ac:dyDescent="0.3"/>
    <row r="225" s="87" customFormat="1" x14ac:dyDescent="0.3"/>
    <row r="226" s="87" customFormat="1" x14ac:dyDescent="0.3"/>
    <row r="227" s="87" customFormat="1" x14ac:dyDescent="0.3"/>
    <row r="228" s="87" customFormat="1" x14ac:dyDescent="0.3"/>
    <row r="229" s="87" customFormat="1" x14ac:dyDescent="0.3"/>
    <row r="230" s="87" customFormat="1" x14ac:dyDescent="0.3"/>
    <row r="231" s="87" customFormat="1" x14ac:dyDescent="0.3"/>
    <row r="232" s="87" customFormat="1" x14ac:dyDescent="0.3"/>
    <row r="233" s="87" customFormat="1" x14ac:dyDescent="0.3"/>
    <row r="234" s="87" customFormat="1" x14ac:dyDescent="0.3"/>
    <row r="235" s="87" customFormat="1" x14ac:dyDescent="0.3"/>
    <row r="236" s="87" customFormat="1" x14ac:dyDescent="0.3"/>
    <row r="237" s="87" customFormat="1" x14ac:dyDescent="0.3"/>
    <row r="238" s="87" customFormat="1" x14ac:dyDescent="0.3"/>
    <row r="239" s="87" customFormat="1" x14ac:dyDescent="0.3"/>
    <row r="240" s="87" customFormat="1" x14ac:dyDescent="0.3"/>
    <row r="241" s="87" customFormat="1" x14ac:dyDescent="0.3"/>
    <row r="242" s="87" customFormat="1" x14ac:dyDescent="0.3"/>
    <row r="243" s="87" customFormat="1" x14ac:dyDescent="0.3"/>
    <row r="244" s="87" customFormat="1" x14ac:dyDescent="0.3"/>
    <row r="245" s="87" customFormat="1" x14ac:dyDescent="0.3"/>
    <row r="246" s="87" customFormat="1" x14ac:dyDescent="0.3"/>
    <row r="247" s="87" customFormat="1" x14ac:dyDescent="0.3"/>
    <row r="248" s="87" customFormat="1" x14ac:dyDescent="0.3"/>
    <row r="249" s="87" customFormat="1" x14ac:dyDescent="0.3"/>
    <row r="250" s="87" customFormat="1" x14ac:dyDescent="0.3"/>
    <row r="251" s="87" customFormat="1" x14ac:dyDescent="0.3"/>
    <row r="252" s="87" customFormat="1" x14ac:dyDescent="0.3"/>
    <row r="253" s="87" customFormat="1" x14ac:dyDescent="0.3"/>
    <row r="254" s="87" customFormat="1" x14ac:dyDescent="0.3"/>
    <row r="255" s="87" customFormat="1" x14ac:dyDescent="0.3"/>
    <row r="256" s="87" customFormat="1" x14ac:dyDescent="0.3"/>
    <row r="257" s="87" customFormat="1" x14ac:dyDescent="0.3"/>
    <row r="258" s="87" customFormat="1" x14ac:dyDescent="0.3"/>
    <row r="259" s="87" customFormat="1" x14ac:dyDescent="0.3"/>
    <row r="260" s="87" customFormat="1" x14ac:dyDescent="0.3"/>
    <row r="261" s="87" customFormat="1" x14ac:dyDescent="0.3"/>
    <row r="262" s="87" customFormat="1" x14ac:dyDescent="0.3"/>
    <row r="263" s="87" customFormat="1" x14ac:dyDescent="0.3"/>
    <row r="264" s="87" customFormat="1" x14ac:dyDescent="0.3"/>
    <row r="265" s="87" customFormat="1" x14ac:dyDescent="0.3"/>
    <row r="266" s="87" customFormat="1" x14ac:dyDescent="0.3"/>
    <row r="267" s="87" customFormat="1" x14ac:dyDescent="0.3"/>
    <row r="268" s="87" customFormat="1" x14ac:dyDescent="0.3"/>
    <row r="269" s="87" customFormat="1" x14ac:dyDescent="0.3"/>
    <row r="270" s="87" customFormat="1" x14ac:dyDescent="0.3"/>
    <row r="271" s="87" customFormat="1" x14ac:dyDescent="0.3"/>
    <row r="272" s="87" customFormat="1" x14ac:dyDescent="0.3"/>
    <row r="273" s="87" customFormat="1" x14ac:dyDescent="0.3"/>
    <row r="274" s="87" customFormat="1" x14ac:dyDescent="0.3"/>
    <row r="275" s="87" customFormat="1" x14ac:dyDescent="0.3"/>
    <row r="276" s="87" customFormat="1" x14ac:dyDescent="0.3"/>
    <row r="277" s="87" customFormat="1" x14ac:dyDescent="0.3"/>
    <row r="278" s="87" customFormat="1" x14ac:dyDescent="0.3"/>
    <row r="279" s="87" customFormat="1" x14ac:dyDescent="0.3"/>
    <row r="280" s="87" customFormat="1" x14ac:dyDescent="0.3"/>
    <row r="281" s="87" customFormat="1" x14ac:dyDescent="0.3"/>
    <row r="282" s="87" customFormat="1" x14ac:dyDescent="0.3"/>
    <row r="283" s="87" customFormat="1" x14ac:dyDescent="0.3"/>
    <row r="284" s="87" customFormat="1" x14ac:dyDescent="0.3"/>
    <row r="285" s="87" customFormat="1" x14ac:dyDescent="0.3"/>
    <row r="286" s="87" customFormat="1" x14ac:dyDescent="0.3"/>
    <row r="287" s="87" customFormat="1" x14ac:dyDescent="0.3"/>
    <row r="288" s="87" customFormat="1" x14ac:dyDescent="0.3"/>
    <row r="289" s="87" customFormat="1" x14ac:dyDescent="0.3"/>
    <row r="290" s="87" customFormat="1" x14ac:dyDescent="0.3"/>
    <row r="291" s="87" customFormat="1" x14ac:dyDescent="0.3"/>
    <row r="292" s="87" customFormat="1" x14ac:dyDescent="0.3"/>
    <row r="293" s="87" customFormat="1" x14ac:dyDescent="0.3"/>
    <row r="294" s="87" customFormat="1" x14ac:dyDescent="0.3"/>
    <row r="295" s="87" customFormat="1" x14ac:dyDescent="0.3"/>
    <row r="296" s="87" customFormat="1" x14ac:dyDescent="0.3"/>
    <row r="297" s="87" customFormat="1" x14ac:dyDescent="0.3"/>
    <row r="298" s="87" customFormat="1" x14ac:dyDescent="0.3"/>
    <row r="299" s="87" customFormat="1" x14ac:dyDescent="0.3"/>
    <row r="300" s="87" customFormat="1" x14ac:dyDescent="0.3"/>
    <row r="301" s="87" customFormat="1" x14ac:dyDescent="0.3"/>
    <row r="302" s="87" customFormat="1" x14ac:dyDescent="0.3"/>
    <row r="303" s="87" customFormat="1" x14ac:dyDescent="0.3"/>
    <row r="304" s="87" customFormat="1" x14ac:dyDescent="0.3"/>
    <row r="305" s="87" customFormat="1" x14ac:dyDescent="0.3"/>
    <row r="306" s="87" customFormat="1" x14ac:dyDescent="0.3"/>
    <row r="307" s="87" customFormat="1" x14ac:dyDescent="0.3"/>
    <row r="308" s="87" customFormat="1" x14ac:dyDescent="0.3"/>
    <row r="309" s="87" customFormat="1" x14ac:dyDescent="0.3"/>
    <row r="310" s="87" customFormat="1" x14ac:dyDescent="0.3"/>
    <row r="311" s="87" customFormat="1" x14ac:dyDescent="0.3"/>
    <row r="312" s="87" customFormat="1" x14ac:dyDescent="0.3"/>
    <row r="313" s="87" customFormat="1" x14ac:dyDescent="0.3"/>
    <row r="314" s="87" customFormat="1" x14ac:dyDescent="0.3"/>
    <row r="315" s="87" customFormat="1" x14ac:dyDescent="0.3"/>
    <row r="316" s="87" customFormat="1" x14ac:dyDescent="0.3"/>
    <row r="317" s="87" customFormat="1" x14ac:dyDescent="0.3"/>
    <row r="318" s="87" customFormat="1" x14ac:dyDescent="0.3"/>
    <row r="319" s="87" customFormat="1" x14ac:dyDescent="0.3"/>
    <row r="320" s="87" customFormat="1" x14ac:dyDescent="0.3"/>
    <row r="321" s="87" customFormat="1" x14ac:dyDescent="0.3"/>
    <row r="322" s="87" customFormat="1" x14ac:dyDescent="0.3"/>
    <row r="323" s="87" customFormat="1" x14ac:dyDescent="0.3"/>
    <row r="324" s="87" customFormat="1" x14ac:dyDescent="0.3"/>
    <row r="325" s="87" customFormat="1" x14ac:dyDescent="0.3"/>
    <row r="326" s="87" customFormat="1" x14ac:dyDescent="0.3"/>
    <row r="327" s="87" customFormat="1" x14ac:dyDescent="0.3"/>
    <row r="328" s="87" customFormat="1" x14ac:dyDescent="0.3"/>
    <row r="329" s="87" customFormat="1" x14ac:dyDescent="0.3"/>
    <row r="330" s="87" customFormat="1" x14ac:dyDescent="0.3"/>
    <row r="331" s="87" customFormat="1" x14ac:dyDescent="0.3"/>
    <row r="332" s="87" customFormat="1" x14ac:dyDescent="0.3"/>
    <row r="333" s="87" customFormat="1" x14ac:dyDescent="0.3"/>
    <row r="334" s="87" customFormat="1" x14ac:dyDescent="0.3"/>
    <row r="335" s="87" customFormat="1" x14ac:dyDescent="0.3"/>
    <row r="336" s="87" customFormat="1" x14ac:dyDescent="0.3"/>
    <row r="337" s="87" customFormat="1" x14ac:dyDescent="0.3"/>
    <row r="338" s="87" customFormat="1" x14ac:dyDescent="0.3"/>
    <row r="339" s="87" customFormat="1" x14ac:dyDescent="0.3"/>
    <row r="340" s="87" customFormat="1" x14ac:dyDescent="0.3"/>
    <row r="341" s="87" customFormat="1" x14ac:dyDescent="0.3"/>
    <row r="342" s="87" customFormat="1" x14ac:dyDescent="0.3"/>
    <row r="343" s="87" customFormat="1" x14ac:dyDescent="0.3"/>
    <row r="344" s="87" customFormat="1" x14ac:dyDescent="0.3"/>
    <row r="345" s="87" customFormat="1" x14ac:dyDescent="0.3"/>
    <row r="346" s="87" customFormat="1" x14ac:dyDescent="0.3"/>
    <row r="347" s="87" customFormat="1" x14ac:dyDescent="0.3"/>
    <row r="348" s="87" customFormat="1" x14ac:dyDescent="0.3"/>
    <row r="349" s="87" customFormat="1" x14ac:dyDescent="0.3"/>
    <row r="350" s="87" customFormat="1" x14ac:dyDescent="0.3"/>
    <row r="351" s="87" customFormat="1" x14ac:dyDescent="0.3"/>
    <row r="352" s="87" customFormat="1" x14ac:dyDescent="0.3"/>
    <row r="353" s="87" customFormat="1" x14ac:dyDescent="0.3"/>
    <row r="354" s="87" customFormat="1" x14ac:dyDescent="0.3"/>
    <row r="355" s="87" customFormat="1" x14ac:dyDescent="0.3"/>
    <row r="356" s="87" customFormat="1" x14ac:dyDescent="0.3"/>
    <row r="357" s="87" customFormat="1" x14ac:dyDescent="0.3"/>
    <row r="358" s="87" customFormat="1" x14ac:dyDescent="0.3"/>
    <row r="359" s="87" customFormat="1" x14ac:dyDescent="0.3"/>
    <row r="360" s="87" customFormat="1" x14ac:dyDescent="0.3"/>
    <row r="361" s="87" customFormat="1" x14ac:dyDescent="0.3"/>
    <row r="362" s="87" customFormat="1" x14ac:dyDescent="0.3"/>
    <row r="363" s="87" customFormat="1" x14ac:dyDescent="0.3"/>
    <row r="364" s="87" customFormat="1" x14ac:dyDescent="0.3"/>
    <row r="365" s="87" customFormat="1" x14ac:dyDescent="0.3"/>
    <row r="366" s="87" customFormat="1" x14ac:dyDescent="0.3"/>
    <row r="367" s="87" customFormat="1" x14ac:dyDescent="0.3"/>
    <row r="368" s="87" customFormat="1" x14ac:dyDescent="0.3"/>
    <row r="369" s="87" customFormat="1" x14ac:dyDescent="0.3"/>
    <row r="370" s="87" customFormat="1" x14ac:dyDescent="0.3"/>
    <row r="371" s="87" customFormat="1" x14ac:dyDescent="0.3"/>
    <row r="372" s="87" customFormat="1" x14ac:dyDescent="0.3"/>
    <row r="373" s="87" customFormat="1" x14ac:dyDescent="0.3"/>
    <row r="374" s="87" customFormat="1" x14ac:dyDescent="0.3"/>
    <row r="375" s="87" customFormat="1" x14ac:dyDescent="0.3"/>
    <row r="376" s="87" customFormat="1" x14ac:dyDescent="0.3"/>
    <row r="377" s="87" customFormat="1" x14ac:dyDescent="0.3"/>
    <row r="378" s="87" customFormat="1" x14ac:dyDescent="0.3"/>
    <row r="379" s="87" customFormat="1" x14ac:dyDescent="0.3"/>
    <row r="380" s="87" customFormat="1" x14ac:dyDescent="0.3"/>
    <row r="381" s="87" customFormat="1" x14ac:dyDescent="0.3"/>
    <row r="382" s="87" customFormat="1" x14ac:dyDescent="0.3"/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hyperlinks>
    <hyperlink ref="B2" location="'Index'!A3" tooltip="Go to the Index sheet" display="`" xr:uid="{8530D3B8-201D-4073-B568-71353571F03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A40FC-F5F4-4366-8C49-6A5A92DB4FD1}">
  <sheetPr>
    <tabColor rgb="FFA5A5A5"/>
    <pageSetUpPr fitToPage="1"/>
  </sheetPr>
  <dimension ref="A1:AMK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3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1025" width="10.28515625" style="13" customWidth="1"/>
    <col min="1026" max="16384" width="9.140625" style="37"/>
  </cols>
  <sheetData>
    <row r="1" spans="1:34" s="5" customFormat="1" ht="18" x14ac:dyDescent="0.35">
      <c r="A1" s="4"/>
      <c r="B1" s="4" t="s">
        <v>396</v>
      </c>
      <c r="C1" s="4"/>
      <c r="D1" s="4"/>
      <c r="E1" s="4"/>
      <c r="F1" s="4"/>
      <c r="G1" s="4"/>
      <c r="H1" s="4"/>
      <c r="I1" s="4" t="s">
        <v>661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70"/>
    </row>
    <row r="2" spans="1:34" ht="15.75" customHeight="1" x14ac:dyDescent="0.3">
      <c r="B2" s="47" t="s">
        <v>1</v>
      </c>
      <c r="C2" s="171"/>
      <c r="D2" s="171"/>
      <c r="E2" s="171"/>
      <c r="H2" s="171"/>
    </row>
    <row r="3" spans="1:34" ht="15.75" customHeight="1" x14ac:dyDescent="0.3">
      <c r="B3" s="171" t="s">
        <v>2</v>
      </c>
      <c r="C3" s="171"/>
      <c r="D3" s="171"/>
      <c r="E3" s="171"/>
    </row>
    <row r="4" spans="1:34" ht="15.75" customHeight="1" x14ac:dyDescent="0.3">
      <c r="A4" s="172">
        <v>2</v>
      </c>
      <c r="B4" s="173" t="s">
        <v>4</v>
      </c>
      <c r="C4" s="174" t="s">
        <v>5</v>
      </c>
      <c r="D4" s="175"/>
      <c r="E4" s="176"/>
      <c r="F4" s="177" t="s">
        <v>6</v>
      </c>
      <c r="G4" s="177" t="s">
        <v>7</v>
      </c>
      <c r="H4" s="177" t="s">
        <v>8</v>
      </c>
      <c r="I4" s="178" t="s">
        <v>9</v>
      </c>
    </row>
    <row r="5" spans="1:34" ht="15.75" customHeight="1" x14ac:dyDescent="0.3">
      <c r="A5" s="257">
        <v>7</v>
      </c>
      <c r="B5" s="258" t="s">
        <v>173</v>
      </c>
      <c r="C5" s="258" t="s">
        <v>11</v>
      </c>
      <c r="D5" s="259">
        <v>96</v>
      </c>
      <c r="E5" s="259">
        <v>100</v>
      </c>
      <c r="F5" s="259">
        <f>SUM(D5:E5)</f>
        <v>196</v>
      </c>
      <c r="G5" s="259">
        <v>8</v>
      </c>
      <c r="H5" s="259">
        <v>573</v>
      </c>
      <c r="I5" s="260">
        <v>20</v>
      </c>
    </row>
    <row r="6" spans="1:34" ht="15.75" customHeight="1" x14ac:dyDescent="0.3">
      <c r="A6" s="35">
        <v>1</v>
      </c>
      <c r="B6" s="26" t="s">
        <v>397</v>
      </c>
      <c r="C6" s="26" t="s">
        <v>398</v>
      </c>
      <c r="D6" s="32">
        <v>96</v>
      </c>
      <c r="E6" s="32">
        <v>88</v>
      </c>
      <c r="F6" s="32">
        <f>SUM(D6:E6)</f>
        <v>184</v>
      </c>
      <c r="G6" s="23">
        <v>5</v>
      </c>
      <c r="H6" s="32">
        <v>569</v>
      </c>
      <c r="I6" s="29">
        <v>20</v>
      </c>
    </row>
    <row r="7" spans="1:34" ht="15.75" customHeight="1" x14ac:dyDescent="0.3">
      <c r="A7" s="35">
        <v>2</v>
      </c>
      <c r="B7" s="26" t="s">
        <v>399</v>
      </c>
      <c r="C7" s="26" t="s">
        <v>23</v>
      </c>
      <c r="D7" s="32">
        <v>98</v>
      </c>
      <c r="E7" s="32">
        <v>92</v>
      </c>
      <c r="F7" s="32">
        <f>SUM(D7:E7)</f>
        <v>190</v>
      </c>
      <c r="G7" s="23">
        <v>6</v>
      </c>
      <c r="H7" s="32">
        <v>574</v>
      </c>
      <c r="I7" s="29">
        <v>19</v>
      </c>
      <c r="J7" s="179"/>
    </row>
    <row r="8" spans="1:34" ht="15.75" customHeight="1" x14ac:dyDescent="0.3">
      <c r="A8" s="35">
        <v>8</v>
      </c>
      <c r="B8" s="26" t="s">
        <v>36</v>
      </c>
      <c r="C8" s="26" t="s">
        <v>37</v>
      </c>
      <c r="D8" s="32">
        <v>95</v>
      </c>
      <c r="E8" s="32">
        <v>97</v>
      </c>
      <c r="F8" s="32">
        <f>SUM(D8:E8)</f>
        <v>192</v>
      </c>
      <c r="G8" s="23">
        <v>7</v>
      </c>
      <c r="H8" s="32">
        <v>574</v>
      </c>
      <c r="I8" s="29">
        <v>19</v>
      </c>
      <c r="K8" s="170"/>
    </row>
    <row r="9" spans="1:34" ht="15.75" customHeight="1" x14ac:dyDescent="0.3">
      <c r="A9" s="35">
        <v>4</v>
      </c>
      <c r="B9" s="26" t="s">
        <v>400</v>
      </c>
      <c r="C9" s="26" t="s">
        <v>398</v>
      </c>
      <c r="D9" s="32" t="s">
        <v>27</v>
      </c>
      <c r="E9" s="32"/>
      <c r="F9" s="32">
        <f>SUM(D9:E9)</f>
        <v>0</v>
      </c>
      <c r="G9" s="23">
        <v>0</v>
      </c>
      <c r="H9" s="32">
        <v>372</v>
      </c>
      <c r="I9" s="29">
        <v>9</v>
      </c>
    </row>
    <row r="10" spans="1:34" ht="15.75" customHeight="1" x14ac:dyDescent="0.3">
      <c r="A10" s="35">
        <v>3</v>
      </c>
      <c r="B10" s="26" t="s">
        <v>165</v>
      </c>
      <c r="C10" s="26" t="s">
        <v>166</v>
      </c>
      <c r="D10" s="32" t="s">
        <v>27</v>
      </c>
      <c r="E10" s="32"/>
      <c r="F10" s="32">
        <f>SUM(D10:E10)</f>
        <v>0</v>
      </c>
      <c r="G10" s="23">
        <v>0</v>
      </c>
      <c r="H10" s="32">
        <v>0</v>
      </c>
      <c r="I10" s="29">
        <v>0</v>
      </c>
    </row>
    <row r="11" spans="1:34" ht="15.75" customHeight="1" x14ac:dyDescent="0.3">
      <c r="A11" s="35">
        <v>5</v>
      </c>
      <c r="B11" s="26" t="s">
        <v>324</v>
      </c>
      <c r="C11" s="26" t="s">
        <v>98</v>
      </c>
      <c r="D11" s="32" t="s">
        <v>27</v>
      </c>
      <c r="E11" s="32"/>
      <c r="F11" s="32">
        <f>SUM(D11:E11)</f>
        <v>0</v>
      </c>
      <c r="G11" s="23">
        <v>0</v>
      </c>
      <c r="H11" s="32">
        <v>0</v>
      </c>
      <c r="I11" s="29">
        <v>0</v>
      </c>
    </row>
    <row r="12" spans="1:34" ht="15.75" customHeight="1" x14ac:dyDescent="0.3">
      <c r="A12" s="261">
        <v>6</v>
      </c>
      <c r="B12" s="262" t="s">
        <v>401</v>
      </c>
      <c r="C12" s="262" t="s">
        <v>104</v>
      </c>
      <c r="D12" s="263" t="s">
        <v>27</v>
      </c>
      <c r="E12" s="263"/>
      <c r="F12" s="263">
        <f>SUM(D12:E12)</f>
        <v>0</v>
      </c>
      <c r="G12" s="264">
        <v>0</v>
      </c>
      <c r="H12" s="33">
        <v>0</v>
      </c>
      <c r="I12" s="34">
        <v>0</v>
      </c>
    </row>
    <row r="13" spans="1:34" ht="15.75" customHeight="1" x14ac:dyDescent="0.3"/>
    <row r="14" spans="1:34" ht="15.75" customHeight="1" x14ac:dyDescent="0.3">
      <c r="B14" s="171" t="s">
        <v>3</v>
      </c>
      <c r="C14" s="171"/>
      <c r="D14" s="171"/>
      <c r="E14" s="171"/>
    </row>
    <row r="15" spans="1:34" ht="15.75" customHeight="1" x14ac:dyDescent="0.3">
      <c r="A15" s="172">
        <v>2</v>
      </c>
      <c r="B15" s="173" t="s">
        <v>4</v>
      </c>
      <c r="C15" s="174" t="s">
        <v>5</v>
      </c>
      <c r="D15" s="175"/>
      <c r="E15" s="176"/>
      <c r="F15" s="177" t="s">
        <v>6</v>
      </c>
      <c r="G15" s="177" t="s">
        <v>7</v>
      </c>
      <c r="H15" s="177" t="s">
        <v>8</v>
      </c>
      <c r="I15" s="178" t="s">
        <v>9</v>
      </c>
    </row>
    <row r="16" spans="1:34" ht="15.75" customHeight="1" x14ac:dyDescent="0.3">
      <c r="A16" s="257">
        <v>7</v>
      </c>
      <c r="B16" s="258" t="s">
        <v>406</v>
      </c>
      <c r="C16" s="258" t="s">
        <v>398</v>
      </c>
      <c r="D16" s="259">
        <v>94</v>
      </c>
      <c r="E16" s="259">
        <v>98</v>
      </c>
      <c r="F16" s="259">
        <f>SUM(D16:E16)</f>
        <v>192</v>
      </c>
      <c r="G16" s="259">
        <v>7</v>
      </c>
      <c r="H16" s="259">
        <v>580</v>
      </c>
      <c r="I16" s="260">
        <v>22</v>
      </c>
    </row>
    <row r="17" spans="1:9" ht="15.75" customHeight="1" x14ac:dyDescent="0.3">
      <c r="A17" s="35">
        <v>5</v>
      </c>
      <c r="B17" s="26" t="s">
        <v>404</v>
      </c>
      <c r="C17" s="26" t="s">
        <v>337</v>
      </c>
      <c r="D17" s="32">
        <v>99</v>
      </c>
      <c r="E17" s="32">
        <v>98</v>
      </c>
      <c r="F17" s="32">
        <f>SUM(D17:E17)</f>
        <v>197</v>
      </c>
      <c r="G17" s="23">
        <v>8</v>
      </c>
      <c r="H17" s="32">
        <v>579</v>
      </c>
      <c r="I17" s="29">
        <v>20</v>
      </c>
    </row>
    <row r="18" spans="1:9" ht="15.75" customHeight="1" x14ac:dyDescent="0.3">
      <c r="A18" s="35">
        <v>4</v>
      </c>
      <c r="B18" s="26" t="s">
        <v>403</v>
      </c>
      <c r="C18" s="26" t="s">
        <v>46</v>
      </c>
      <c r="D18" s="32">
        <v>94</v>
      </c>
      <c r="E18" s="32">
        <v>97</v>
      </c>
      <c r="F18" s="32">
        <f>SUM(D18:E18)</f>
        <v>191</v>
      </c>
      <c r="G18" s="23">
        <v>6</v>
      </c>
      <c r="H18" s="32">
        <v>569</v>
      </c>
      <c r="I18" s="29">
        <v>17</v>
      </c>
    </row>
    <row r="19" spans="1:9" ht="15.75" customHeight="1" x14ac:dyDescent="0.3">
      <c r="A19" s="35">
        <v>2</v>
      </c>
      <c r="B19" s="26" t="s">
        <v>402</v>
      </c>
      <c r="C19" s="26" t="s">
        <v>46</v>
      </c>
      <c r="D19" s="32">
        <v>95</v>
      </c>
      <c r="E19" s="32">
        <v>94</v>
      </c>
      <c r="F19" s="32">
        <f>SUM(D19:E19)</f>
        <v>189</v>
      </c>
      <c r="G19" s="23">
        <v>5</v>
      </c>
      <c r="H19" s="32">
        <v>570</v>
      </c>
      <c r="I19" s="29">
        <v>16</v>
      </c>
    </row>
    <row r="20" spans="1:9" ht="15.75" customHeight="1" x14ac:dyDescent="0.3">
      <c r="A20" s="35">
        <v>1</v>
      </c>
      <c r="B20" s="26" t="s">
        <v>176</v>
      </c>
      <c r="C20" s="26" t="s">
        <v>11</v>
      </c>
      <c r="D20" s="32">
        <v>92</v>
      </c>
      <c r="E20" s="32">
        <v>96</v>
      </c>
      <c r="F20" s="32">
        <f>SUM(D20:E20)</f>
        <v>188</v>
      </c>
      <c r="G20" s="23">
        <v>4</v>
      </c>
      <c r="H20" s="32">
        <v>568</v>
      </c>
      <c r="I20" s="29">
        <v>15</v>
      </c>
    </row>
    <row r="21" spans="1:9" ht="15.75" customHeight="1" x14ac:dyDescent="0.3">
      <c r="A21" s="35">
        <v>6</v>
      </c>
      <c r="B21" s="26" t="s">
        <v>405</v>
      </c>
      <c r="C21" s="26" t="s">
        <v>398</v>
      </c>
      <c r="D21" s="32">
        <v>94</v>
      </c>
      <c r="E21" s="32">
        <v>94</v>
      </c>
      <c r="F21" s="32">
        <f>SUM(D21:E21)</f>
        <v>188</v>
      </c>
      <c r="G21" s="23">
        <v>4</v>
      </c>
      <c r="H21" s="32">
        <v>553</v>
      </c>
      <c r="I21" s="29">
        <v>8</v>
      </c>
    </row>
    <row r="22" spans="1:9" ht="15.75" customHeight="1" x14ac:dyDescent="0.3">
      <c r="A22" s="35">
        <v>8</v>
      </c>
      <c r="B22" s="26" t="s">
        <v>407</v>
      </c>
      <c r="C22" s="26" t="s">
        <v>23</v>
      </c>
      <c r="D22" s="32">
        <v>92</v>
      </c>
      <c r="E22" s="32">
        <v>88</v>
      </c>
      <c r="F22" s="32">
        <f>SUM(D22:E22)</f>
        <v>180</v>
      </c>
      <c r="G22" s="23">
        <v>2</v>
      </c>
      <c r="H22" s="32">
        <v>547</v>
      </c>
      <c r="I22" s="29">
        <v>7</v>
      </c>
    </row>
    <row r="23" spans="1:9" ht="15.75" customHeight="1" x14ac:dyDescent="0.3">
      <c r="A23" s="261">
        <v>3</v>
      </c>
      <c r="B23" s="262" t="s">
        <v>99</v>
      </c>
      <c r="C23" s="262" t="s">
        <v>23</v>
      </c>
      <c r="D23" s="263" t="s">
        <v>27</v>
      </c>
      <c r="E23" s="263"/>
      <c r="F23" s="263">
        <f>SUM(D23:E23)</f>
        <v>0</v>
      </c>
      <c r="G23" s="264">
        <v>0</v>
      </c>
      <c r="H23" s="33">
        <v>363</v>
      </c>
      <c r="I23" s="34">
        <v>3</v>
      </c>
    </row>
    <row r="24" spans="1:9" ht="15.75" customHeight="1" x14ac:dyDescent="0.3"/>
    <row r="25" spans="1:9" ht="15.75" customHeight="1" x14ac:dyDescent="0.3">
      <c r="B25" s="171" t="s">
        <v>40</v>
      </c>
      <c r="C25" s="171"/>
      <c r="D25" s="171"/>
      <c r="E25" s="171"/>
    </row>
    <row r="26" spans="1:9" ht="15.75" customHeight="1" x14ac:dyDescent="0.3">
      <c r="A26" s="172">
        <v>2</v>
      </c>
      <c r="B26" s="173" t="s">
        <v>4</v>
      </c>
      <c r="C26" s="174" t="s">
        <v>5</v>
      </c>
      <c r="D26" s="175"/>
      <c r="E26" s="176"/>
      <c r="F26" s="177" t="s">
        <v>6</v>
      </c>
      <c r="G26" s="177" t="s">
        <v>7</v>
      </c>
      <c r="H26" s="177" t="s">
        <v>8</v>
      </c>
      <c r="I26" s="178" t="s">
        <v>9</v>
      </c>
    </row>
    <row r="27" spans="1:9" ht="15.75" customHeight="1" x14ac:dyDescent="0.3">
      <c r="A27" s="257">
        <v>2</v>
      </c>
      <c r="B27" s="258" t="s">
        <v>409</v>
      </c>
      <c r="C27" s="258" t="s">
        <v>23</v>
      </c>
      <c r="D27" s="259">
        <v>90</v>
      </c>
      <c r="E27" s="259">
        <v>96</v>
      </c>
      <c r="F27" s="259">
        <f>SUM(D27:E27)</f>
        <v>186</v>
      </c>
      <c r="G27" s="259">
        <v>6</v>
      </c>
      <c r="H27" s="259">
        <v>559</v>
      </c>
      <c r="I27" s="260">
        <v>17</v>
      </c>
    </row>
    <row r="28" spans="1:9" ht="15.75" customHeight="1" x14ac:dyDescent="0.3">
      <c r="A28" s="35">
        <v>3</v>
      </c>
      <c r="B28" s="26" t="s">
        <v>410</v>
      </c>
      <c r="C28" s="26" t="s">
        <v>17</v>
      </c>
      <c r="D28" s="32">
        <v>89</v>
      </c>
      <c r="E28" s="32">
        <v>90</v>
      </c>
      <c r="F28" s="32">
        <f>SUM(D28:E28)</f>
        <v>179</v>
      </c>
      <c r="G28" s="23">
        <v>4</v>
      </c>
      <c r="H28" s="32">
        <v>553</v>
      </c>
      <c r="I28" s="29">
        <v>16</v>
      </c>
    </row>
    <row r="29" spans="1:9" ht="15.75" customHeight="1" x14ac:dyDescent="0.3">
      <c r="A29" s="35">
        <v>6</v>
      </c>
      <c r="B29" s="26" t="s">
        <v>414</v>
      </c>
      <c r="C29" s="26" t="s">
        <v>104</v>
      </c>
      <c r="D29" s="32">
        <v>97</v>
      </c>
      <c r="E29" s="32">
        <v>91</v>
      </c>
      <c r="F29" s="32">
        <f>SUM(D29:E29)</f>
        <v>188</v>
      </c>
      <c r="G29" s="23">
        <v>7</v>
      </c>
      <c r="H29" s="32">
        <v>556</v>
      </c>
      <c r="I29" s="29">
        <v>15</v>
      </c>
    </row>
    <row r="30" spans="1:9" ht="15.75" customHeight="1" x14ac:dyDescent="0.3">
      <c r="A30" s="35">
        <v>4</v>
      </c>
      <c r="B30" s="26" t="s">
        <v>411</v>
      </c>
      <c r="C30" s="26" t="s">
        <v>398</v>
      </c>
      <c r="D30" s="32" t="s">
        <v>27</v>
      </c>
      <c r="E30" s="32"/>
      <c r="F30" s="32">
        <f>SUM(D30:E30)</f>
        <v>0</v>
      </c>
      <c r="G30" s="23">
        <v>0</v>
      </c>
      <c r="H30" s="32">
        <v>378</v>
      </c>
      <c r="I30" s="29">
        <v>14</v>
      </c>
    </row>
    <row r="31" spans="1:9" ht="15.75" customHeight="1" x14ac:dyDescent="0.3">
      <c r="A31" s="35">
        <v>7</v>
      </c>
      <c r="B31" s="26" t="s">
        <v>415</v>
      </c>
      <c r="C31" s="26" t="s">
        <v>337</v>
      </c>
      <c r="D31" s="32">
        <v>93</v>
      </c>
      <c r="E31" s="32">
        <v>91</v>
      </c>
      <c r="F31" s="32">
        <f>SUM(D31:E31)</f>
        <v>184</v>
      </c>
      <c r="G31" s="23">
        <v>5</v>
      </c>
      <c r="H31" s="32">
        <v>546</v>
      </c>
      <c r="I31" s="29">
        <v>11</v>
      </c>
    </row>
    <row r="32" spans="1:9" ht="15.75" customHeight="1" x14ac:dyDescent="0.3">
      <c r="A32" s="35">
        <v>1</v>
      </c>
      <c r="B32" s="26" t="s">
        <v>408</v>
      </c>
      <c r="C32" s="26" t="s">
        <v>46</v>
      </c>
      <c r="D32" s="32">
        <v>86</v>
      </c>
      <c r="E32" s="32">
        <v>86</v>
      </c>
      <c r="F32" s="32">
        <f>SUM(D32:E32)</f>
        <v>172</v>
      </c>
      <c r="G32" s="23">
        <v>3</v>
      </c>
      <c r="H32" s="32">
        <v>498</v>
      </c>
      <c r="I32" s="29">
        <v>6</v>
      </c>
    </row>
    <row r="33" spans="1:9" ht="15.75" customHeight="1" x14ac:dyDescent="0.3">
      <c r="A33" s="261">
        <v>5</v>
      </c>
      <c r="B33" s="262" t="s">
        <v>412</v>
      </c>
      <c r="C33" s="262" t="s">
        <v>413</v>
      </c>
      <c r="D33" s="263" t="s">
        <v>27</v>
      </c>
      <c r="E33" s="263"/>
      <c r="F33" s="263">
        <f>SUM(D33:E33)</f>
        <v>0</v>
      </c>
      <c r="G33" s="264">
        <v>0</v>
      </c>
      <c r="H33" s="33">
        <v>180</v>
      </c>
      <c r="I33" s="34">
        <v>2</v>
      </c>
    </row>
    <row r="34" spans="1:9" ht="15.75" customHeight="1" x14ac:dyDescent="0.3"/>
    <row r="35" spans="1:9" ht="15.75" customHeight="1" x14ac:dyDescent="0.3">
      <c r="B35" s="171" t="s">
        <v>41</v>
      </c>
      <c r="C35" s="171"/>
      <c r="D35" s="171"/>
      <c r="E35" s="171"/>
    </row>
    <row r="36" spans="1:9" ht="15.75" customHeight="1" x14ac:dyDescent="0.3">
      <c r="A36" s="172">
        <v>2</v>
      </c>
      <c r="B36" s="173" t="s">
        <v>4</v>
      </c>
      <c r="C36" s="174" t="s">
        <v>5</v>
      </c>
      <c r="D36" s="175"/>
      <c r="E36" s="176"/>
      <c r="F36" s="177" t="s">
        <v>6</v>
      </c>
      <c r="G36" s="177" t="s">
        <v>7</v>
      </c>
      <c r="H36" s="177" t="s">
        <v>8</v>
      </c>
      <c r="I36" s="178" t="s">
        <v>9</v>
      </c>
    </row>
    <row r="37" spans="1:9" ht="15.75" customHeight="1" x14ac:dyDescent="0.3">
      <c r="A37" s="257">
        <v>3</v>
      </c>
      <c r="B37" s="258" t="s">
        <v>417</v>
      </c>
      <c r="C37" s="258" t="s">
        <v>337</v>
      </c>
      <c r="D37" s="259">
        <v>92</v>
      </c>
      <c r="E37" s="259">
        <v>95</v>
      </c>
      <c r="F37" s="259">
        <f>SUM(D37:E37)</f>
        <v>187</v>
      </c>
      <c r="G37" s="259">
        <v>7</v>
      </c>
      <c r="H37" s="259">
        <v>567</v>
      </c>
      <c r="I37" s="260">
        <v>21</v>
      </c>
    </row>
    <row r="38" spans="1:9" ht="15.75" customHeight="1" x14ac:dyDescent="0.3">
      <c r="A38" s="35">
        <v>7</v>
      </c>
      <c r="B38" s="26" t="s">
        <v>421</v>
      </c>
      <c r="C38" s="26" t="s">
        <v>337</v>
      </c>
      <c r="D38" s="32">
        <v>97</v>
      </c>
      <c r="E38" s="32">
        <v>89</v>
      </c>
      <c r="F38" s="32">
        <f>SUM(D38:E38)</f>
        <v>186</v>
      </c>
      <c r="G38" s="23">
        <v>6</v>
      </c>
      <c r="H38" s="32">
        <v>551</v>
      </c>
      <c r="I38" s="29">
        <v>18</v>
      </c>
    </row>
    <row r="39" spans="1:9" ht="15.75" customHeight="1" x14ac:dyDescent="0.3">
      <c r="A39" s="35">
        <v>5</v>
      </c>
      <c r="B39" s="26" t="s">
        <v>419</v>
      </c>
      <c r="C39" s="26" t="s">
        <v>23</v>
      </c>
      <c r="D39" s="32">
        <v>90</v>
      </c>
      <c r="E39" s="32">
        <v>90</v>
      </c>
      <c r="F39" s="32">
        <f>SUM(D39:E39)</f>
        <v>180</v>
      </c>
      <c r="G39" s="23">
        <v>5</v>
      </c>
      <c r="H39" s="32">
        <v>497</v>
      </c>
      <c r="I39" s="29">
        <v>14</v>
      </c>
    </row>
    <row r="40" spans="1:9" ht="15.75" customHeight="1" x14ac:dyDescent="0.3">
      <c r="A40" s="35">
        <v>4</v>
      </c>
      <c r="B40" s="26" t="s">
        <v>418</v>
      </c>
      <c r="C40" s="26" t="s">
        <v>17</v>
      </c>
      <c r="D40" s="32">
        <v>78</v>
      </c>
      <c r="E40" s="32">
        <v>74</v>
      </c>
      <c r="F40" s="32">
        <f>SUM(D40:E40)</f>
        <v>152</v>
      </c>
      <c r="G40" s="23">
        <v>4</v>
      </c>
      <c r="H40" s="32">
        <v>462</v>
      </c>
      <c r="I40" s="29">
        <v>13</v>
      </c>
    </row>
    <row r="41" spans="1:9" ht="15.75" customHeight="1" x14ac:dyDescent="0.3">
      <c r="A41" s="35">
        <v>1</v>
      </c>
      <c r="B41" s="26" t="s">
        <v>416</v>
      </c>
      <c r="C41" s="26" t="s">
        <v>23</v>
      </c>
      <c r="D41" s="32" t="s">
        <v>27</v>
      </c>
      <c r="E41" s="32"/>
      <c r="F41" s="32">
        <f>SUM(D41:E41)</f>
        <v>0</v>
      </c>
      <c r="G41" s="23">
        <v>0</v>
      </c>
      <c r="H41" s="32">
        <v>0</v>
      </c>
      <c r="I41" s="29">
        <v>0</v>
      </c>
    </row>
    <row r="42" spans="1:9" ht="15.75" customHeight="1" x14ac:dyDescent="0.3">
      <c r="A42" s="35">
        <v>2</v>
      </c>
      <c r="B42" s="26" t="s">
        <v>389</v>
      </c>
      <c r="C42" s="26" t="s">
        <v>54</v>
      </c>
      <c r="D42" s="32" t="s">
        <v>27</v>
      </c>
      <c r="E42" s="32"/>
      <c r="F42" s="32">
        <f>SUM(D42:E42)</f>
        <v>0</v>
      </c>
      <c r="G42" s="23">
        <v>0</v>
      </c>
      <c r="H42" s="32">
        <v>0</v>
      </c>
      <c r="I42" s="29">
        <v>0</v>
      </c>
    </row>
    <row r="43" spans="1:9" ht="15.75" customHeight="1" x14ac:dyDescent="0.3">
      <c r="A43" s="261">
        <v>6</v>
      </c>
      <c r="B43" s="262" t="s">
        <v>420</v>
      </c>
      <c r="C43" s="262" t="s">
        <v>23</v>
      </c>
      <c r="D43" s="263" t="s">
        <v>27</v>
      </c>
      <c r="E43" s="263"/>
      <c r="F43" s="263">
        <f>SUM(D43:E43)</f>
        <v>0</v>
      </c>
      <c r="G43" s="264">
        <v>0</v>
      </c>
      <c r="H43" s="33">
        <v>0</v>
      </c>
      <c r="I43" s="34">
        <v>0</v>
      </c>
    </row>
    <row r="44" spans="1:9" ht="15.75" customHeight="1" x14ac:dyDescent="0.3"/>
    <row r="45" spans="1:9" ht="15.75" customHeight="1" x14ac:dyDescent="0.3">
      <c r="B45" s="13" t="s">
        <v>422</v>
      </c>
      <c r="F45" s="180" t="s">
        <v>662</v>
      </c>
    </row>
    <row r="46" spans="1:9" ht="15.75" customHeight="1" x14ac:dyDescent="0.3">
      <c r="B46" s="13" t="s">
        <v>663</v>
      </c>
    </row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ortState xmlns:xlrd2="http://schemas.microsoft.com/office/spreadsheetml/2017/richdata2" ref="A37:I43">
    <sortCondition descending="1" ref="I37"/>
    <sortCondition descending="1" ref="H37"/>
  </sortState>
  <hyperlinks>
    <hyperlink ref="B2" location="'Index'!A3" display="`" xr:uid="{A9B69427-FB84-47DA-8B0D-9EA74F8E19A2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9101-DD4C-4ECD-BC32-25498AAA90DE}">
  <sheetPr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28515625" style="87"/>
  </cols>
  <sheetData>
    <row r="1" spans="1:34" s="85" customFormat="1" ht="18" x14ac:dyDescent="0.35">
      <c r="A1" s="84"/>
      <c r="B1" s="85" t="s">
        <v>231</v>
      </c>
      <c r="D1" s="86"/>
      <c r="E1" s="86"/>
      <c r="F1" s="86"/>
      <c r="G1" s="86"/>
      <c r="H1" s="86"/>
      <c r="I1" s="86"/>
      <c r="J1" s="86" t="s">
        <v>661</v>
      </c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I3" s="90"/>
      <c r="J3" s="91" t="s">
        <v>3</v>
      </c>
      <c r="P3" s="87"/>
      <c r="Q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92"/>
      <c r="J4" s="93" t="s">
        <v>4</v>
      </c>
      <c r="K4" s="93" t="s">
        <v>5</v>
      </c>
      <c r="L4" s="94" t="s">
        <v>6</v>
      </c>
      <c r="M4" s="94" t="s">
        <v>7</v>
      </c>
      <c r="N4" s="94" t="s">
        <v>8</v>
      </c>
      <c r="O4" s="95" t="s">
        <v>9</v>
      </c>
    </row>
    <row r="5" spans="1:34" ht="15.75" customHeight="1" x14ac:dyDescent="0.3">
      <c r="A5" s="232">
        <v>5</v>
      </c>
      <c r="B5" s="233" t="s">
        <v>244</v>
      </c>
      <c r="C5" s="233" t="s">
        <v>245</v>
      </c>
      <c r="D5" s="234">
        <v>191</v>
      </c>
      <c r="E5" s="234">
        <v>9</v>
      </c>
      <c r="F5" s="234">
        <v>575</v>
      </c>
      <c r="G5" s="315">
        <v>27</v>
      </c>
      <c r="I5" s="232">
        <v>1</v>
      </c>
      <c r="J5" s="233" t="s">
        <v>234</v>
      </c>
      <c r="K5" s="233" t="s">
        <v>235</v>
      </c>
      <c r="L5" s="234">
        <v>176</v>
      </c>
      <c r="M5" s="234">
        <v>5</v>
      </c>
      <c r="N5" s="235">
        <v>533</v>
      </c>
      <c r="O5" s="236">
        <v>22</v>
      </c>
    </row>
    <row r="6" spans="1:34" ht="15.75" customHeight="1" x14ac:dyDescent="0.3">
      <c r="A6" s="99">
        <v>9</v>
      </c>
      <c r="B6" s="100" t="s">
        <v>256</v>
      </c>
      <c r="C6" s="100" t="s">
        <v>104</v>
      </c>
      <c r="D6" s="101">
        <v>188</v>
      </c>
      <c r="E6" s="96">
        <v>8</v>
      </c>
      <c r="F6" s="101">
        <v>562</v>
      </c>
      <c r="G6" s="104">
        <v>24</v>
      </c>
      <c r="I6" s="99">
        <v>8</v>
      </c>
      <c r="J6" s="100" t="s">
        <v>254</v>
      </c>
      <c r="K6" s="100" t="s">
        <v>255</v>
      </c>
      <c r="L6" s="101">
        <v>177</v>
      </c>
      <c r="M6" s="96">
        <v>6</v>
      </c>
      <c r="N6" s="101">
        <v>531</v>
      </c>
      <c r="O6" s="104">
        <v>22</v>
      </c>
    </row>
    <row r="7" spans="1:34" ht="15.75" customHeight="1" x14ac:dyDescent="0.3">
      <c r="A7" s="99">
        <v>7</v>
      </c>
      <c r="B7" s="100" t="s">
        <v>250</v>
      </c>
      <c r="C7" s="100" t="s">
        <v>251</v>
      </c>
      <c r="D7" s="101">
        <v>186</v>
      </c>
      <c r="E7" s="96">
        <v>7</v>
      </c>
      <c r="F7" s="101">
        <v>553</v>
      </c>
      <c r="G7" s="104">
        <v>20</v>
      </c>
      <c r="I7" s="99">
        <v>7</v>
      </c>
      <c r="J7" s="100" t="s">
        <v>252</v>
      </c>
      <c r="K7" s="100" t="s">
        <v>29</v>
      </c>
      <c r="L7" s="101">
        <v>178</v>
      </c>
      <c r="M7" s="96">
        <v>7</v>
      </c>
      <c r="N7" s="101">
        <v>530</v>
      </c>
      <c r="O7" s="104">
        <v>20</v>
      </c>
    </row>
    <row r="8" spans="1:34" ht="15.75" customHeight="1" x14ac:dyDescent="0.3">
      <c r="A8" s="99">
        <v>2</v>
      </c>
      <c r="B8" s="100" t="s">
        <v>236</v>
      </c>
      <c r="C8" s="100" t="s">
        <v>237</v>
      </c>
      <c r="D8" s="101">
        <v>185</v>
      </c>
      <c r="E8" s="96">
        <v>5</v>
      </c>
      <c r="F8" s="102">
        <v>551</v>
      </c>
      <c r="G8" s="103">
        <v>16</v>
      </c>
      <c r="I8" s="99">
        <v>4</v>
      </c>
      <c r="J8" s="100" t="s">
        <v>242</v>
      </c>
      <c r="K8" s="100" t="s">
        <v>243</v>
      </c>
      <c r="L8" s="101">
        <v>185</v>
      </c>
      <c r="M8" s="96">
        <v>9</v>
      </c>
      <c r="N8" s="101">
        <v>417</v>
      </c>
      <c r="O8" s="104">
        <v>19</v>
      </c>
    </row>
    <row r="9" spans="1:34" ht="15.75" customHeight="1" x14ac:dyDescent="0.3">
      <c r="A9" s="99">
        <v>4</v>
      </c>
      <c r="B9" s="100" t="s">
        <v>241</v>
      </c>
      <c r="C9" s="100" t="s">
        <v>237</v>
      </c>
      <c r="D9" s="101">
        <v>183</v>
      </c>
      <c r="E9" s="96">
        <v>4</v>
      </c>
      <c r="F9" s="101">
        <v>551</v>
      </c>
      <c r="G9" s="104">
        <v>16</v>
      </c>
      <c r="I9" s="99">
        <v>3</v>
      </c>
      <c r="J9" s="100" t="s">
        <v>239</v>
      </c>
      <c r="K9" s="100" t="s">
        <v>240</v>
      </c>
      <c r="L9" s="101">
        <v>179</v>
      </c>
      <c r="M9" s="96">
        <v>8</v>
      </c>
      <c r="N9" s="101">
        <v>520</v>
      </c>
      <c r="O9" s="104">
        <v>14</v>
      </c>
    </row>
    <row r="10" spans="1:34" ht="15.75" customHeight="1" x14ac:dyDescent="0.3">
      <c r="A10" s="99">
        <v>3</v>
      </c>
      <c r="B10" s="100" t="s">
        <v>238</v>
      </c>
      <c r="C10" s="100" t="s">
        <v>235</v>
      </c>
      <c r="D10" s="101">
        <v>186</v>
      </c>
      <c r="E10" s="96">
        <v>7</v>
      </c>
      <c r="F10" s="101">
        <v>547</v>
      </c>
      <c r="G10" s="104">
        <v>15</v>
      </c>
      <c r="I10" s="99">
        <v>9</v>
      </c>
      <c r="J10" s="100" t="s">
        <v>257</v>
      </c>
      <c r="K10" s="100" t="s">
        <v>255</v>
      </c>
      <c r="L10" s="101">
        <v>174</v>
      </c>
      <c r="M10" s="96">
        <v>3</v>
      </c>
      <c r="N10" s="101">
        <v>522</v>
      </c>
      <c r="O10" s="104">
        <v>13</v>
      </c>
    </row>
    <row r="11" spans="1:34" ht="15.75" customHeight="1" x14ac:dyDescent="0.3">
      <c r="A11" s="99">
        <v>8</v>
      </c>
      <c r="B11" s="100" t="s">
        <v>253</v>
      </c>
      <c r="C11" s="100" t="s">
        <v>161</v>
      </c>
      <c r="D11" s="101">
        <v>175</v>
      </c>
      <c r="E11" s="96">
        <v>2</v>
      </c>
      <c r="F11" s="101">
        <v>537</v>
      </c>
      <c r="G11" s="104">
        <v>8</v>
      </c>
      <c r="I11" s="99">
        <v>2</v>
      </c>
      <c r="J11" s="100" t="s">
        <v>80</v>
      </c>
      <c r="K11" s="100" t="s">
        <v>23</v>
      </c>
      <c r="L11" s="101">
        <v>175</v>
      </c>
      <c r="M11" s="96">
        <v>4</v>
      </c>
      <c r="N11" s="101">
        <v>521</v>
      </c>
      <c r="O11" s="104">
        <v>13</v>
      </c>
    </row>
    <row r="12" spans="1:34" ht="15.75" customHeight="1" x14ac:dyDescent="0.3">
      <c r="A12" s="99">
        <v>6</v>
      </c>
      <c r="B12" s="100" t="s">
        <v>247</v>
      </c>
      <c r="C12" s="100" t="s">
        <v>235</v>
      </c>
      <c r="D12" s="101" t="s">
        <v>27</v>
      </c>
      <c r="E12" s="96">
        <v>0</v>
      </c>
      <c r="F12" s="101">
        <v>363</v>
      </c>
      <c r="G12" s="104">
        <v>7</v>
      </c>
      <c r="I12" s="99">
        <v>5</v>
      </c>
      <c r="J12" s="100" t="s">
        <v>246</v>
      </c>
      <c r="K12" s="100" t="s">
        <v>29</v>
      </c>
      <c r="L12" s="101">
        <v>174</v>
      </c>
      <c r="M12" s="96">
        <v>3</v>
      </c>
      <c r="N12" s="101">
        <v>522</v>
      </c>
      <c r="O12" s="104">
        <v>12</v>
      </c>
    </row>
    <row r="13" spans="1:34" ht="15.75" customHeight="1" x14ac:dyDescent="0.3">
      <c r="A13" s="237">
        <v>1</v>
      </c>
      <c r="B13" s="238" t="s">
        <v>232</v>
      </c>
      <c r="C13" s="238" t="s">
        <v>233</v>
      </c>
      <c r="D13" s="239">
        <v>180</v>
      </c>
      <c r="E13" s="240">
        <v>3</v>
      </c>
      <c r="F13" s="316">
        <v>533</v>
      </c>
      <c r="G13" s="317">
        <v>5</v>
      </c>
      <c r="I13" s="237">
        <v>6</v>
      </c>
      <c r="J13" s="238" t="s">
        <v>248</v>
      </c>
      <c r="K13" s="238" t="s">
        <v>249</v>
      </c>
      <c r="L13" s="239">
        <v>169</v>
      </c>
      <c r="M13" s="240">
        <v>1</v>
      </c>
      <c r="N13" s="106">
        <v>504</v>
      </c>
      <c r="O13" s="107">
        <v>4</v>
      </c>
    </row>
    <row r="14" spans="1:34" ht="15.75" customHeight="1" x14ac:dyDescent="0.3"/>
    <row r="15" spans="1:34" ht="15.75" customHeight="1" x14ac:dyDescent="0.3">
      <c r="A15" s="90"/>
      <c r="B15" s="91" t="s">
        <v>40</v>
      </c>
      <c r="C15" s="91"/>
      <c r="D15" s="91"/>
      <c r="E15" s="91"/>
      <c r="F15" s="91"/>
      <c r="G15" s="91"/>
      <c r="I15" s="90"/>
      <c r="J15" s="91" t="s">
        <v>41</v>
      </c>
      <c r="K15" s="91"/>
      <c r="L15" s="91"/>
      <c r="M15" s="91"/>
      <c r="N15" s="91"/>
      <c r="O15" s="91"/>
    </row>
    <row r="16" spans="1:34" ht="15.75" customHeight="1" x14ac:dyDescent="0.3">
      <c r="A16" s="92"/>
      <c r="B16" s="93" t="s">
        <v>4</v>
      </c>
      <c r="C16" s="93" t="s">
        <v>5</v>
      </c>
      <c r="D16" s="94" t="s">
        <v>6</v>
      </c>
      <c r="E16" s="94" t="s">
        <v>7</v>
      </c>
      <c r="F16" s="94" t="s">
        <v>8</v>
      </c>
      <c r="G16" s="95" t="s">
        <v>9</v>
      </c>
      <c r="I16" s="92"/>
      <c r="J16" s="93" t="s">
        <v>4</v>
      </c>
      <c r="K16" s="93" t="s">
        <v>5</v>
      </c>
      <c r="L16" s="94" t="s">
        <v>6</v>
      </c>
      <c r="M16" s="94" t="s">
        <v>7</v>
      </c>
      <c r="N16" s="94" t="s">
        <v>8</v>
      </c>
      <c r="O16" s="95" t="s">
        <v>9</v>
      </c>
    </row>
    <row r="17" spans="1:15" ht="15.75" customHeight="1" x14ac:dyDescent="0.3">
      <c r="A17" s="232">
        <v>2</v>
      </c>
      <c r="B17" s="233" t="s">
        <v>259</v>
      </c>
      <c r="C17" s="233" t="s">
        <v>48</v>
      </c>
      <c r="D17" s="234">
        <v>179</v>
      </c>
      <c r="E17" s="234">
        <v>9</v>
      </c>
      <c r="F17" s="234">
        <v>548</v>
      </c>
      <c r="G17" s="315">
        <v>27</v>
      </c>
      <c r="I17" s="232">
        <v>5</v>
      </c>
      <c r="J17" s="233" t="s">
        <v>267</v>
      </c>
      <c r="K17" s="233" t="s">
        <v>104</v>
      </c>
      <c r="L17" s="234">
        <v>172</v>
      </c>
      <c r="M17" s="234">
        <v>9</v>
      </c>
      <c r="N17" s="234">
        <v>512</v>
      </c>
      <c r="O17" s="315">
        <v>24</v>
      </c>
    </row>
    <row r="18" spans="1:15" ht="15.75" customHeight="1" x14ac:dyDescent="0.3">
      <c r="A18" s="99">
        <v>6</v>
      </c>
      <c r="B18" s="100" t="s">
        <v>268</v>
      </c>
      <c r="C18" s="100" t="s">
        <v>269</v>
      </c>
      <c r="D18" s="101">
        <v>178</v>
      </c>
      <c r="E18" s="96">
        <v>8</v>
      </c>
      <c r="F18" s="101">
        <v>535</v>
      </c>
      <c r="G18" s="104">
        <v>22</v>
      </c>
      <c r="I18" s="99">
        <v>2</v>
      </c>
      <c r="J18" s="100" t="s">
        <v>260</v>
      </c>
      <c r="K18" s="100" t="s">
        <v>48</v>
      </c>
      <c r="L18" s="101">
        <v>165</v>
      </c>
      <c r="M18" s="96">
        <v>3</v>
      </c>
      <c r="N18" s="101">
        <v>508</v>
      </c>
      <c r="O18" s="104">
        <v>20</v>
      </c>
    </row>
    <row r="19" spans="1:15" ht="15.75" customHeight="1" x14ac:dyDescent="0.3">
      <c r="A19" s="99">
        <v>7</v>
      </c>
      <c r="B19" s="100" t="s">
        <v>271</v>
      </c>
      <c r="C19" s="100" t="s">
        <v>159</v>
      </c>
      <c r="D19" s="101">
        <v>174</v>
      </c>
      <c r="E19" s="96">
        <v>7</v>
      </c>
      <c r="F19" s="101">
        <v>532</v>
      </c>
      <c r="G19" s="104">
        <v>22</v>
      </c>
      <c r="I19" s="99">
        <v>3</v>
      </c>
      <c r="J19" s="100" t="s">
        <v>262</v>
      </c>
      <c r="K19" s="100" t="s">
        <v>263</v>
      </c>
      <c r="L19" s="101">
        <v>168</v>
      </c>
      <c r="M19" s="96">
        <v>6</v>
      </c>
      <c r="N19" s="101">
        <v>503</v>
      </c>
      <c r="O19" s="104">
        <v>20</v>
      </c>
    </row>
    <row r="20" spans="1:15" ht="15.75" customHeight="1" x14ac:dyDescent="0.3">
      <c r="A20" s="99">
        <v>4</v>
      </c>
      <c r="B20" s="100" t="s">
        <v>264</v>
      </c>
      <c r="C20" s="100" t="s">
        <v>161</v>
      </c>
      <c r="D20" s="101">
        <v>171</v>
      </c>
      <c r="E20" s="96">
        <v>4</v>
      </c>
      <c r="F20" s="101">
        <v>524</v>
      </c>
      <c r="G20" s="104">
        <v>17</v>
      </c>
      <c r="I20" s="99">
        <v>8</v>
      </c>
      <c r="J20" s="100" t="s">
        <v>275</v>
      </c>
      <c r="K20" s="100" t="s">
        <v>29</v>
      </c>
      <c r="L20" s="101">
        <v>169</v>
      </c>
      <c r="M20" s="96">
        <v>8</v>
      </c>
      <c r="N20" s="101">
        <v>500</v>
      </c>
      <c r="O20" s="104">
        <v>20</v>
      </c>
    </row>
    <row r="21" spans="1:15" ht="15.75" customHeight="1" x14ac:dyDescent="0.3">
      <c r="A21" s="99">
        <v>1</v>
      </c>
      <c r="B21" s="100" t="s">
        <v>258</v>
      </c>
      <c r="C21" s="100" t="s">
        <v>195</v>
      </c>
      <c r="D21" s="101">
        <v>174</v>
      </c>
      <c r="E21" s="96">
        <v>7</v>
      </c>
      <c r="F21" s="102">
        <v>519</v>
      </c>
      <c r="G21" s="103">
        <v>16</v>
      </c>
      <c r="I21" s="99">
        <v>9</v>
      </c>
      <c r="J21" s="100" t="s">
        <v>276</v>
      </c>
      <c r="K21" s="100" t="s">
        <v>48</v>
      </c>
      <c r="L21" s="101">
        <v>167</v>
      </c>
      <c r="M21" s="96">
        <v>5</v>
      </c>
      <c r="N21" s="101">
        <v>494</v>
      </c>
      <c r="O21" s="104">
        <v>15</v>
      </c>
    </row>
    <row r="22" spans="1:15" ht="15.75" customHeight="1" x14ac:dyDescent="0.3">
      <c r="A22" s="99">
        <v>3</v>
      </c>
      <c r="B22" s="100" t="s">
        <v>261</v>
      </c>
      <c r="C22" s="100" t="s">
        <v>251</v>
      </c>
      <c r="D22" s="101">
        <v>168</v>
      </c>
      <c r="E22" s="96">
        <v>3</v>
      </c>
      <c r="F22" s="101">
        <v>518</v>
      </c>
      <c r="G22" s="104">
        <v>14</v>
      </c>
      <c r="I22" s="99">
        <v>1</v>
      </c>
      <c r="J22" s="100" t="s">
        <v>95</v>
      </c>
      <c r="K22" s="100" t="s">
        <v>77</v>
      </c>
      <c r="L22" s="101">
        <v>169</v>
      </c>
      <c r="M22" s="96">
        <v>8</v>
      </c>
      <c r="N22" s="102">
        <v>490</v>
      </c>
      <c r="O22" s="103">
        <v>14</v>
      </c>
    </row>
    <row r="23" spans="1:15" ht="15.75" customHeight="1" x14ac:dyDescent="0.3">
      <c r="A23" s="99">
        <v>5</v>
      </c>
      <c r="B23" s="100" t="s">
        <v>266</v>
      </c>
      <c r="C23" s="100" t="s">
        <v>48</v>
      </c>
      <c r="D23" s="101">
        <v>174</v>
      </c>
      <c r="E23" s="96">
        <v>7</v>
      </c>
      <c r="F23" s="101">
        <v>509</v>
      </c>
      <c r="G23" s="104">
        <v>13</v>
      </c>
      <c r="I23" s="99">
        <v>4</v>
      </c>
      <c r="J23" s="100" t="s">
        <v>265</v>
      </c>
      <c r="K23" s="100" t="s">
        <v>233</v>
      </c>
      <c r="L23" s="101">
        <v>166</v>
      </c>
      <c r="M23" s="96">
        <v>4</v>
      </c>
      <c r="N23" s="101">
        <v>493</v>
      </c>
      <c r="O23" s="104">
        <v>13</v>
      </c>
    </row>
    <row r="24" spans="1:15" ht="15.75" customHeight="1" x14ac:dyDescent="0.3">
      <c r="A24" s="99">
        <v>8</v>
      </c>
      <c r="B24" s="100" t="s">
        <v>274</v>
      </c>
      <c r="C24" s="100" t="s">
        <v>29</v>
      </c>
      <c r="D24" s="101" t="s">
        <v>27</v>
      </c>
      <c r="E24" s="96">
        <v>0</v>
      </c>
      <c r="F24" s="101">
        <v>0</v>
      </c>
      <c r="G24" s="104">
        <v>0</v>
      </c>
      <c r="I24" s="99">
        <v>7</v>
      </c>
      <c r="J24" s="100" t="s">
        <v>272</v>
      </c>
      <c r="K24" s="100" t="s">
        <v>273</v>
      </c>
      <c r="L24" s="101">
        <v>159</v>
      </c>
      <c r="M24" s="96">
        <v>2</v>
      </c>
      <c r="N24" s="101">
        <v>476</v>
      </c>
      <c r="O24" s="104">
        <v>9</v>
      </c>
    </row>
    <row r="25" spans="1:15" ht="15.75" customHeight="1" x14ac:dyDescent="0.3">
      <c r="A25" s="237">
        <v>9</v>
      </c>
      <c r="B25" s="238" t="s">
        <v>28</v>
      </c>
      <c r="C25" s="238" t="s">
        <v>29</v>
      </c>
      <c r="D25" s="239" t="s">
        <v>64</v>
      </c>
      <c r="E25" s="240">
        <v>0</v>
      </c>
      <c r="F25" s="106">
        <v>0</v>
      </c>
      <c r="G25" s="107">
        <v>0</v>
      </c>
      <c r="I25" s="237">
        <v>6</v>
      </c>
      <c r="J25" s="238" t="s">
        <v>270</v>
      </c>
      <c r="K25" s="238" t="s">
        <v>54</v>
      </c>
      <c r="L25" s="239" t="s">
        <v>27</v>
      </c>
      <c r="M25" s="240">
        <v>0</v>
      </c>
      <c r="N25" s="106">
        <v>0</v>
      </c>
      <c r="O25" s="107">
        <v>0</v>
      </c>
    </row>
    <row r="26" spans="1:15" ht="15.75" customHeight="1" x14ac:dyDescent="0.3"/>
    <row r="27" spans="1:15" ht="15.75" customHeight="1" x14ac:dyDescent="0.3">
      <c r="A27" s="90"/>
      <c r="B27" s="91" t="s">
        <v>67</v>
      </c>
      <c r="C27" s="91"/>
      <c r="D27" s="91"/>
      <c r="E27" s="91"/>
      <c r="F27" s="91"/>
      <c r="G27" s="91"/>
      <c r="I27" s="90"/>
      <c r="J27" s="91" t="s">
        <v>68</v>
      </c>
      <c r="K27" s="91"/>
      <c r="L27" s="91"/>
      <c r="M27" s="91"/>
      <c r="N27" s="91"/>
      <c r="O27" s="91"/>
    </row>
    <row r="28" spans="1:15" ht="15.75" customHeight="1" x14ac:dyDescent="0.3">
      <c r="A28" s="92"/>
      <c r="B28" s="93" t="s">
        <v>4</v>
      </c>
      <c r="C28" s="93" t="s">
        <v>5</v>
      </c>
      <c r="D28" s="94" t="s">
        <v>6</v>
      </c>
      <c r="E28" s="94" t="s">
        <v>7</v>
      </c>
      <c r="F28" s="94" t="s">
        <v>8</v>
      </c>
      <c r="G28" s="95" t="s">
        <v>9</v>
      </c>
      <c r="I28" s="92"/>
      <c r="J28" s="93" t="s">
        <v>4</v>
      </c>
      <c r="K28" s="93" t="s">
        <v>5</v>
      </c>
      <c r="L28" s="94" t="s">
        <v>6</v>
      </c>
      <c r="M28" s="94" t="s">
        <v>7</v>
      </c>
      <c r="N28" s="94" t="s">
        <v>8</v>
      </c>
      <c r="O28" s="95" t="s">
        <v>9</v>
      </c>
    </row>
    <row r="29" spans="1:15" ht="15.75" customHeight="1" x14ac:dyDescent="0.3">
      <c r="A29" s="232">
        <v>6</v>
      </c>
      <c r="B29" s="233" t="s">
        <v>152</v>
      </c>
      <c r="C29" s="233" t="s">
        <v>151</v>
      </c>
      <c r="D29" s="234">
        <v>159</v>
      </c>
      <c r="E29" s="234">
        <v>7</v>
      </c>
      <c r="F29" s="234">
        <v>493</v>
      </c>
      <c r="G29" s="315">
        <v>23</v>
      </c>
      <c r="I29" s="232">
        <v>5</v>
      </c>
      <c r="J29" s="233" t="s">
        <v>283</v>
      </c>
      <c r="K29" s="233" t="s">
        <v>195</v>
      </c>
      <c r="L29" s="234">
        <v>169</v>
      </c>
      <c r="M29" s="234">
        <v>9</v>
      </c>
      <c r="N29" s="234">
        <v>506</v>
      </c>
      <c r="O29" s="315">
        <v>26</v>
      </c>
    </row>
    <row r="30" spans="1:15" ht="15.75" customHeight="1" x14ac:dyDescent="0.3">
      <c r="A30" s="99">
        <v>1</v>
      </c>
      <c r="B30" s="100" t="s">
        <v>277</v>
      </c>
      <c r="C30" s="100" t="s">
        <v>233</v>
      </c>
      <c r="D30" s="101">
        <v>155</v>
      </c>
      <c r="E30" s="96">
        <v>4</v>
      </c>
      <c r="F30" s="102">
        <v>483</v>
      </c>
      <c r="G30" s="103">
        <v>20</v>
      </c>
      <c r="I30" s="99">
        <v>2</v>
      </c>
      <c r="J30" s="100" t="s">
        <v>278</v>
      </c>
      <c r="K30" s="100" t="s">
        <v>34</v>
      </c>
      <c r="L30" s="101">
        <v>168</v>
      </c>
      <c r="M30" s="96">
        <v>8</v>
      </c>
      <c r="N30" s="101">
        <v>505</v>
      </c>
      <c r="O30" s="104">
        <v>25</v>
      </c>
    </row>
    <row r="31" spans="1:15" ht="15.75" customHeight="1" x14ac:dyDescent="0.3">
      <c r="A31" s="99">
        <v>4</v>
      </c>
      <c r="B31" s="100" t="s">
        <v>280</v>
      </c>
      <c r="C31" s="100" t="s">
        <v>48</v>
      </c>
      <c r="D31" s="101">
        <v>169</v>
      </c>
      <c r="E31" s="96">
        <v>9</v>
      </c>
      <c r="F31" s="101">
        <v>480</v>
      </c>
      <c r="G31" s="104">
        <v>19</v>
      </c>
      <c r="I31" s="99">
        <v>9</v>
      </c>
      <c r="J31" s="100" t="s">
        <v>287</v>
      </c>
      <c r="K31" s="100" t="s">
        <v>17</v>
      </c>
      <c r="L31" s="101">
        <v>164</v>
      </c>
      <c r="M31" s="96">
        <v>7</v>
      </c>
      <c r="N31" s="101">
        <v>483</v>
      </c>
      <c r="O31" s="104">
        <v>19</v>
      </c>
    </row>
    <row r="32" spans="1:15" ht="15.75" customHeight="1" x14ac:dyDescent="0.3">
      <c r="A32" s="99">
        <v>2</v>
      </c>
      <c r="B32" s="100" t="s">
        <v>16</v>
      </c>
      <c r="C32" s="100" t="s">
        <v>17</v>
      </c>
      <c r="D32" s="101">
        <v>157</v>
      </c>
      <c r="E32" s="96">
        <v>6</v>
      </c>
      <c r="F32" s="101">
        <v>469</v>
      </c>
      <c r="G32" s="104">
        <v>19</v>
      </c>
      <c r="I32" s="99">
        <v>8</v>
      </c>
      <c r="J32" s="100" t="s">
        <v>33</v>
      </c>
      <c r="K32" s="100" t="s">
        <v>34</v>
      </c>
      <c r="L32" s="101">
        <v>158</v>
      </c>
      <c r="M32" s="96">
        <v>6</v>
      </c>
      <c r="N32" s="101">
        <v>476</v>
      </c>
      <c r="O32" s="104">
        <v>17</v>
      </c>
    </row>
    <row r="33" spans="1:15" ht="15.75" customHeight="1" x14ac:dyDescent="0.3">
      <c r="A33" s="99">
        <v>8</v>
      </c>
      <c r="B33" s="100" t="s">
        <v>285</v>
      </c>
      <c r="C33" s="100" t="s">
        <v>273</v>
      </c>
      <c r="D33" s="101">
        <v>138</v>
      </c>
      <c r="E33" s="96">
        <v>1</v>
      </c>
      <c r="F33" s="101">
        <v>475</v>
      </c>
      <c r="G33" s="104">
        <v>16</v>
      </c>
      <c r="I33" s="99">
        <v>3</v>
      </c>
      <c r="J33" s="100" t="s">
        <v>105</v>
      </c>
      <c r="K33" s="100" t="s">
        <v>34</v>
      </c>
      <c r="L33" s="101">
        <v>152</v>
      </c>
      <c r="M33" s="96">
        <v>4</v>
      </c>
      <c r="N33" s="101">
        <v>453</v>
      </c>
      <c r="O33" s="104">
        <v>12</v>
      </c>
    </row>
    <row r="34" spans="1:15" ht="15.75" customHeight="1" x14ac:dyDescent="0.3">
      <c r="A34" s="99">
        <v>7</v>
      </c>
      <c r="B34" s="100" t="s">
        <v>58</v>
      </c>
      <c r="C34" s="100" t="s">
        <v>34</v>
      </c>
      <c r="D34" s="101">
        <v>156</v>
      </c>
      <c r="E34" s="96">
        <v>5</v>
      </c>
      <c r="F34" s="101">
        <v>460</v>
      </c>
      <c r="G34" s="104">
        <v>14</v>
      </c>
      <c r="I34" s="99">
        <v>4</v>
      </c>
      <c r="J34" s="100" t="s">
        <v>281</v>
      </c>
      <c r="K34" s="100" t="s">
        <v>15</v>
      </c>
      <c r="L34" s="101">
        <v>157</v>
      </c>
      <c r="M34" s="96">
        <v>5</v>
      </c>
      <c r="N34" s="101">
        <v>452</v>
      </c>
      <c r="O34" s="104">
        <v>12</v>
      </c>
    </row>
    <row r="35" spans="1:15" ht="15.75" customHeight="1" x14ac:dyDescent="0.3">
      <c r="A35" s="99">
        <v>5</v>
      </c>
      <c r="B35" s="100" t="s">
        <v>282</v>
      </c>
      <c r="C35" s="100" t="s">
        <v>233</v>
      </c>
      <c r="D35" s="101">
        <v>152</v>
      </c>
      <c r="E35" s="96">
        <v>3</v>
      </c>
      <c r="F35" s="101">
        <v>449</v>
      </c>
      <c r="G35" s="104">
        <v>10</v>
      </c>
      <c r="I35" s="99">
        <v>6</v>
      </c>
      <c r="J35" s="100" t="s">
        <v>284</v>
      </c>
      <c r="K35" s="100" t="s">
        <v>273</v>
      </c>
      <c r="L35" s="101">
        <v>140</v>
      </c>
      <c r="M35" s="96">
        <v>2</v>
      </c>
      <c r="N35" s="101">
        <v>450</v>
      </c>
      <c r="O35" s="104">
        <v>12</v>
      </c>
    </row>
    <row r="36" spans="1:15" ht="15.75" customHeight="1" x14ac:dyDescent="0.3">
      <c r="A36" s="99">
        <v>9</v>
      </c>
      <c r="B36" s="100" t="s">
        <v>286</v>
      </c>
      <c r="C36" s="100" t="s">
        <v>104</v>
      </c>
      <c r="D36" s="101">
        <v>163</v>
      </c>
      <c r="E36" s="96">
        <v>8</v>
      </c>
      <c r="F36" s="101">
        <v>402</v>
      </c>
      <c r="G36" s="104">
        <v>10</v>
      </c>
      <c r="I36" s="99">
        <v>1</v>
      </c>
      <c r="J36" s="100" t="s">
        <v>178</v>
      </c>
      <c r="K36" s="100" t="s">
        <v>161</v>
      </c>
      <c r="L36" s="101">
        <v>146</v>
      </c>
      <c r="M36" s="96">
        <v>3</v>
      </c>
      <c r="N36" s="102">
        <v>449</v>
      </c>
      <c r="O36" s="103">
        <v>12</v>
      </c>
    </row>
    <row r="37" spans="1:15" ht="15.75" customHeight="1" x14ac:dyDescent="0.3">
      <c r="A37" s="237">
        <v>3</v>
      </c>
      <c r="B37" s="238" t="s">
        <v>279</v>
      </c>
      <c r="C37" s="238" t="s">
        <v>273</v>
      </c>
      <c r="D37" s="239">
        <v>145</v>
      </c>
      <c r="E37" s="240">
        <v>2</v>
      </c>
      <c r="F37" s="106">
        <v>421</v>
      </c>
      <c r="G37" s="107">
        <v>6</v>
      </c>
      <c r="I37" s="237">
        <v>7</v>
      </c>
      <c r="J37" s="238" t="s">
        <v>190</v>
      </c>
      <c r="K37" s="238" t="s">
        <v>54</v>
      </c>
      <c r="L37" s="239" t="s">
        <v>27</v>
      </c>
      <c r="M37" s="240">
        <v>0</v>
      </c>
      <c r="N37" s="106">
        <v>0</v>
      </c>
      <c r="O37" s="107">
        <v>0</v>
      </c>
    </row>
    <row r="38" spans="1:15" ht="15.75" customHeight="1" x14ac:dyDescent="0.3"/>
    <row r="39" spans="1:15" ht="15.75" customHeight="1" x14ac:dyDescent="0.3">
      <c r="A39" s="90"/>
      <c r="B39" s="91" t="s">
        <v>91</v>
      </c>
      <c r="C39" s="91"/>
      <c r="D39" s="91"/>
      <c r="E39" s="91"/>
      <c r="F39" s="91"/>
      <c r="G39" s="91"/>
      <c r="I39" s="90"/>
      <c r="J39" s="91" t="s">
        <v>92</v>
      </c>
      <c r="K39" s="91"/>
      <c r="L39" s="91"/>
      <c r="M39" s="91"/>
      <c r="N39" s="91"/>
      <c r="O39" s="91"/>
    </row>
    <row r="40" spans="1:15" ht="15.75" customHeight="1" x14ac:dyDescent="0.3">
      <c r="A40" s="92"/>
      <c r="B40" s="93" t="s">
        <v>4</v>
      </c>
      <c r="C40" s="93" t="s">
        <v>5</v>
      </c>
      <c r="D40" s="94" t="s">
        <v>6</v>
      </c>
      <c r="E40" s="94" t="s">
        <v>7</v>
      </c>
      <c r="F40" s="94" t="s">
        <v>8</v>
      </c>
      <c r="G40" s="95" t="s">
        <v>9</v>
      </c>
      <c r="I40" s="92"/>
      <c r="J40" s="93" t="s">
        <v>4</v>
      </c>
      <c r="K40" s="93" t="s">
        <v>5</v>
      </c>
      <c r="L40" s="94" t="s">
        <v>6</v>
      </c>
      <c r="M40" s="94" t="s">
        <v>7</v>
      </c>
      <c r="N40" s="94" t="s">
        <v>8</v>
      </c>
      <c r="O40" s="95" t="s">
        <v>9</v>
      </c>
    </row>
    <row r="41" spans="1:15" ht="15.75" customHeight="1" x14ac:dyDescent="0.3">
      <c r="A41" s="232">
        <v>3</v>
      </c>
      <c r="B41" s="233" t="s">
        <v>292</v>
      </c>
      <c r="C41" s="233" t="s">
        <v>240</v>
      </c>
      <c r="D41" s="234">
        <v>176</v>
      </c>
      <c r="E41" s="234">
        <v>7</v>
      </c>
      <c r="F41" s="234">
        <v>498</v>
      </c>
      <c r="G41" s="315">
        <v>20</v>
      </c>
      <c r="I41" s="232">
        <v>3</v>
      </c>
      <c r="J41" s="233" t="s">
        <v>293</v>
      </c>
      <c r="K41" s="233" t="s">
        <v>233</v>
      </c>
      <c r="L41" s="234">
        <v>143</v>
      </c>
      <c r="M41" s="234">
        <v>6</v>
      </c>
      <c r="N41" s="234">
        <v>440</v>
      </c>
      <c r="O41" s="315">
        <v>18</v>
      </c>
    </row>
    <row r="42" spans="1:15" ht="15.75" customHeight="1" x14ac:dyDescent="0.3">
      <c r="A42" s="99">
        <v>2</v>
      </c>
      <c r="B42" s="100" t="s">
        <v>290</v>
      </c>
      <c r="C42" s="100" t="s">
        <v>166</v>
      </c>
      <c r="D42" s="101">
        <v>162</v>
      </c>
      <c r="E42" s="96">
        <v>6</v>
      </c>
      <c r="F42" s="101">
        <v>469</v>
      </c>
      <c r="G42" s="104">
        <v>18</v>
      </c>
      <c r="I42" s="99">
        <v>6</v>
      </c>
      <c r="J42" s="100" t="s">
        <v>298</v>
      </c>
      <c r="K42" s="100" t="s">
        <v>299</v>
      </c>
      <c r="L42" s="101">
        <v>149</v>
      </c>
      <c r="M42" s="96">
        <v>7</v>
      </c>
      <c r="N42" s="101">
        <v>434</v>
      </c>
      <c r="O42" s="104">
        <v>18</v>
      </c>
    </row>
    <row r="43" spans="1:15" ht="15.75" customHeight="1" x14ac:dyDescent="0.3">
      <c r="A43" s="99">
        <v>1</v>
      </c>
      <c r="B43" s="100" t="s">
        <v>288</v>
      </c>
      <c r="C43" s="100" t="s">
        <v>48</v>
      </c>
      <c r="D43" s="101">
        <v>144</v>
      </c>
      <c r="E43" s="96">
        <v>4</v>
      </c>
      <c r="F43" s="102">
        <v>443</v>
      </c>
      <c r="G43" s="103">
        <v>15</v>
      </c>
      <c r="I43" s="99">
        <v>2</v>
      </c>
      <c r="J43" s="100" t="s">
        <v>291</v>
      </c>
      <c r="K43" s="100" t="s">
        <v>166</v>
      </c>
      <c r="L43" s="101">
        <v>141</v>
      </c>
      <c r="M43" s="96">
        <v>4</v>
      </c>
      <c r="N43" s="101">
        <v>425</v>
      </c>
      <c r="O43" s="104">
        <v>14</v>
      </c>
    </row>
    <row r="44" spans="1:15" ht="15.75" customHeight="1" x14ac:dyDescent="0.3">
      <c r="A44" s="99">
        <v>7</v>
      </c>
      <c r="B44" s="100" t="s">
        <v>300</v>
      </c>
      <c r="C44" s="100" t="s">
        <v>161</v>
      </c>
      <c r="D44" s="101">
        <v>158</v>
      </c>
      <c r="E44" s="96">
        <v>5</v>
      </c>
      <c r="F44" s="101">
        <v>446</v>
      </c>
      <c r="G44" s="104">
        <v>13</v>
      </c>
      <c r="I44" s="99">
        <v>5</v>
      </c>
      <c r="J44" s="100" t="s">
        <v>296</v>
      </c>
      <c r="K44" s="100" t="s">
        <v>17</v>
      </c>
      <c r="L44" s="152">
        <v>108</v>
      </c>
      <c r="M44" s="96">
        <v>3</v>
      </c>
      <c r="N44" s="101">
        <v>396</v>
      </c>
      <c r="O44" s="104">
        <v>12</v>
      </c>
    </row>
    <row r="45" spans="1:15" ht="15.75" customHeight="1" x14ac:dyDescent="0.3">
      <c r="A45" s="99">
        <v>5</v>
      </c>
      <c r="B45" s="100" t="s">
        <v>295</v>
      </c>
      <c r="C45" s="100" t="s">
        <v>77</v>
      </c>
      <c r="D45" s="101">
        <v>138</v>
      </c>
      <c r="E45" s="96">
        <v>3</v>
      </c>
      <c r="F45" s="101">
        <v>405</v>
      </c>
      <c r="G45" s="104">
        <v>9</v>
      </c>
      <c r="I45" s="99">
        <v>4</v>
      </c>
      <c r="J45" s="100" t="s">
        <v>150</v>
      </c>
      <c r="K45" s="100" t="s">
        <v>151</v>
      </c>
      <c r="L45" s="101">
        <v>143</v>
      </c>
      <c r="M45" s="96">
        <v>6</v>
      </c>
      <c r="N45" s="101">
        <v>396</v>
      </c>
      <c r="O45" s="104">
        <v>11</v>
      </c>
    </row>
    <row r="46" spans="1:15" ht="15.75" customHeight="1" x14ac:dyDescent="0.3">
      <c r="A46" s="99">
        <v>4</v>
      </c>
      <c r="B46" s="100" t="s">
        <v>294</v>
      </c>
      <c r="C46" s="100" t="s">
        <v>159</v>
      </c>
      <c r="D46" s="101" t="s">
        <v>64</v>
      </c>
      <c r="E46" s="96">
        <v>0</v>
      </c>
      <c r="F46" s="101">
        <v>0</v>
      </c>
      <c r="G46" s="104">
        <v>0</v>
      </c>
      <c r="I46" s="99">
        <v>7</v>
      </c>
      <c r="J46" s="100" t="s">
        <v>298</v>
      </c>
      <c r="K46" s="100" t="s">
        <v>166</v>
      </c>
      <c r="L46" s="101">
        <v>108</v>
      </c>
      <c r="M46" s="96">
        <v>3</v>
      </c>
      <c r="N46" s="101">
        <v>375</v>
      </c>
      <c r="O46" s="104">
        <v>11</v>
      </c>
    </row>
    <row r="47" spans="1:15" ht="15.75" customHeight="1" x14ac:dyDescent="0.3">
      <c r="A47" s="237">
        <v>6</v>
      </c>
      <c r="B47" s="238" t="s">
        <v>297</v>
      </c>
      <c r="C47" s="238" t="s">
        <v>29</v>
      </c>
      <c r="D47" s="239" t="s">
        <v>64</v>
      </c>
      <c r="E47" s="240">
        <v>0</v>
      </c>
      <c r="F47" s="106">
        <v>0</v>
      </c>
      <c r="G47" s="107">
        <v>0</v>
      </c>
      <c r="I47" s="237">
        <v>1</v>
      </c>
      <c r="J47" s="238" t="s">
        <v>289</v>
      </c>
      <c r="K47" s="238" t="s">
        <v>166</v>
      </c>
      <c r="L47" s="239" t="s">
        <v>27</v>
      </c>
      <c r="M47" s="240">
        <v>0</v>
      </c>
      <c r="N47" s="316">
        <v>0</v>
      </c>
      <c r="O47" s="317">
        <v>0</v>
      </c>
    </row>
    <row r="48" spans="1:15" ht="15.75" customHeight="1" x14ac:dyDescent="0.3"/>
    <row r="49" spans="2:6" ht="15.75" customHeight="1" x14ac:dyDescent="0.3">
      <c r="B49" s="87" t="s">
        <v>301</v>
      </c>
      <c r="F49" s="108" t="s">
        <v>662</v>
      </c>
    </row>
    <row r="50" spans="2:6" ht="15.75" customHeight="1" x14ac:dyDescent="0.3">
      <c r="B50" s="87" t="s">
        <v>663</v>
      </c>
    </row>
    <row r="51" spans="2:6" ht="15.75" customHeight="1" x14ac:dyDescent="0.3"/>
    <row r="52" spans="2:6" ht="15.75" customHeight="1" x14ac:dyDescent="0.3"/>
  </sheetData>
  <sortState xmlns:xlrd2="http://schemas.microsoft.com/office/spreadsheetml/2017/richdata2" ref="I41:O47">
    <sortCondition descending="1" ref="O41"/>
    <sortCondition descending="1" ref="N41"/>
  </sortState>
  <hyperlinks>
    <hyperlink ref="B2" location="'Index'!A3" tooltip="Go to the Index sheet" display="`" xr:uid="{07931392-F65B-45E6-9693-9BC63148AAA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BF2CC-05BB-4BF2-A8CE-0F44AE176E29}">
  <sheetPr>
    <tabColor rgb="FFA5A5A5"/>
    <pageSetUpPr fitToPage="1"/>
  </sheetPr>
  <dimension ref="A1:AMK174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0.7109375" style="13" customWidth="1"/>
    <col min="2" max="3" width="4.7109375" style="13" customWidth="1"/>
    <col min="4" max="4" width="5" style="13" customWidth="1"/>
    <col min="5" max="5" width="5" style="170" customWidth="1"/>
    <col min="6" max="6" width="5" style="13" customWidth="1"/>
    <col min="7" max="7" width="4.7109375" style="170" customWidth="1"/>
    <col min="8" max="8" width="20.7109375" style="13" customWidth="1"/>
    <col min="9" max="10" width="4.7109375" style="13" customWidth="1"/>
    <col min="11" max="14" width="5" style="13" customWidth="1"/>
    <col min="15" max="22" width="4.140625" style="13" customWidth="1"/>
    <col min="23" max="1025" width="10.28515625" style="13" customWidth="1"/>
    <col min="1026" max="16384" width="9.140625" style="37"/>
  </cols>
  <sheetData>
    <row r="1" spans="1:34" s="5" customFormat="1" ht="18" x14ac:dyDescent="0.35">
      <c r="A1" s="4" t="s">
        <v>423</v>
      </c>
      <c r="B1" s="4"/>
      <c r="C1" s="4"/>
      <c r="D1" s="4"/>
      <c r="E1" s="4"/>
      <c r="F1" s="4"/>
      <c r="G1" s="45"/>
      <c r="H1" s="4"/>
      <c r="I1" s="4"/>
      <c r="J1" s="4" t="s">
        <v>661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H1" s="13"/>
    </row>
    <row r="2" spans="1:34" ht="15.75" customHeight="1" x14ac:dyDescent="0.3">
      <c r="A2" s="47" t="s">
        <v>1</v>
      </c>
    </row>
    <row r="3" spans="1:34" ht="15.75" customHeight="1" x14ac:dyDescent="0.3">
      <c r="A3" s="171" t="s">
        <v>2</v>
      </c>
      <c r="B3" s="171"/>
      <c r="C3" s="171"/>
      <c r="D3" s="171"/>
      <c r="E3" s="181"/>
      <c r="F3" s="171"/>
      <c r="G3" s="181"/>
      <c r="H3" s="171"/>
      <c r="I3" s="171"/>
      <c r="J3" s="171"/>
      <c r="K3" s="171"/>
      <c r="L3" s="171"/>
      <c r="M3" s="171"/>
      <c r="N3" s="171"/>
    </row>
    <row r="4" spans="1:34" x14ac:dyDescent="0.3">
      <c r="A4" s="182" t="s">
        <v>424</v>
      </c>
      <c r="B4" s="175"/>
      <c r="C4" s="183">
        <v>569</v>
      </c>
      <c r="D4" s="175"/>
      <c r="E4" s="184" t="s">
        <v>9</v>
      </c>
      <c r="F4" s="185">
        <f>SUM(F5:F7)</f>
        <v>572</v>
      </c>
      <c r="G4" s="54" t="s">
        <v>130</v>
      </c>
      <c r="H4" s="13" t="s">
        <v>425</v>
      </c>
      <c r="J4" s="77">
        <v>575</v>
      </c>
      <c r="M4" s="305">
        <v>575</v>
      </c>
    </row>
    <row r="5" spans="1:34" ht="15.75" customHeight="1" x14ac:dyDescent="0.3">
      <c r="A5" s="186" t="s">
        <v>426</v>
      </c>
      <c r="B5" s="187"/>
      <c r="C5" s="188"/>
      <c r="D5" s="23">
        <v>97</v>
      </c>
      <c r="E5" s="23">
        <v>95</v>
      </c>
      <c r="F5" s="24">
        <f>SUM(D5:E5)</f>
        <v>192</v>
      </c>
    </row>
    <row r="6" spans="1:34" ht="15.75" customHeight="1" x14ac:dyDescent="0.3">
      <c r="A6" s="189" t="s">
        <v>402</v>
      </c>
      <c r="B6" s="190"/>
      <c r="C6" s="191"/>
      <c r="D6" s="32">
        <v>95</v>
      </c>
      <c r="E6" s="32">
        <v>94</v>
      </c>
      <c r="F6" s="29">
        <f>SUM(D6:E6)</f>
        <v>189</v>
      </c>
    </row>
    <row r="7" spans="1:34" ht="15.75" customHeight="1" x14ac:dyDescent="0.3">
      <c r="A7" s="192" t="s">
        <v>403</v>
      </c>
      <c r="B7" s="193"/>
      <c r="C7" s="194"/>
      <c r="D7" s="33">
        <v>94</v>
      </c>
      <c r="E7" s="33">
        <v>97</v>
      </c>
      <c r="F7" s="34">
        <f>SUM(D7:E7)</f>
        <v>191</v>
      </c>
    </row>
    <row r="8" spans="1:34" ht="15.75" customHeight="1" x14ac:dyDescent="0.3"/>
    <row r="9" spans="1:34" ht="15.75" customHeight="1" x14ac:dyDescent="0.3">
      <c r="A9" s="182" t="s">
        <v>427</v>
      </c>
      <c r="B9" s="175"/>
      <c r="C9" s="183">
        <v>585</v>
      </c>
      <c r="D9" s="175"/>
      <c r="E9" s="184" t="s">
        <v>9</v>
      </c>
      <c r="F9" s="185">
        <f>SUM(F10:F12)</f>
        <v>376</v>
      </c>
      <c r="G9" s="54" t="s">
        <v>130</v>
      </c>
      <c r="H9" s="182" t="s">
        <v>428</v>
      </c>
      <c r="I9" s="175"/>
      <c r="J9" s="183">
        <v>556</v>
      </c>
      <c r="K9" s="175"/>
      <c r="L9" s="184" t="s">
        <v>9</v>
      </c>
      <c r="M9" s="185">
        <f>SUM(M10:M12)</f>
        <v>567</v>
      </c>
    </row>
    <row r="10" spans="1:34" s="13" customFormat="1" ht="15.75" customHeight="1" x14ac:dyDescent="0.3">
      <c r="A10" s="186" t="s">
        <v>397</v>
      </c>
      <c r="B10" s="187"/>
      <c r="C10" s="188"/>
      <c r="D10" s="23">
        <v>96</v>
      </c>
      <c r="E10" s="23">
        <v>88</v>
      </c>
      <c r="F10" s="24">
        <f>SUM(D10:E10)</f>
        <v>184</v>
      </c>
      <c r="H10" s="186" t="s">
        <v>429</v>
      </c>
      <c r="I10" s="187"/>
      <c r="J10" s="188"/>
      <c r="K10" s="23">
        <v>97</v>
      </c>
      <c r="L10" s="23">
        <v>94</v>
      </c>
      <c r="M10" s="24">
        <f>SUM(K10:L10)</f>
        <v>191</v>
      </c>
      <c r="AA10" s="70"/>
      <c r="AB10" s="70"/>
      <c r="AC10" s="70"/>
      <c r="AD10" s="70"/>
      <c r="AE10" s="70"/>
      <c r="AF10" s="70"/>
    </row>
    <row r="11" spans="1:34" s="13" customFormat="1" ht="15.75" customHeight="1" x14ac:dyDescent="0.3">
      <c r="A11" s="189" t="s">
        <v>430</v>
      </c>
      <c r="B11" s="190"/>
      <c r="C11" s="191"/>
      <c r="D11" s="32" t="s">
        <v>27</v>
      </c>
      <c r="E11" s="32"/>
      <c r="F11" s="29">
        <f>SUM(D11:E11)</f>
        <v>0</v>
      </c>
      <c r="H11" s="189" t="s">
        <v>399</v>
      </c>
      <c r="I11" s="190"/>
      <c r="J11" s="191"/>
      <c r="K11" s="32">
        <v>98</v>
      </c>
      <c r="L11" s="32">
        <v>92</v>
      </c>
      <c r="M11" s="29">
        <f>SUM(K11:L11)</f>
        <v>190</v>
      </c>
      <c r="AA11" s="70"/>
      <c r="AB11" s="70"/>
      <c r="AC11" s="70"/>
      <c r="AD11" s="70"/>
      <c r="AE11" s="70"/>
      <c r="AF11" s="70"/>
    </row>
    <row r="12" spans="1:34" s="13" customFormat="1" ht="15.75" customHeight="1" x14ac:dyDescent="0.3">
      <c r="A12" s="192" t="s">
        <v>406</v>
      </c>
      <c r="B12" s="193"/>
      <c r="C12" s="194"/>
      <c r="D12" s="33">
        <v>94</v>
      </c>
      <c r="E12" s="33">
        <v>98</v>
      </c>
      <c r="F12" s="34">
        <f>SUM(D12:E12)</f>
        <v>192</v>
      </c>
      <c r="H12" s="192" t="s">
        <v>409</v>
      </c>
      <c r="I12" s="193"/>
      <c r="J12" s="194"/>
      <c r="K12" s="33">
        <v>90</v>
      </c>
      <c r="L12" s="33">
        <v>96</v>
      </c>
      <c r="M12" s="29">
        <f>SUM(K12:L12)</f>
        <v>186</v>
      </c>
      <c r="AA12" s="70"/>
      <c r="AB12" s="70"/>
      <c r="AC12" s="70"/>
      <c r="AD12" s="70"/>
      <c r="AE12" s="70"/>
      <c r="AF12" s="70"/>
    </row>
    <row r="13" spans="1:34" s="13" customFormat="1" ht="15.75" customHeight="1" x14ac:dyDescent="0.3">
      <c r="AA13" s="70"/>
      <c r="AB13" s="70"/>
      <c r="AC13" s="70"/>
      <c r="AD13" s="70"/>
      <c r="AE13" s="70"/>
      <c r="AF13" s="70"/>
    </row>
    <row r="14" spans="1:34" s="13" customFormat="1" ht="15.75" customHeight="1" x14ac:dyDescent="0.3">
      <c r="A14" s="13" t="s">
        <v>431</v>
      </c>
      <c r="C14" s="77">
        <v>563</v>
      </c>
      <c r="F14" s="305">
        <v>563</v>
      </c>
      <c r="G14" s="54" t="s">
        <v>130</v>
      </c>
      <c r="H14" s="13" t="s">
        <v>310</v>
      </c>
      <c r="M14" s="13">
        <v>563</v>
      </c>
    </row>
    <row r="15" spans="1:34" s="13" customFormat="1" ht="15.75" customHeight="1" x14ac:dyDescent="0.3"/>
    <row r="16" spans="1:34" s="13" customFormat="1" ht="15.75" customHeight="1" x14ac:dyDescent="0.3"/>
    <row r="17" spans="1:14" s="13" customFormat="1" ht="15.75" customHeight="1" x14ac:dyDescent="0.3"/>
    <row r="18" spans="1:14" ht="15.75" customHeight="1" x14ac:dyDescent="0.3"/>
    <row r="19" spans="1:14" ht="15.75" customHeight="1" x14ac:dyDescent="0.3">
      <c r="E19" s="13"/>
      <c r="H19" s="195" t="s">
        <v>2</v>
      </c>
      <c r="I19" s="177" t="s">
        <v>134</v>
      </c>
      <c r="J19" s="177" t="s">
        <v>135</v>
      </c>
      <c r="K19" s="177" t="s">
        <v>136</v>
      </c>
      <c r="L19" s="177" t="s">
        <v>137</v>
      </c>
      <c r="M19" s="177" t="s">
        <v>8</v>
      </c>
      <c r="N19" s="178" t="s">
        <v>138</v>
      </c>
    </row>
    <row r="20" spans="1:14" ht="15.75" customHeight="1" x14ac:dyDescent="0.3">
      <c r="E20" s="13"/>
      <c r="H20" s="196" t="s">
        <v>425</v>
      </c>
      <c r="I20" s="23">
        <v>3</v>
      </c>
      <c r="J20" s="23">
        <v>3</v>
      </c>
      <c r="K20" s="23"/>
      <c r="L20" s="23"/>
      <c r="M20" s="23">
        <v>1725</v>
      </c>
      <c r="N20" s="24">
        <v>6</v>
      </c>
    </row>
    <row r="21" spans="1:14" ht="15.75" customHeight="1" x14ac:dyDescent="0.3">
      <c r="E21" s="13"/>
      <c r="H21" s="197" t="s">
        <v>428</v>
      </c>
      <c r="I21" s="32">
        <v>3</v>
      </c>
      <c r="J21" s="32">
        <v>2</v>
      </c>
      <c r="K21" s="32"/>
      <c r="L21" s="32">
        <v>1</v>
      </c>
      <c r="M21" s="32">
        <v>1706</v>
      </c>
      <c r="N21" s="29">
        <v>4</v>
      </c>
    </row>
    <row r="22" spans="1:14" ht="15.75" customHeight="1" x14ac:dyDescent="0.3">
      <c r="E22" s="13"/>
      <c r="H22" s="197" t="s">
        <v>424</v>
      </c>
      <c r="I22" s="32">
        <v>3</v>
      </c>
      <c r="J22" s="32">
        <v>1</v>
      </c>
      <c r="K22" s="32"/>
      <c r="L22" s="32">
        <v>2</v>
      </c>
      <c r="M22" s="32">
        <v>1710</v>
      </c>
      <c r="N22" s="29">
        <v>2</v>
      </c>
    </row>
    <row r="23" spans="1:14" ht="15.75" customHeight="1" x14ac:dyDescent="0.3">
      <c r="E23" s="13"/>
      <c r="H23" s="197" t="s">
        <v>427</v>
      </c>
      <c r="I23" s="32">
        <v>3</v>
      </c>
      <c r="J23" s="32">
        <v>1</v>
      </c>
      <c r="K23" s="32"/>
      <c r="L23" s="32">
        <v>2</v>
      </c>
      <c r="M23" s="32">
        <v>1521</v>
      </c>
      <c r="N23" s="29">
        <v>2</v>
      </c>
    </row>
    <row r="24" spans="1:14" ht="15.75" customHeight="1" x14ac:dyDescent="0.3">
      <c r="H24" s="198" t="s">
        <v>431</v>
      </c>
      <c r="I24" s="33">
        <v>3</v>
      </c>
      <c r="J24" s="33"/>
      <c r="K24" s="33">
        <v>1</v>
      </c>
      <c r="L24" s="33">
        <v>2</v>
      </c>
      <c r="M24" s="33">
        <v>1689</v>
      </c>
      <c r="N24" s="34">
        <v>1</v>
      </c>
    </row>
    <row r="25" spans="1:14" ht="15.75" customHeight="1" x14ac:dyDescent="0.3"/>
    <row r="26" spans="1:14" ht="15.75" customHeight="1" x14ac:dyDescent="0.3">
      <c r="A26" s="13" t="s">
        <v>422</v>
      </c>
      <c r="G26" s="199" t="s">
        <v>662</v>
      </c>
    </row>
    <row r="27" spans="1:14" ht="15.75" customHeight="1" x14ac:dyDescent="0.3">
      <c r="A27" s="13" t="s">
        <v>663</v>
      </c>
      <c r="E27" s="13"/>
    </row>
    <row r="28" spans="1:14" ht="15.75" customHeight="1" x14ac:dyDescent="0.3"/>
    <row r="29" spans="1:14" ht="15.75" customHeight="1" x14ac:dyDescent="0.3"/>
    <row r="30" spans="1:14" ht="15.75" customHeight="1" x14ac:dyDescent="0.3"/>
    <row r="31" spans="1:14" ht="15.75" customHeight="1" x14ac:dyDescent="0.3"/>
    <row r="32" spans="1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sortState xmlns:xlrd2="http://schemas.microsoft.com/office/spreadsheetml/2017/richdata2" ref="H20:N24">
    <sortCondition descending="1" ref="N20"/>
    <sortCondition descending="1" ref="M20"/>
  </sortState>
  <hyperlinks>
    <hyperlink ref="A2" location="'Index'!A3" display="`" xr:uid="{44B9B5DC-7EE5-45D3-9520-04FE3F1D842B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507F3-0012-4873-8773-A3CBB3EAF4F6}">
  <sheetPr>
    <tabColor rgb="FF00FFCC"/>
    <pageSetUpPr fitToPage="1"/>
  </sheetPr>
  <dimension ref="A1:AMK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70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27" width="4.140625" style="13" customWidth="1"/>
    <col min="28" max="1025" width="10.28515625" style="13" customWidth="1"/>
    <col min="1026" max="16384" width="9.140625" style="37"/>
  </cols>
  <sheetData>
    <row r="1" spans="1:34" s="5" customFormat="1" ht="18" x14ac:dyDescent="0.35">
      <c r="A1" s="45"/>
      <c r="B1" s="4" t="s">
        <v>432</v>
      </c>
      <c r="C1" s="4"/>
      <c r="D1" s="4"/>
      <c r="E1" s="4"/>
      <c r="F1" s="4"/>
      <c r="G1" s="4"/>
      <c r="H1" s="4"/>
      <c r="I1" s="4" t="s">
        <v>661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70"/>
    </row>
    <row r="2" spans="1:34" ht="15.75" customHeight="1" x14ac:dyDescent="0.3">
      <c r="A2" s="181"/>
      <c r="B2" s="47" t="s">
        <v>1</v>
      </c>
      <c r="C2" s="171"/>
      <c r="D2" s="171"/>
      <c r="E2" s="171"/>
      <c r="F2" s="171"/>
      <c r="G2" s="171"/>
      <c r="H2" s="171"/>
      <c r="I2" s="171"/>
      <c r="J2" s="171"/>
    </row>
    <row r="3" spans="1:34" s="201" customFormat="1" ht="15.75" customHeight="1" x14ac:dyDescent="0.3">
      <c r="A3" s="200"/>
      <c r="B3" s="201" t="s">
        <v>2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202"/>
      <c r="AB3" s="202"/>
      <c r="AC3" s="202"/>
      <c r="AD3" s="202"/>
      <c r="AE3" s="202"/>
      <c r="AF3" s="202"/>
    </row>
    <row r="4" spans="1:34" ht="15.75" customHeight="1" x14ac:dyDescent="0.3">
      <c r="A4" s="172">
        <v>2</v>
      </c>
      <c r="B4" s="173" t="s">
        <v>4</v>
      </c>
      <c r="C4" s="174" t="s">
        <v>5</v>
      </c>
      <c r="D4" s="175"/>
      <c r="E4" s="176"/>
      <c r="F4" s="177" t="s">
        <v>6</v>
      </c>
      <c r="G4" s="177" t="s">
        <v>7</v>
      </c>
      <c r="H4" s="177" t="s">
        <v>8</v>
      </c>
      <c r="I4" s="178" t="s">
        <v>9</v>
      </c>
    </row>
    <row r="5" spans="1:34" ht="15.75" customHeight="1" x14ac:dyDescent="0.3">
      <c r="A5" s="257">
        <v>4</v>
      </c>
      <c r="B5" s="258" t="s">
        <v>406</v>
      </c>
      <c r="C5" s="258" t="s">
        <v>398</v>
      </c>
      <c r="D5" s="259">
        <v>99</v>
      </c>
      <c r="E5" s="259">
        <v>100</v>
      </c>
      <c r="F5" s="259">
        <f>SUM(D5:E5)</f>
        <v>199</v>
      </c>
      <c r="G5" s="259">
        <v>7</v>
      </c>
      <c r="H5" s="259">
        <v>587</v>
      </c>
      <c r="I5" s="260">
        <v>19</v>
      </c>
    </row>
    <row r="6" spans="1:34" ht="15.75" customHeight="1" x14ac:dyDescent="0.3">
      <c r="A6" s="35">
        <v>5</v>
      </c>
      <c r="B6" s="26" t="s">
        <v>433</v>
      </c>
      <c r="C6" s="26" t="s">
        <v>398</v>
      </c>
      <c r="D6" s="32">
        <v>93</v>
      </c>
      <c r="E6" s="32">
        <v>96</v>
      </c>
      <c r="F6" s="32">
        <f>SUM(D6:E6)</f>
        <v>189</v>
      </c>
      <c r="G6" s="23">
        <v>6</v>
      </c>
      <c r="H6" s="32">
        <v>573</v>
      </c>
      <c r="I6" s="29">
        <v>18</v>
      </c>
    </row>
    <row r="7" spans="1:34" ht="15.75" customHeight="1" x14ac:dyDescent="0.3">
      <c r="A7" s="35">
        <v>2</v>
      </c>
      <c r="B7" s="26" t="s">
        <v>411</v>
      </c>
      <c r="C7" s="26" t="s">
        <v>398</v>
      </c>
      <c r="D7" s="32">
        <v>93</v>
      </c>
      <c r="E7" s="32">
        <v>91</v>
      </c>
      <c r="F7" s="32">
        <f>SUM(D7:E7)</f>
        <v>184</v>
      </c>
      <c r="G7" s="23">
        <v>5</v>
      </c>
      <c r="H7" s="32">
        <v>549</v>
      </c>
      <c r="I7" s="29">
        <v>13</v>
      </c>
      <c r="J7" s="179"/>
    </row>
    <row r="8" spans="1:34" ht="15.75" customHeight="1" x14ac:dyDescent="0.3">
      <c r="A8" s="35">
        <v>7</v>
      </c>
      <c r="B8" s="26" t="s">
        <v>36</v>
      </c>
      <c r="C8" s="26" t="s">
        <v>37</v>
      </c>
      <c r="D8" s="32" t="s">
        <v>27</v>
      </c>
      <c r="E8" s="32"/>
      <c r="F8" s="32">
        <f>SUM(D8:E8)</f>
        <v>0</v>
      </c>
      <c r="G8" s="23">
        <v>0</v>
      </c>
      <c r="H8" s="32">
        <v>384</v>
      </c>
      <c r="I8" s="29">
        <v>12</v>
      </c>
      <c r="K8" s="170"/>
    </row>
    <row r="9" spans="1:34" ht="15.75" customHeight="1" x14ac:dyDescent="0.3">
      <c r="A9" s="35">
        <v>1</v>
      </c>
      <c r="B9" s="26" t="s">
        <v>397</v>
      </c>
      <c r="C9" s="26" t="s">
        <v>398</v>
      </c>
      <c r="D9" s="32" t="s">
        <v>27</v>
      </c>
      <c r="E9" s="32"/>
      <c r="F9" s="32">
        <f>SUM(D9:E9)</f>
        <v>0</v>
      </c>
      <c r="G9" s="23">
        <v>0</v>
      </c>
      <c r="H9" s="32">
        <v>0</v>
      </c>
      <c r="I9" s="29">
        <v>0</v>
      </c>
    </row>
    <row r="10" spans="1:34" ht="15.75" customHeight="1" x14ac:dyDescent="0.3">
      <c r="A10" s="35">
        <v>3</v>
      </c>
      <c r="B10" s="26" t="s">
        <v>324</v>
      </c>
      <c r="C10" s="26" t="s">
        <v>98</v>
      </c>
      <c r="D10" s="32" t="s">
        <v>27</v>
      </c>
      <c r="E10" s="32"/>
      <c r="F10" s="32">
        <f>SUM(D10:E10)</f>
        <v>0</v>
      </c>
      <c r="G10" s="23">
        <v>0</v>
      </c>
      <c r="H10" s="32">
        <v>0</v>
      </c>
      <c r="I10" s="29">
        <v>0</v>
      </c>
    </row>
    <row r="11" spans="1:34" ht="15.75" customHeight="1" x14ac:dyDescent="0.3">
      <c r="A11" s="261">
        <v>6</v>
      </c>
      <c r="B11" s="262" t="s">
        <v>343</v>
      </c>
      <c r="C11" s="262" t="s">
        <v>37</v>
      </c>
      <c r="D11" s="263" t="s">
        <v>27</v>
      </c>
      <c r="E11" s="263"/>
      <c r="F11" s="263">
        <f>SUM(D11:E11)</f>
        <v>0</v>
      </c>
      <c r="G11" s="264">
        <v>0</v>
      </c>
      <c r="H11" s="33">
        <v>0</v>
      </c>
      <c r="I11" s="34">
        <v>0</v>
      </c>
    </row>
    <row r="12" spans="1:34" s="13" customFormat="1" ht="15.75" customHeight="1" x14ac:dyDescent="0.3"/>
    <row r="13" spans="1:34" ht="15.75" customHeight="1" x14ac:dyDescent="0.3">
      <c r="A13" s="200"/>
      <c r="B13" s="201" t="s">
        <v>3</v>
      </c>
      <c r="C13" s="201"/>
      <c r="D13" s="201"/>
      <c r="E13" s="201"/>
      <c r="F13" s="201"/>
      <c r="G13" s="201"/>
      <c r="H13" s="201"/>
      <c r="I13" s="201"/>
    </row>
    <row r="14" spans="1:34" ht="15.75" customHeight="1" x14ac:dyDescent="0.3">
      <c r="A14" s="172">
        <v>2</v>
      </c>
      <c r="B14" s="173" t="s">
        <v>4</v>
      </c>
      <c r="C14" s="174" t="s">
        <v>5</v>
      </c>
      <c r="D14" s="175"/>
      <c r="E14" s="176"/>
      <c r="F14" s="177" t="s">
        <v>6</v>
      </c>
      <c r="G14" s="177" t="s">
        <v>7</v>
      </c>
      <c r="H14" s="177" t="s">
        <v>8</v>
      </c>
      <c r="I14" s="178" t="s">
        <v>9</v>
      </c>
    </row>
    <row r="15" spans="1:34" ht="15.75" customHeight="1" x14ac:dyDescent="0.3">
      <c r="A15" s="257">
        <v>1</v>
      </c>
      <c r="B15" s="258" t="s">
        <v>434</v>
      </c>
      <c r="C15" s="258" t="s">
        <v>398</v>
      </c>
      <c r="D15" s="259">
        <v>96</v>
      </c>
      <c r="E15" s="259">
        <v>95</v>
      </c>
      <c r="F15" s="259">
        <f>SUM(D15:E15)</f>
        <v>191</v>
      </c>
      <c r="G15" s="259">
        <v>6</v>
      </c>
      <c r="H15" s="259">
        <v>569</v>
      </c>
      <c r="I15" s="260">
        <v>17</v>
      </c>
    </row>
    <row r="16" spans="1:34" ht="15.75" customHeight="1" x14ac:dyDescent="0.3">
      <c r="A16" s="35">
        <v>5</v>
      </c>
      <c r="B16" s="26" t="s">
        <v>437</v>
      </c>
      <c r="C16" s="26" t="s">
        <v>398</v>
      </c>
      <c r="D16" s="32">
        <v>96</v>
      </c>
      <c r="E16" s="32">
        <v>95</v>
      </c>
      <c r="F16" s="32">
        <f>SUM(D16:E16)</f>
        <v>191</v>
      </c>
      <c r="G16" s="23">
        <v>6</v>
      </c>
      <c r="H16" s="32">
        <v>566</v>
      </c>
      <c r="I16" s="29">
        <v>15</v>
      </c>
    </row>
    <row r="17" spans="1:9" ht="15.75" customHeight="1" x14ac:dyDescent="0.3">
      <c r="A17" s="35">
        <v>6</v>
      </c>
      <c r="B17" s="26" t="s">
        <v>414</v>
      </c>
      <c r="C17" s="26" t="s">
        <v>104</v>
      </c>
      <c r="D17" s="32">
        <v>93</v>
      </c>
      <c r="E17" s="32">
        <v>90</v>
      </c>
      <c r="F17" s="32">
        <f>SUM(D17:E17)</f>
        <v>183</v>
      </c>
      <c r="G17" s="23">
        <v>3</v>
      </c>
      <c r="H17" s="32">
        <v>561</v>
      </c>
      <c r="I17" s="29">
        <v>14</v>
      </c>
    </row>
    <row r="18" spans="1:9" ht="15.75" customHeight="1" x14ac:dyDescent="0.3">
      <c r="A18" s="35">
        <v>3</v>
      </c>
      <c r="B18" s="26" t="s">
        <v>435</v>
      </c>
      <c r="C18" s="26" t="s">
        <v>398</v>
      </c>
      <c r="D18" s="32">
        <v>88</v>
      </c>
      <c r="E18" s="32">
        <v>96</v>
      </c>
      <c r="F18" s="32">
        <f>SUM(D18:E18)</f>
        <v>184</v>
      </c>
      <c r="G18" s="23">
        <v>4</v>
      </c>
      <c r="H18" s="32">
        <v>548</v>
      </c>
      <c r="I18" s="29">
        <v>11</v>
      </c>
    </row>
    <row r="19" spans="1:9" ht="15.75" customHeight="1" x14ac:dyDescent="0.3">
      <c r="A19" s="35">
        <v>2</v>
      </c>
      <c r="B19" s="26" t="s">
        <v>403</v>
      </c>
      <c r="C19" s="26" t="s">
        <v>46</v>
      </c>
      <c r="D19" s="32" t="s">
        <v>27</v>
      </c>
      <c r="E19" s="32"/>
      <c r="F19" s="32">
        <f>SUM(D19:E19)</f>
        <v>0</v>
      </c>
      <c r="G19" s="23">
        <v>0</v>
      </c>
      <c r="H19" s="32">
        <v>0</v>
      </c>
      <c r="I19" s="29">
        <v>0</v>
      </c>
    </row>
    <row r="20" spans="1:9" ht="15.75" customHeight="1" x14ac:dyDescent="0.3">
      <c r="A20" s="261">
        <v>4</v>
      </c>
      <c r="B20" s="262" t="s">
        <v>436</v>
      </c>
      <c r="C20" s="262" t="s">
        <v>46</v>
      </c>
      <c r="D20" s="263" t="s">
        <v>27</v>
      </c>
      <c r="E20" s="263"/>
      <c r="F20" s="263">
        <f>SUM(D20:E20)</f>
        <v>0</v>
      </c>
      <c r="G20" s="264">
        <v>0</v>
      </c>
      <c r="H20" s="33">
        <v>0</v>
      </c>
      <c r="I20" s="34">
        <v>0</v>
      </c>
    </row>
    <row r="21" spans="1:9" s="13" customFormat="1" ht="15.75" customHeight="1" x14ac:dyDescent="0.3"/>
    <row r="22" spans="1:9" ht="15.75" customHeight="1" x14ac:dyDescent="0.3">
      <c r="A22" s="200"/>
      <c r="B22" s="201" t="s">
        <v>40</v>
      </c>
      <c r="C22" s="201"/>
      <c r="D22" s="201"/>
      <c r="E22" s="201"/>
      <c r="F22" s="201"/>
      <c r="G22" s="201"/>
      <c r="H22" s="201"/>
      <c r="I22" s="201"/>
    </row>
    <row r="23" spans="1:9" ht="15.75" customHeight="1" x14ac:dyDescent="0.3">
      <c r="A23" s="172">
        <v>2</v>
      </c>
      <c r="B23" s="173" t="s">
        <v>4</v>
      </c>
      <c r="C23" s="174" t="s">
        <v>5</v>
      </c>
      <c r="D23" s="175"/>
      <c r="E23" s="176"/>
      <c r="F23" s="177" t="s">
        <v>6</v>
      </c>
      <c r="G23" s="177" t="s">
        <v>7</v>
      </c>
      <c r="H23" s="177" t="s">
        <v>8</v>
      </c>
      <c r="I23" s="178" t="s">
        <v>9</v>
      </c>
    </row>
    <row r="24" spans="1:9" ht="15.75" customHeight="1" x14ac:dyDescent="0.3">
      <c r="A24" s="257">
        <v>3</v>
      </c>
      <c r="B24" s="258" t="s">
        <v>438</v>
      </c>
      <c r="C24" s="258" t="s">
        <v>54</v>
      </c>
      <c r="D24" s="259">
        <v>95</v>
      </c>
      <c r="E24" s="259">
        <v>94</v>
      </c>
      <c r="F24" s="259">
        <f>SUM(D24:E24)</f>
        <v>189</v>
      </c>
      <c r="G24" s="259">
        <v>6</v>
      </c>
      <c r="H24" s="259">
        <v>574</v>
      </c>
      <c r="I24" s="260">
        <v>18</v>
      </c>
    </row>
    <row r="25" spans="1:9" ht="15.75" customHeight="1" x14ac:dyDescent="0.3">
      <c r="A25" s="35">
        <v>5</v>
      </c>
      <c r="B25" s="26" t="s">
        <v>439</v>
      </c>
      <c r="C25" s="26" t="s">
        <v>98</v>
      </c>
      <c r="D25" s="32">
        <v>93</v>
      </c>
      <c r="E25" s="32">
        <v>95</v>
      </c>
      <c r="F25" s="32">
        <f>SUM(D25:E25)</f>
        <v>188</v>
      </c>
      <c r="G25" s="23">
        <v>5</v>
      </c>
      <c r="H25" s="32">
        <v>565</v>
      </c>
      <c r="I25" s="29">
        <v>15</v>
      </c>
    </row>
    <row r="26" spans="1:9" ht="15.75" customHeight="1" x14ac:dyDescent="0.3">
      <c r="A26" s="35">
        <v>1</v>
      </c>
      <c r="B26" s="26" t="s">
        <v>356</v>
      </c>
      <c r="C26" s="26" t="s">
        <v>98</v>
      </c>
      <c r="D26" s="32">
        <v>89</v>
      </c>
      <c r="E26" s="32">
        <v>89</v>
      </c>
      <c r="F26" s="32">
        <f>SUM(D26:E26)</f>
        <v>178</v>
      </c>
      <c r="G26" s="23">
        <v>3</v>
      </c>
      <c r="H26" s="32">
        <v>544</v>
      </c>
      <c r="I26" s="29">
        <v>11</v>
      </c>
    </row>
    <row r="27" spans="1:9" ht="15.75" customHeight="1" x14ac:dyDescent="0.3">
      <c r="A27" s="35">
        <v>4</v>
      </c>
      <c r="B27" s="26" t="s">
        <v>370</v>
      </c>
      <c r="C27" s="26" t="s">
        <v>98</v>
      </c>
      <c r="D27" s="32">
        <v>90</v>
      </c>
      <c r="E27" s="32">
        <v>94</v>
      </c>
      <c r="F27" s="32">
        <f>SUM(D27:E27)</f>
        <v>184</v>
      </c>
      <c r="G27" s="23">
        <v>4</v>
      </c>
      <c r="H27" s="32">
        <v>542</v>
      </c>
      <c r="I27" s="29">
        <v>10</v>
      </c>
    </row>
    <row r="28" spans="1:9" ht="15.75" customHeight="1" x14ac:dyDescent="0.3">
      <c r="A28" s="35">
        <v>2</v>
      </c>
      <c r="B28" s="26" t="s">
        <v>262</v>
      </c>
      <c r="C28" s="26" t="s">
        <v>398</v>
      </c>
      <c r="D28" s="32" t="s">
        <v>27</v>
      </c>
      <c r="E28" s="32"/>
      <c r="F28" s="32">
        <f>SUM(D28:E28)</f>
        <v>0</v>
      </c>
      <c r="G28" s="23">
        <v>0</v>
      </c>
      <c r="H28" s="32">
        <v>0</v>
      </c>
      <c r="I28" s="29">
        <v>0</v>
      </c>
    </row>
    <row r="29" spans="1:9" ht="15.75" customHeight="1" x14ac:dyDescent="0.3">
      <c r="A29" s="261">
        <v>6</v>
      </c>
      <c r="B29" s="262" t="s">
        <v>420</v>
      </c>
      <c r="C29" s="262" t="s">
        <v>23</v>
      </c>
      <c r="D29" s="263" t="s">
        <v>27</v>
      </c>
      <c r="E29" s="263"/>
      <c r="F29" s="263">
        <f>SUM(D29:E29)</f>
        <v>0</v>
      </c>
      <c r="G29" s="264">
        <v>0</v>
      </c>
      <c r="H29" s="33">
        <v>0</v>
      </c>
      <c r="I29" s="34">
        <v>0</v>
      </c>
    </row>
    <row r="30" spans="1:9" ht="15.75" customHeight="1" x14ac:dyDescent="0.3"/>
    <row r="31" spans="1:9" ht="15.75" customHeight="1" x14ac:dyDescent="0.3">
      <c r="B31" s="13" t="s">
        <v>422</v>
      </c>
      <c r="F31" s="180" t="s">
        <v>662</v>
      </c>
    </row>
    <row r="32" spans="1:9" ht="15.75" customHeight="1" x14ac:dyDescent="0.3">
      <c r="B32" s="13" t="s">
        <v>663</v>
      </c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ortState xmlns:xlrd2="http://schemas.microsoft.com/office/spreadsheetml/2017/richdata2" ref="A24:I29">
    <sortCondition descending="1" ref="I24"/>
    <sortCondition descending="1" ref="H24"/>
  </sortState>
  <hyperlinks>
    <hyperlink ref="B2" location="'Index'!A3" display="`" xr:uid="{111003A9-B85C-4638-8ACB-E24CF86523D9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CB640-372A-4720-BBF1-71B72153896F}">
  <sheetPr>
    <tabColor rgb="FF00FFCC"/>
    <pageSetUpPr fitToPage="1"/>
  </sheetPr>
  <dimension ref="A1:AMK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70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27" width="4.140625" style="13" customWidth="1"/>
    <col min="28" max="1025" width="10.28515625" style="13" customWidth="1"/>
    <col min="1026" max="16384" width="9.140625" style="37"/>
  </cols>
  <sheetData>
    <row r="1" spans="1:34" s="5" customFormat="1" ht="18" x14ac:dyDescent="0.35">
      <c r="A1" s="45"/>
      <c r="B1" s="4" t="s">
        <v>432</v>
      </c>
      <c r="C1" s="4"/>
      <c r="D1" s="4"/>
      <c r="E1" s="4"/>
      <c r="F1" s="4" t="s">
        <v>126</v>
      </c>
      <c r="G1" s="4"/>
      <c r="H1" s="4"/>
      <c r="I1" s="4" t="s">
        <v>661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3"/>
    </row>
    <row r="2" spans="1:34" ht="15.75" customHeight="1" x14ac:dyDescent="0.3">
      <c r="A2" s="181"/>
      <c r="B2" s="47" t="s">
        <v>1</v>
      </c>
      <c r="C2" s="171"/>
      <c r="D2" s="171"/>
      <c r="E2" s="171"/>
      <c r="F2" s="171"/>
      <c r="G2" s="171"/>
      <c r="H2" s="171"/>
      <c r="I2" s="171"/>
      <c r="J2" s="171"/>
    </row>
    <row r="3" spans="1:34" s="201" customFormat="1" ht="15.75" customHeight="1" x14ac:dyDescent="0.3">
      <c r="A3" s="200"/>
      <c r="B3" s="201" t="s">
        <v>2</v>
      </c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202"/>
      <c r="AB3" s="202"/>
      <c r="AC3" s="202"/>
      <c r="AD3" s="202"/>
      <c r="AE3" s="202"/>
      <c r="AF3" s="202"/>
    </row>
    <row r="4" spans="1:34" ht="15.75" customHeight="1" x14ac:dyDescent="0.3">
      <c r="A4" s="172">
        <v>2</v>
      </c>
      <c r="B4" s="173" t="s">
        <v>4</v>
      </c>
      <c r="C4" s="174" t="s">
        <v>5</v>
      </c>
      <c r="D4" s="175" t="s">
        <v>395</v>
      </c>
      <c r="E4" s="176" t="s">
        <v>395</v>
      </c>
      <c r="F4" s="177" t="s">
        <v>6</v>
      </c>
      <c r="G4" s="177" t="s">
        <v>7</v>
      </c>
      <c r="H4" s="177" t="s">
        <v>8</v>
      </c>
      <c r="I4" s="178" t="s">
        <v>9</v>
      </c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34" ht="15.75" customHeight="1" x14ac:dyDescent="0.3">
      <c r="A5" s="323">
        <v>6</v>
      </c>
      <c r="B5" s="265" t="s">
        <v>406</v>
      </c>
      <c r="C5" s="265" t="s">
        <v>398</v>
      </c>
      <c r="D5" s="325">
        <v>99</v>
      </c>
      <c r="E5" s="325">
        <v>100</v>
      </c>
      <c r="F5" s="266">
        <v>199</v>
      </c>
      <c r="G5" s="266">
        <v>8</v>
      </c>
      <c r="H5" s="326">
        <v>587</v>
      </c>
      <c r="I5" s="327">
        <v>24</v>
      </c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34" ht="15.75" customHeight="1" x14ac:dyDescent="0.3">
      <c r="A6" s="271">
        <v>7</v>
      </c>
      <c r="B6" s="268" t="s">
        <v>439</v>
      </c>
      <c r="C6" s="268" t="s">
        <v>98</v>
      </c>
      <c r="D6" s="269">
        <v>93</v>
      </c>
      <c r="E6" s="269">
        <v>95</v>
      </c>
      <c r="F6" s="270">
        <v>188</v>
      </c>
      <c r="G6" s="270">
        <v>7</v>
      </c>
      <c r="H6" s="39">
        <v>565</v>
      </c>
      <c r="I6" s="40">
        <v>20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34" ht="15.75" customHeight="1" x14ac:dyDescent="0.3">
      <c r="A7" s="267">
        <v>8</v>
      </c>
      <c r="B7" s="268" t="s">
        <v>414</v>
      </c>
      <c r="C7" s="268" t="s">
        <v>104</v>
      </c>
      <c r="D7" s="269">
        <v>93</v>
      </c>
      <c r="E7" s="269">
        <v>90</v>
      </c>
      <c r="F7" s="270">
        <v>183</v>
      </c>
      <c r="G7" s="270">
        <v>5</v>
      </c>
      <c r="H7" s="39">
        <v>561</v>
      </c>
      <c r="I7" s="40">
        <v>18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34" ht="15.75" customHeight="1" x14ac:dyDescent="0.3">
      <c r="A8" s="271">
        <v>1</v>
      </c>
      <c r="B8" s="268" t="s">
        <v>356</v>
      </c>
      <c r="C8" s="268" t="s">
        <v>98</v>
      </c>
      <c r="D8" s="270">
        <v>89</v>
      </c>
      <c r="E8" s="270">
        <v>89</v>
      </c>
      <c r="F8" s="270">
        <v>178</v>
      </c>
      <c r="G8" s="270">
        <v>4</v>
      </c>
      <c r="H8" s="32">
        <v>544</v>
      </c>
      <c r="I8" s="29">
        <v>14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34" ht="15.75" customHeight="1" x14ac:dyDescent="0.3">
      <c r="A9" s="271">
        <v>3</v>
      </c>
      <c r="B9" s="268" t="s">
        <v>370</v>
      </c>
      <c r="C9" s="268" t="s">
        <v>98</v>
      </c>
      <c r="D9" s="269">
        <v>90</v>
      </c>
      <c r="E9" s="269">
        <v>94</v>
      </c>
      <c r="F9" s="270">
        <v>184</v>
      </c>
      <c r="G9" s="270">
        <v>6</v>
      </c>
      <c r="H9" s="39">
        <v>542</v>
      </c>
      <c r="I9" s="40">
        <v>14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34" ht="15.75" customHeight="1" x14ac:dyDescent="0.3">
      <c r="A10" s="267">
        <v>2</v>
      </c>
      <c r="B10" s="268" t="s">
        <v>403</v>
      </c>
      <c r="C10" s="268" t="s">
        <v>46</v>
      </c>
      <c r="D10" s="269" t="s">
        <v>27</v>
      </c>
      <c r="E10" s="269" t="s">
        <v>395</v>
      </c>
      <c r="F10" s="270">
        <v>0</v>
      </c>
      <c r="G10" s="270">
        <v>0</v>
      </c>
      <c r="H10" s="39">
        <v>0</v>
      </c>
      <c r="I10" s="40">
        <v>0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34" ht="15.75" customHeight="1" x14ac:dyDescent="0.3">
      <c r="A11" s="267">
        <v>4</v>
      </c>
      <c r="B11" s="268" t="s">
        <v>324</v>
      </c>
      <c r="C11" s="268" t="s">
        <v>98</v>
      </c>
      <c r="D11" s="269" t="s">
        <v>27</v>
      </c>
      <c r="E11" s="269" t="s">
        <v>395</v>
      </c>
      <c r="F11" s="270">
        <v>0</v>
      </c>
      <c r="G11" s="270">
        <v>0</v>
      </c>
      <c r="H11" s="39">
        <v>0</v>
      </c>
      <c r="I11" s="40">
        <v>0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34" ht="15.75" customHeight="1" x14ac:dyDescent="0.3">
      <c r="A12" s="324">
        <v>5</v>
      </c>
      <c r="B12" s="273" t="s">
        <v>436</v>
      </c>
      <c r="C12" s="273" t="s">
        <v>46</v>
      </c>
      <c r="D12" s="274" t="s">
        <v>27</v>
      </c>
      <c r="E12" s="274" t="s">
        <v>395</v>
      </c>
      <c r="F12" s="275">
        <v>0</v>
      </c>
      <c r="G12" s="275">
        <v>0</v>
      </c>
      <c r="H12" s="41">
        <v>0</v>
      </c>
      <c r="I12" s="42">
        <v>0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34" ht="15.7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34" ht="15.75" customHeight="1" x14ac:dyDescent="0.3">
      <c r="A14" s="38"/>
      <c r="B14" s="13" t="s">
        <v>127</v>
      </c>
      <c r="F14" s="180" t="s">
        <v>662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34" ht="15.75" customHeight="1" x14ac:dyDescent="0.3">
      <c r="A15" s="38"/>
      <c r="B15" s="13" t="s">
        <v>663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display="`" xr:uid="{5296095C-889E-4D0E-80A8-B8443CB155D2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46992-AB6F-4D82-8728-BDFB2DB733C4}">
  <sheetPr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7" customWidth="1"/>
    <col min="2" max="3" width="20.7109375" style="217" customWidth="1"/>
    <col min="4" max="7" width="5" style="217" customWidth="1"/>
    <col min="8" max="8" width="1.7109375" style="217" customWidth="1"/>
    <col min="9" max="9" width="2.7109375" style="217" customWidth="1"/>
    <col min="10" max="11" width="20.7109375" style="217" customWidth="1"/>
    <col min="12" max="15" width="5" style="217" customWidth="1"/>
    <col min="16" max="16384" width="11.7109375" style="217"/>
  </cols>
  <sheetData>
    <row r="1" spans="1:34" s="216" customFormat="1" ht="18" x14ac:dyDescent="0.35">
      <c r="B1" s="216" t="s">
        <v>534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G2" s="87"/>
      <c r="AH2" s="87"/>
    </row>
    <row r="3" spans="1:34" s="218" customFormat="1" ht="15.75" customHeight="1" x14ac:dyDescent="0.3">
      <c r="B3" s="218" t="s">
        <v>2</v>
      </c>
      <c r="I3" s="217"/>
      <c r="J3" s="217"/>
      <c r="K3" s="217"/>
      <c r="L3" s="217"/>
      <c r="M3" s="217"/>
      <c r="N3" s="217"/>
      <c r="O3" s="217"/>
      <c r="P3" s="217"/>
      <c r="AA3" s="217"/>
      <c r="AB3" s="217"/>
      <c r="AC3" s="217"/>
      <c r="AD3" s="217"/>
      <c r="AE3" s="217"/>
      <c r="AF3" s="217"/>
    </row>
    <row r="4" spans="1:34" ht="15.75" customHeight="1" x14ac:dyDescent="0.3">
      <c r="A4" s="219"/>
      <c r="B4" s="220" t="s">
        <v>4</v>
      </c>
      <c r="C4" s="220" t="s">
        <v>5</v>
      </c>
      <c r="D4" s="221" t="s">
        <v>6</v>
      </c>
      <c r="E4" s="221" t="s">
        <v>7</v>
      </c>
      <c r="F4" s="221" t="s">
        <v>8</v>
      </c>
      <c r="G4" s="222" t="s">
        <v>9</v>
      </c>
    </row>
    <row r="5" spans="1:34" ht="15.75" customHeight="1" x14ac:dyDescent="0.3">
      <c r="A5" s="284">
        <v>5</v>
      </c>
      <c r="B5" s="233" t="s">
        <v>412</v>
      </c>
      <c r="C5" s="233" t="s">
        <v>413</v>
      </c>
      <c r="D5" s="285">
        <v>92</v>
      </c>
      <c r="E5" s="285">
        <v>4</v>
      </c>
      <c r="F5" s="285">
        <v>288</v>
      </c>
      <c r="G5" s="331">
        <v>18</v>
      </c>
      <c r="V5" s="87"/>
      <c r="W5" s="87"/>
    </row>
    <row r="6" spans="1:34" ht="15.75" customHeight="1" x14ac:dyDescent="0.3">
      <c r="A6" s="224">
        <v>4</v>
      </c>
      <c r="B6" s="100" t="s">
        <v>538</v>
      </c>
      <c r="C6" s="100" t="s">
        <v>536</v>
      </c>
      <c r="D6" s="101">
        <v>99</v>
      </c>
      <c r="E6" s="223">
        <v>7</v>
      </c>
      <c r="F6" s="101">
        <v>287</v>
      </c>
      <c r="G6" s="104">
        <v>18</v>
      </c>
    </row>
    <row r="7" spans="1:34" s="87" customFormat="1" ht="15.75" customHeight="1" x14ac:dyDescent="0.3">
      <c r="A7" s="224">
        <v>1</v>
      </c>
      <c r="B7" s="100" t="s">
        <v>402</v>
      </c>
      <c r="C7" s="100" t="s">
        <v>46</v>
      </c>
      <c r="D7" s="225">
        <v>93</v>
      </c>
      <c r="E7" s="223">
        <v>5</v>
      </c>
      <c r="F7" s="102">
        <v>280</v>
      </c>
      <c r="G7" s="103">
        <v>15</v>
      </c>
      <c r="J7" s="105"/>
      <c r="V7" s="217"/>
      <c r="W7" s="217"/>
    </row>
    <row r="8" spans="1:34" s="87" customFormat="1" ht="15.75" customHeight="1" x14ac:dyDescent="0.3">
      <c r="A8" s="224">
        <v>2</v>
      </c>
      <c r="B8" s="100" t="s">
        <v>535</v>
      </c>
      <c r="C8" s="100" t="s">
        <v>536</v>
      </c>
      <c r="D8" s="225">
        <v>96</v>
      </c>
      <c r="E8" s="223">
        <v>6</v>
      </c>
      <c r="F8" s="225">
        <v>281</v>
      </c>
      <c r="G8" s="226">
        <v>14</v>
      </c>
      <c r="K8" s="88"/>
      <c r="V8" s="217"/>
      <c r="W8" s="217"/>
    </row>
    <row r="9" spans="1:34" ht="15.75" customHeight="1" x14ac:dyDescent="0.3">
      <c r="A9" s="224">
        <v>7</v>
      </c>
      <c r="B9" s="100" t="s">
        <v>540</v>
      </c>
      <c r="C9" s="100" t="s">
        <v>348</v>
      </c>
      <c r="D9" s="225">
        <v>88</v>
      </c>
      <c r="E9" s="223">
        <v>2</v>
      </c>
      <c r="F9" s="225">
        <v>267</v>
      </c>
      <c r="G9" s="226">
        <v>10</v>
      </c>
    </row>
    <row r="10" spans="1:34" ht="15.75" customHeight="1" x14ac:dyDescent="0.3">
      <c r="A10" s="224">
        <v>6</v>
      </c>
      <c r="B10" s="100" t="s">
        <v>539</v>
      </c>
      <c r="C10" s="100" t="s">
        <v>15</v>
      </c>
      <c r="D10" s="225">
        <v>91</v>
      </c>
      <c r="E10" s="223">
        <v>3</v>
      </c>
      <c r="F10" s="225">
        <v>267</v>
      </c>
      <c r="G10" s="226">
        <v>7</v>
      </c>
    </row>
    <row r="11" spans="1:34" ht="15.75" customHeight="1" x14ac:dyDescent="0.3">
      <c r="A11" s="286">
        <v>3</v>
      </c>
      <c r="B11" s="238" t="s">
        <v>537</v>
      </c>
      <c r="C11" s="238" t="s">
        <v>15</v>
      </c>
      <c r="D11" s="239">
        <v>83</v>
      </c>
      <c r="E11" s="288">
        <v>1</v>
      </c>
      <c r="F11" s="106">
        <v>243</v>
      </c>
      <c r="G11" s="107">
        <v>3</v>
      </c>
      <c r="V11" s="87"/>
      <c r="W11" s="87"/>
    </row>
    <row r="12" spans="1:34" ht="15.75" customHeight="1" x14ac:dyDescent="0.3"/>
    <row r="13" spans="1:34" ht="15.75" customHeight="1" x14ac:dyDescent="0.3">
      <c r="A13" s="218"/>
      <c r="B13" s="218" t="s">
        <v>3</v>
      </c>
      <c r="C13" s="218"/>
      <c r="D13" s="218"/>
      <c r="E13" s="218"/>
      <c r="F13" s="218"/>
      <c r="G13" s="218"/>
    </row>
    <row r="14" spans="1:34" ht="15.75" customHeight="1" x14ac:dyDescent="0.3">
      <c r="A14" s="219"/>
      <c r="B14" s="220" t="s">
        <v>4</v>
      </c>
      <c r="C14" s="220" t="s">
        <v>5</v>
      </c>
      <c r="D14" s="221" t="s">
        <v>6</v>
      </c>
      <c r="E14" s="221" t="s">
        <v>7</v>
      </c>
      <c r="F14" s="221" t="s">
        <v>8</v>
      </c>
      <c r="G14" s="222" t="s">
        <v>9</v>
      </c>
    </row>
    <row r="15" spans="1:34" ht="15.75" customHeight="1" x14ac:dyDescent="0.3">
      <c r="A15" s="284">
        <v>5</v>
      </c>
      <c r="B15" s="233" t="s">
        <v>256</v>
      </c>
      <c r="C15" s="233" t="s">
        <v>104</v>
      </c>
      <c r="D15" s="285">
        <v>85</v>
      </c>
      <c r="E15" s="285">
        <v>6</v>
      </c>
      <c r="F15" s="285">
        <v>252</v>
      </c>
      <c r="G15" s="331">
        <v>18</v>
      </c>
    </row>
    <row r="16" spans="1:34" ht="15.75" customHeight="1" x14ac:dyDescent="0.3">
      <c r="A16" s="224">
        <v>4</v>
      </c>
      <c r="B16" s="100" t="s">
        <v>543</v>
      </c>
      <c r="C16" s="100" t="s">
        <v>46</v>
      </c>
      <c r="D16" s="225">
        <v>69</v>
      </c>
      <c r="E16" s="223">
        <v>4</v>
      </c>
      <c r="F16" s="225">
        <v>220</v>
      </c>
      <c r="G16" s="226">
        <v>14</v>
      </c>
    </row>
    <row r="17" spans="1:7" ht="15.75" customHeight="1" x14ac:dyDescent="0.3">
      <c r="A17" s="224">
        <v>6</v>
      </c>
      <c r="B17" s="100" t="s">
        <v>544</v>
      </c>
      <c r="C17" s="100" t="s">
        <v>348</v>
      </c>
      <c r="D17" s="225">
        <v>73</v>
      </c>
      <c r="E17" s="223">
        <v>5</v>
      </c>
      <c r="F17" s="225">
        <v>208</v>
      </c>
      <c r="G17" s="226">
        <v>13</v>
      </c>
    </row>
    <row r="18" spans="1:7" ht="15.75" customHeight="1" x14ac:dyDescent="0.3">
      <c r="A18" s="224">
        <v>2</v>
      </c>
      <c r="B18" s="100" t="s">
        <v>541</v>
      </c>
      <c r="C18" s="100" t="s">
        <v>348</v>
      </c>
      <c r="D18" s="225">
        <v>63</v>
      </c>
      <c r="E18" s="223">
        <v>3</v>
      </c>
      <c r="F18" s="225">
        <v>173</v>
      </c>
      <c r="G18" s="226">
        <v>9</v>
      </c>
    </row>
    <row r="19" spans="1:7" ht="15.75" customHeight="1" x14ac:dyDescent="0.3">
      <c r="A19" s="224">
        <v>1</v>
      </c>
      <c r="B19" s="100" t="s">
        <v>42</v>
      </c>
      <c r="C19" s="100" t="s">
        <v>26</v>
      </c>
      <c r="D19" s="225" t="s">
        <v>27</v>
      </c>
      <c r="E19" s="223">
        <v>0</v>
      </c>
      <c r="F19" s="102">
        <v>0</v>
      </c>
      <c r="G19" s="103">
        <v>0</v>
      </c>
    </row>
    <row r="20" spans="1:7" ht="15.75" customHeight="1" x14ac:dyDescent="0.3">
      <c r="A20" s="286">
        <v>3</v>
      </c>
      <c r="B20" s="238" t="s">
        <v>542</v>
      </c>
      <c r="C20" s="238" t="s">
        <v>348</v>
      </c>
      <c r="D20" s="287" t="s">
        <v>27</v>
      </c>
      <c r="E20" s="288">
        <v>0</v>
      </c>
      <c r="F20" s="227">
        <v>0</v>
      </c>
      <c r="G20" s="228">
        <v>0</v>
      </c>
    </row>
    <row r="21" spans="1:7" ht="15.75" customHeight="1" x14ac:dyDescent="0.3"/>
    <row r="22" spans="1:7" ht="15.75" customHeight="1" x14ac:dyDescent="0.3">
      <c r="B22" s="218" t="s">
        <v>545</v>
      </c>
    </row>
    <row r="23" spans="1:7" ht="15.75" customHeight="1" x14ac:dyDescent="0.3"/>
    <row r="24" spans="1:7" ht="15.75" customHeight="1" x14ac:dyDescent="0.3">
      <c r="B24" s="87" t="s">
        <v>546</v>
      </c>
      <c r="C24" s="87"/>
      <c r="D24" s="87"/>
      <c r="E24" s="87"/>
      <c r="F24" s="108" t="s">
        <v>662</v>
      </c>
      <c r="G24" s="87"/>
    </row>
    <row r="25" spans="1:7" ht="15.75" customHeight="1" x14ac:dyDescent="0.3">
      <c r="B25" s="87" t="s">
        <v>663</v>
      </c>
      <c r="C25" s="87"/>
      <c r="D25" s="87"/>
      <c r="E25" s="87"/>
      <c r="F25" s="87"/>
      <c r="G25" s="87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A15:G20">
    <sortCondition descending="1" ref="G15"/>
    <sortCondition descending="1" ref="F15"/>
  </sortState>
  <hyperlinks>
    <hyperlink ref="B2" location="'Index'!A3" tooltip="Go to the Index sheet" display="`" xr:uid="{8A32EB89-4D66-44F2-B331-8C2E861E433F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68F6C-6011-45C6-8D6A-8BC5C729F3B2}">
  <sheetPr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7" customWidth="1"/>
    <col min="2" max="3" width="20.7109375" style="217" customWidth="1"/>
    <col min="4" max="7" width="5" style="217" customWidth="1"/>
    <col min="8" max="8" width="1.7109375" style="217" customWidth="1"/>
    <col min="9" max="9" width="2.7109375" style="217" customWidth="1"/>
    <col min="10" max="11" width="20.7109375" style="217" customWidth="1"/>
    <col min="12" max="15" width="5" style="217" customWidth="1"/>
    <col min="16" max="16384" width="11.7109375" style="217"/>
  </cols>
  <sheetData>
    <row r="1" spans="1:34" s="216" customFormat="1" ht="18" x14ac:dyDescent="0.35">
      <c r="B1" s="216" t="s">
        <v>534</v>
      </c>
      <c r="D1" s="86"/>
      <c r="E1" s="86"/>
      <c r="F1" s="86" t="s">
        <v>126</v>
      </c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217"/>
      <c r="AH1" s="217"/>
    </row>
    <row r="2" spans="1:34" ht="15.75" customHeight="1" x14ac:dyDescent="0.3">
      <c r="B2" s="89" t="s">
        <v>1</v>
      </c>
    </row>
    <row r="3" spans="1:34" s="218" customFormat="1" ht="15.75" customHeight="1" x14ac:dyDescent="0.3">
      <c r="B3" s="218" t="s">
        <v>2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217"/>
      <c r="AB3" s="217"/>
      <c r="AC3" s="217"/>
      <c r="AD3" s="217"/>
      <c r="AE3" s="217"/>
      <c r="AF3" s="217"/>
    </row>
    <row r="4" spans="1:34" ht="15.75" customHeight="1" x14ac:dyDescent="0.3">
      <c r="A4" s="219"/>
      <c r="B4" s="220" t="s">
        <v>4</v>
      </c>
      <c r="C4" s="220" t="s">
        <v>5</v>
      </c>
      <c r="D4" s="221" t="s">
        <v>6</v>
      </c>
      <c r="E4" s="221" t="s">
        <v>7</v>
      </c>
      <c r="F4" s="221" t="s">
        <v>8</v>
      </c>
      <c r="G4" s="222" t="s">
        <v>9</v>
      </c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321">
        <v>4</v>
      </c>
      <c r="B5" s="243" t="s">
        <v>412</v>
      </c>
      <c r="C5" s="243" t="s">
        <v>413</v>
      </c>
      <c r="D5" s="318">
        <v>92</v>
      </c>
      <c r="E5" s="290">
        <v>3</v>
      </c>
      <c r="F5" s="319">
        <v>288</v>
      </c>
      <c r="G5" s="320">
        <v>13</v>
      </c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92">
        <v>3</v>
      </c>
      <c r="B6" s="246" t="s">
        <v>538</v>
      </c>
      <c r="C6" s="246" t="s">
        <v>536</v>
      </c>
      <c r="D6" s="247">
        <v>99</v>
      </c>
      <c r="E6" s="291">
        <v>5</v>
      </c>
      <c r="F6" s="113">
        <v>287</v>
      </c>
      <c r="G6" s="114">
        <v>13</v>
      </c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s="87" customFormat="1" ht="15.75" customHeight="1" x14ac:dyDescent="0.3">
      <c r="A7" s="292">
        <v>1</v>
      </c>
      <c r="B7" s="246" t="s">
        <v>535</v>
      </c>
      <c r="C7" s="246" t="s">
        <v>536</v>
      </c>
      <c r="D7" s="291">
        <v>96</v>
      </c>
      <c r="E7" s="291">
        <v>4</v>
      </c>
      <c r="F7" s="102">
        <v>281</v>
      </c>
      <c r="G7" s="103">
        <v>10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s="87" customFormat="1" ht="15.75" customHeight="1" x14ac:dyDescent="0.3">
      <c r="A8" s="292">
        <v>5</v>
      </c>
      <c r="B8" s="246" t="s">
        <v>539</v>
      </c>
      <c r="C8" s="246" t="s">
        <v>15</v>
      </c>
      <c r="D8" s="247">
        <v>91</v>
      </c>
      <c r="E8" s="291">
        <v>2</v>
      </c>
      <c r="F8" s="113">
        <v>267</v>
      </c>
      <c r="G8" s="114">
        <v>6</v>
      </c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50">
        <v>2</v>
      </c>
      <c r="B9" s="251" t="s">
        <v>537</v>
      </c>
      <c r="C9" s="251" t="s">
        <v>15</v>
      </c>
      <c r="D9" s="252">
        <v>83</v>
      </c>
      <c r="E9" s="294">
        <v>1</v>
      </c>
      <c r="F9" s="115">
        <v>243</v>
      </c>
      <c r="G9" s="116">
        <v>3</v>
      </c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111"/>
      <c r="B11" s="229" t="s">
        <v>545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11"/>
      <c r="B13" s="87" t="s">
        <v>127</v>
      </c>
      <c r="C13" s="87"/>
      <c r="D13" s="87"/>
      <c r="E13" s="87"/>
      <c r="F13" s="108" t="s">
        <v>662</v>
      </c>
      <c r="G13" s="87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11"/>
      <c r="B14" s="87" t="s">
        <v>663</v>
      </c>
      <c r="C14" s="87"/>
      <c r="D14" s="87"/>
      <c r="E14" s="87"/>
      <c r="F14" s="87"/>
      <c r="G14" s="87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30BB0B62-41B8-49C2-911B-27A646E9DD9D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14AF-D87F-4ED4-A9AB-990C5A08AFAD}">
  <sheetPr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7" customWidth="1"/>
    <col min="2" max="3" width="20.7109375" style="217" customWidth="1"/>
    <col min="4" max="7" width="5" style="217" customWidth="1"/>
    <col min="8" max="8" width="1.7109375" style="217" customWidth="1"/>
    <col min="9" max="9" width="2.7109375" style="217" customWidth="1"/>
    <col min="10" max="11" width="20.7109375" style="217" customWidth="1"/>
    <col min="12" max="15" width="5" style="217" customWidth="1"/>
    <col min="16" max="16384" width="11.7109375" style="217"/>
  </cols>
  <sheetData>
    <row r="1" spans="1:34" s="216" customFormat="1" ht="18" x14ac:dyDescent="0.35">
      <c r="B1" s="216" t="s">
        <v>547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G2" s="87"/>
      <c r="AH2" s="87"/>
    </row>
    <row r="3" spans="1:34" s="218" customFormat="1" ht="15.75" customHeight="1" x14ac:dyDescent="0.3">
      <c r="B3" s="218" t="s">
        <v>2</v>
      </c>
      <c r="I3" s="217"/>
      <c r="J3" s="217"/>
      <c r="K3" s="217"/>
      <c r="L3" s="217"/>
      <c r="M3" s="217"/>
      <c r="N3" s="217"/>
      <c r="O3" s="217"/>
      <c r="P3" s="217"/>
      <c r="AA3" s="217"/>
      <c r="AB3" s="217"/>
      <c r="AC3" s="217"/>
      <c r="AD3" s="217"/>
      <c r="AE3" s="217"/>
      <c r="AF3" s="217"/>
    </row>
    <row r="4" spans="1:34" ht="15.75" customHeight="1" x14ac:dyDescent="0.3">
      <c r="A4" s="219"/>
      <c r="B4" s="220" t="s">
        <v>4</v>
      </c>
      <c r="C4" s="220" t="s">
        <v>5</v>
      </c>
      <c r="D4" s="221" t="s">
        <v>6</v>
      </c>
      <c r="E4" s="221" t="s">
        <v>7</v>
      </c>
      <c r="F4" s="221" t="s">
        <v>8</v>
      </c>
      <c r="G4" s="222" t="s">
        <v>9</v>
      </c>
    </row>
    <row r="5" spans="1:34" ht="15.75" customHeight="1" x14ac:dyDescent="0.3">
      <c r="A5" s="284">
        <v>4</v>
      </c>
      <c r="B5" s="233" t="s">
        <v>402</v>
      </c>
      <c r="C5" s="233" t="s">
        <v>46</v>
      </c>
      <c r="D5" s="234">
        <v>92</v>
      </c>
      <c r="E5" s="285">
        <v>7</v>
      </c>
      <c r="F5" s="234">
        <v>282</v>
      </c>
      <c r="G5" s="315">
        <v>21</v>
      </c>
    </row>
    <row r="6" spans="1:34" ht="15.75" customHeight="1" x14ac:dyDescent="0.3">
      <c r="A6" s="224">
        <v>6</v>
      </c>
      <c r="B6" s="100" t="s">
        <v>539</v>
      </c>
      <c r="C6" s="100" t="s">
        <v>15</v>
      </c>
      <c r="D6" s="225">
        <v>91</v>
      </c>
      <c r="E6" s="223">
        <v>6</v>
      </c>
      <c r="F6" s="225">
        <v>270</v>
      </c>
      <c r="G6" s="226">
        <v>17</v>
      </c>
    </row>
    <row r="7" spans="1:34" s="87" customFormat="1" ht="15.75" customHeight="1" x14ac:dyDescent="0.3">
      <c r="A7" s="224">
        <v>3</v>
      </c>
      <c r="B7" s="100" t="s">
        <v>548</v>
      </c>
      <c r="C7" s="100" t="s">
        <v>15</v>
      </c>
      <c r="D7" s="101">
        <v>87</v>
      </c>
      <c r="E7" s="223">
        <v>4</v>
      </c>
      <c r="F7" s="101">
        <v>268</v>
      </c>
      <c r="G7" s="104">
        <v>14</v>
      </c>
      <c r="J7" s="105"/>
      <c r="V7" s="217"/>
      <c r="W7" s="217"/>
    </row>
    <row r="8" spans="1:34" s="87" customFormat="1" ht="15.75" customHeight="1" x14ac:dyDescent="0.3">
      <c r="A8" s="224">
        <v>5</v>
      </c>
      <c r="B8" s="100" t="s">
        <v>549</v>
      </c>
      <c r="C8" s="100" t="s">
        <v>13</v>
      </c>
      <c r="D8" s="225">
        <v>86</v>
      </c>
      <c r="E8" s="223">
        <v>3</v>
      </c>
      <c r="F8" s="225">
        <v>262</v>
      </c>
      <c r="G8" s="226">
        <v>13</v>
      </c>
      <c r="K8" s="88"/>
    </row>
    <row r="9" spans="1:34" ht="15.75" customHeight="1" x14ac:dyDescent="0.3">
      <c r="A9" s="224">
        <v>7</v>
      </c>
      <c r="B9" s="100" t="s">
        <v>550</v>
      </c>
      <c r="C9" s="100" t="s">
        <v>46</v>
      </c>
      <c r="D9" s="225">
        <v>88</v>
      </c>
      <c r="E9" s="223">
        <v>5</v>
      </c>
      <c r="F9" s="225">
        <v>255</v>
      </c>
      <c r="G9" s="226">
        <v>11</v>
      </c>
    </row>
    <row r="10" spans="1:34" ht="15.75" customHeight="1" x14ac:dyDescent="0.3">
      <c r="A10" s="224">
        <v>2</v>
      </c>
      <c r="B10" s="100" t="s">
        <v>14</v>
      </c>
      <c r="C10" s="100" t="s">
        <v>15</v>
      </c>
      <c r="D10" s="225">
        <v>55</v>
      </c>
      <c r="E10" s="223">
        <v>2</v>
      </c>
      <c r="F10" s="225">
        <v>154</v>
      </c>
      <c r="G10" s="226">
        <v>6</v>
      </c>
      <c r="V10" s="87"/>
      <c r="W10" s="87"/>
    </row>
    <row r="11" spans="1:34" ht="15.75" customHeight="1" x14ac:dyDescent="0.3">
      <c r="A11" s="286">
        <v>1</v>
      </c>
      <c r="B11" s="238" t="s">
        <v>464</v>
      </c>
      <c r="C11" s="238" t="s">
        <v>72</v>
      </c>
      <c r="D11" s="287" t="s">
        <v>27</v>
      </c>
      <c r="E11" s="288">
        <v>0</v>
      </c>
      <c r="F11" s="316">
        <v>0</v>
      </c>
      <c r="G11" s="317">
        <v>0</v>
      </c>
    </row>
    <row r="12" spans="1:34" ht="15.75" customHeight="1" x14ac:dyDescent="0.3"/>
    <row r="13" spans="1:34" ht="15.75" customHeight="1" x14ac:dyDescent="0.3">
      <c r="A13" s="218"/>
      <c r="B13" s="218" t="s">
        <v>3</v>
      </c>
      <c r="C13" s="218"/>
      <c r="D13" s="218"/>
      <c r="E13" s="218"/>
      <c r="F13" s="218"/>
      <c r="G13" s="218"/>
    </row>
    <row r="14" spans="1:34" ht="15.75" customHeight="1" x14ac:dyDescent="0.3">
      <c r="A14" s="219"/>
      <c r="B14" s="220" t="s">
        <v>4</v>
      </c>
      <c r="C14" s="220" t="s">
        <v>5</v>
      </c>
      <c r="D14" s="221" t="s">
        <v>6</v>
      </c>
      <c r="E14" s="221" t="s">
        <v>7</v>
      </c>
      <c r="F14" s="221" t="s">
        <v>8</v>
      </c>
      <c r="G14" s="222" t="s">
        <v>9</v>
      </c>
    </row>
    <row r="15" spans="1:34" ht="15.75" customHeight="1" x14ac:dyDescent="0.3">
      <c r="A15" s="284">
        <v>6</v>
      </c>
      <c r="B15" s="233" t="s">
        <v>412</v>
      </c>
      <c r="C15" s="233" t="s">
        <v>413</v>
      </c>
      <c r="D15" s="285">
        <v>95</v>
      </c>
      <c r="E15" s="285">
        <v>7</v>
      </c>
      <c r="F15" s="285">
        <v>285</v>
      </c>
      <c r="G15" s="331">
        <v>21</v>
      </c>
    </row>
    <row r="16" spans="1:34" ht="15.75" customHeight="1" x14ac:dyDescent="0.3">
      <c r="A16" s="224">
        <v>5</v>
      </c>
      <c r="B16" s="100" t="s">
        <v>555</v>
      </c>
      <c r="C16" s="100" t="s">
        <v>556</v>
      </c>
      <c r="D16" s="225">
        <v>86</v>
      </c>
      <c r="E16" s="223">
        <v>6</v>
      </c>
      <c r="F16" s="225">
        <v>231</v>
      </c>
      <c r="G16" s="226">
        <v>16</v>
      </c>
    </row>
    <row r="17" spans="1:7" ht="15.75" customHeight="1" x14ac:dyDescent="0.3">
      <c r="A17" s="224">
        <v>1</v>
      </c>
      <c r="B17" s="100" t="s">
        <v>551</v>
      </c>
      <c r="C17" s="100" t="s">
        <v>15</v>
      </c>
      <c r="D17" s="225">
        <v>76</v>
      </c>
      <c r="E17" s="223">
        <v>5</v>
      </c>
      <c r="F17" s="102">
        <v>228</v>
      </c>
      <c r="G17" s="103">
        <v>16</v>
      </c>
    </row>
    <row r="18" spans="1:7" ht="15.75" customHeight="1" x14ac:dyDescent="0.3">
      <c r="A18" s="224">
        <v>3</v>
      </c>
      <c r="B18" s="100" t="s">
        <v>553</v>
      </c>
      <c r="C18" s="100" t="s">
        <v>13</v>
      </c>
      <c r="D18" s="225">
        <v>73</v>
      </c>
      <c r="E18" s="223">
        <v>4</v>
      </c>
      <c r="F18" s="225">
        <v>196</v>
      </c>
      <c r="G18" s="226">
        <v>13</v>
      </c>
    </row>
    <row r="19" spans="1:7" ht="15.75" customHeight="1" x14ac:dyDescent="0.3">
      <c r="A19" s="224">
        <v>7</v>
      </c>
      <c r="B19" s="100" t="s">
        <v>557</v>
      </c>
      <c r="C19" s="100" t="s">
        <v>13</v>
      </c>
      <c r="D19" s="225">
        <v>58</v>
      </c>
      <c r="E19" s="223">
        <v>3</v>
      </c>
      <c r="F19" s="225">
        <v>192</v>
      </c>
      <c r="G19" s="226">
        <v>10</v>
      </c>
    </row>
    <row r="20" spans="1:7" ht="15.75" customHeight="1" x14ac:dyDescent="0.3">
      <c r="A20" s="224">
        <v>2</v>
      </c>
      <c r="B20" s="100" t="s">
        <v>552</v>
      </c>
      <c r="C20" s="100" t="s">
        <v>72</v>
      </c>
      <c r="D20" s="225">
        <v>24</v>
      </c>
      <c r="E20" s="223">
        <v>2</v>
      </c>
      <c r="F20" s="225">
        <v>100</v>
      </c>
      <c r="G20" s="226">
        <v>6</v>
      </c>
    </row>
    <row r="21" spans="1:7" ht="15.75" customHeight="1" x14ac:dyDescent="0.3">
      <c r="A21" s="286">
        <v>4</v>
      </c>
      <c r="B21" s="238" t="s">
        <v>554</v>
      </c>
      <c r="C21" s="238" t="s">
        <v>46</v>
      </c>
      <c r="D21" s="287" t="s">
        <v>27</v>
      </c>
      <c r="E21" s="288">
        <v>0</v>
      </c>
      <c r="F21" s="227">
        <v>0</v>
      </c>
      <c r="G21" s="228">
        <v>0</v>
      </c>
    </row>
    <row r="22" spans="1:7" ht="15.75" customHeight="1" x14ac:dyDescent="0.3"/>
    <row r="23" spans="1:7" ht="15.75" customHeight="1" x14ac:dyDescent="0.3">
      <c r="B23" s="218" t="s">
        <v>545</v>
      </c>
    </row>
    <row r="24" spans="1:7" ht="15.75" customHeight="1" x14ac:dyDescent="0.3"/>
    <row r="25" spans="1:7" ht="15.75" customHeight="1" x14ac:dyDescent="0.3">
      <c r="B25" s="87" t="s">
        <v>546</v>
      </c>
      <c r="C25" s="87"/>
      <c r="D25" s="87"/>
      <c r="E25" s="87"/>
      <c r="F25" s="108" t="s">
        <v>662</v>
      </c>
      <c r="G25" s="87"/>
    </row>
    <row r="26" spans="1:7" ht="15.75" customHeight="1" x14ac:dyDescent="0.3">
      <c r="B26" s="87" t="s">
        <v>663</v>
      </c>
      <c r="C26" s="87"/>
      <c r="D26" s="87"/>
      <c r="E26" s="87"/>
      <c r="F26" s="87"/>
      <c r="G26" s="87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`" xr:uid="{708B48F0-0CC1-4BF7-B70C-59837BB66D28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AABC1-9F08-4D4F-8743-714786BD139E}">
  <sheetPr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7" customWidth="1"/>
    <col min="2" max="3" width="20.7109375" style="217" customWidth="1"/>
    <col min="4" max="7" width="5" style="217" customWidth="1"/>
    <col min="8" max="8" width="1.7109375" style="217" customWidth="1"/>
    <col min="9" max="9" width="2.7109375" style="217" customWidth="1"/>
    <col min="10" max="11" width="20.7109375" style="217" customWidth="1"/>
    <col min="12" max="15" width="5" style="217" customWidth="1"/>
    <col min="16" max="16384" width="11.7109375" style="217"/>
  </cols>
  <sheetData>
    <row r="1" spans="1:34" s="216" customFormat="1" ht="18" x14ac:dyDescent="0.35">
      <c r="B1" s="216" t="s">
        <v>547</v>
      </c>
      <c r="D1" s="86"/>
      <c r="E1" s="86"/>
      <c r="F1" s="86" t="s">
        <v>126</v>
      </c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217"/>
      <c r="AH1" s="217"/>
    </row>
    <row r="2" spans="1:34" ht="15.75" customHeight="1" x14ac:dyDescent="0.3">
      <c r="B2" s="89" t="s">
        <v>1</v>
      </c>
    </row>
    <row r="3" spans="1:34" s="218" customFormat="1" ht="15.75" customHeight="1" x14ac:dyDescent="0.3">
      <c r="B3" s="218" t="s">
        <v>2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217"/>
      <c r="AB3" s="217"/>
      <c r="AC3" s="217"/>
      <c r="AD3" s="217"/>
      <c r="AE3" s="217"/>
      <c r="AF3" s="217"/>
    </row>
    <row r="4" spans="1:34" ht="15.75" customHeight="1" x14ac:dyDescent="0.3">
      <c r="A4" s="219"/>
      <c r="B4" s="220" t="s">
        <v>4</v>
      </c>
      <c r="C4" s="220" t="s">
        <v>5</v>
      </c>
      <c r="D4" s="221" t="s">
        <v>6</v>
      </c>
      <c r="E4" s="221" t="s">
        <v>7</v>
      </c>
      <c r="F4" s="221" t="s">
        <v>8</v>
      </c>
      <c r="G4" s="222" t="s">
        <v>9</v>
      </c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289">
        <v>3</v>
      </c>
      <c r="B5" s="243" t="s">
        <v>412</v>
      </c>
      <c r="C5" s="243" t="s">
        <v>413</v>
      </c>
      <c r="D5" s="318">
        <v>95</v>
      </c>
      <c r="E5" s="290">
        <v>5</v>
      </c>
      <c r="F5" s="319">
        <v>285</v>
      </c>
      <c r="G5" s="320">
        <v>15</v>
      </c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5">
        <v>4</v>
      </c>
      <c r="B6" s="246" t="s">
        <v>539</v>
      </c>
      <c r="C6" s="246" t="s">
        <v>15</v>
      </c>
      <c r="D6" s="247">
        <v>91</v>
      </c>
      <c r="E6" s="291">
        <v>4</v>
      </c>
      <c r="F6" s="113">
        <v>270</v>
      </c>
      <c r="G6" s="114">
        <v>12</v>
      </c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s="87" customFormat="1" ht="15.75" customHeight="1" x14ac:dyDescent="0.3">
      <c r="A7" s="245">
        <v>2</v>
      </c>
      <c r="B7" s="246" t="s">
        <v>555</v>
      </c>
      <c r="C7" s="246" t="s">
        <v>556</v>
      </c>
      <c r="D7" s="247">
        <v>86</v>
      </c>
      <c r="E7" s="291">
        <v>3</v>
      </c>
      <c r="F7" s="113">
        <v>231</v>
      </c>
      <c r="G7" s="114">
        <v>8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s="87" customFormat="1" ht="15.75" customHeight="1" x14ac:dyDescent="0.3">
      <c r="A8" s="292">
        <v>1</v>
      </c>
      <c r="B8" s="246" t="s">
        <v>551</v>
      </c>
      <c r="C8" s="246" t="s">
        <v>15</v>
      </c>
      <c r="D8" s="291">
        <v>76</v>
      </c>
      <c r="E8" s="291">
        <v>2</v>
      </c>
      <c r="F8" s="102">
        <v>228</v>
      </c>
      <c r="G8" s="103">
        <v>8</v>
      </c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93">
        <v>5</v>
      </c>
      <c r="B9" s="251" t="s">
        <v>557</v>
      </c>
      <c r="C9" s="251" t="s">
        <v>13</v>
      </c>
      <c r="D9" s="252">
        <v>58</v>
      </c>
      <c r="E9" s="294">
        <v>1</v>
      </c>
      <c r="F9" s="115">
        <v>192</v>
      </c>
      <c r="G9" s="116">
        <v>3</v>
      </c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111"/>
      <c r="B11" s="229" t="s">
        <v>545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11"/>
      <c r="B13" s="87" t="s">
        <v>127</v>
      </c>
      <c r="C13" s="87"/>
      <c r="D13" s="87"/>
      <c r="E13" s="87"/>
      <c r="F13" s="108" t="s">
        <v>662</v>
      </c>
      <c r="G13" s="87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11"/>
      <c r="B14" s="87" t="s">
        <v>663</v>
      </c>
      <c r="C14" s="87"/>
      <c r="D14" s="87"/>
      <c r="E14" s="87"/>
      <c r="F14" s="87"/>
      <c r="G14" s="87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43850AED-D456-4415-AFCC-AA69666C484F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E2EF-E31B-443B-A09F-5221FD6026F2}">
  <sheetPr>
    <tabColor theme="1" tint="0.249977111117893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10" width="5" style="87" customWidth="1"/>
    <col min="11" max="11" width="1.7109375" style="87" customWidth="1"/>
    <col min="12" max="12" width="2.7109375" style="87" customWidth="1"/>
    <col min="13" max="14" width="20.7109375" style="87" customWidth="1"/>
    <col min="15" max="21" width="5" style="87" customWidth="1"/>
    <col min="22" max="26" width="4.140625" style="87" customWidth="1"/>
    <col min="27" max="16384" width="10.28515625" style="87"/>
  </cols>
  <sheetData>
    <row r="1" spans="1:34" s="85" customFormat="1" ht="18" x14ac:dyDescent="0.35">
      <c r="A1" s="84"/>
      <c r="B1" s="85" t="s">
        <v>573</v>
      </c>
      <c r="D1" s="86"/>
      <c r="E1" s="86"/>
      <c r="F1" s="86"/>
      <c r="G1" s="86"/>
      <c r="H1" s="86"/>
      <c r="I1" s="86" t="s">
        <v>661</v>
      </c>
      <c r="J1" s="86"/>
      <c r="K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230" t="s">
        <v>1</v>
      </c>
    </row>
    <row r="3" spans="1:34" s="91" customFormat="1" ht="15.75" customHeight="1" x14ac:dyDescent="0.3">
      <c r="A3" s="90"/>
      <c r="B3" s="91" t="s">
        <v>2</v>
      </c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>
        <v>150</v>
      </c>
      <c r="E4" s="94">
        <v>20</v>
      </c>
      <c r="F4" s="94">
        <v>10</v>
      </c>
      <c r="G4" s="94" t="s">
        <v>6</v>
      </c>
      <c r="H4" s="94" t="s">
        <v>7</v>
      </c>
      <c r="I4" s="94" t="s">
        <v>8</v>
      </c>
      <c r="J4" s="95" t="s">
        <v>9</v>
      </c>
    </row>
    <row r="5" spans="1:34" ht="15.75" customHeight="1" x14ac:dyDescent="0.3">
      <c r="A5" s="232">
        <v>2</v>
      </c>
      <c r="B5" s="233" t="s">
        <v>574</v>
      </c>
      <c r="C5" s="233" t="s">
        <v>13</v>
      </c>
      <c r="D5" s="234">
        <v>96</v>
      </c>
      <c r="E5" s="234">
        <v>95</v>
      </c>
      <c r="F5" s="234">
        <v>93</v>
      </c>
      <c r="G5" s="234">
        <f>SUM(D5:F5)</f>
        <v>284</v>
      </c>
      <c r="H5" s="234">
        <v>7</v>
      </c>
      <c r="I5" s="234">
        <v>856</v>
      </c>
      <c r="J5" s="315">
        <v>21</v>
      </c>
    </row>
    <row r="6" spans="1:34" ht="15.75" customHeight="1" x14ac:dyDescent="0.3">
      <c r="A6" s="99">
        <v>1</v>
      </c>
      <c r="B6" s="100" t="s">
        <v>14</v>
      </c>
      <c r="C6" s="100" t="s">
        <v>15</v>
      </c>
      <c r="D6" s="101">
        <v>79</v>
      </c>
      <c r="E6" s="101">
        <v>84</v>
      </c>
      <c r="F6" s="101">
        <v>84</v>
      </c>
      <c r="G6" s="101">
        <f>SUM(D6:F6)</f>
        <v>247</v>
      </c>
      <c r="H6" s="96">
        <v>6</v>
      </c>
      <c r="I6" s="102">
        <v>726</v>
      </c>
      <c r="J6" s="103">
        <v>18</v>
      </c>
    </row>
    <row r="7" spans="1:34" ht="15.75" customHeight="1" x14ac:dyDescent="0.3">
      <c r="A7" s="99">
        <v>7</v>
      </c>
      <c r="B7" s="100" t="s">
        <v>473</v>
      </c>
      <c r="C7" s="100" t="s">
        <v>151</v>
      </c>
      <c r="D7" s="101">
        <v>46</v>
      </c>
      <c r="E7" s="101">
        <v>56</v>
      </c>
      <c r="F7" s="101">
        <v>68</v>
      </c>
      <c r="G7" s="101">
        <f>SUM(D7:F7)</f>
        <v>170</v>
      </c>
      <c r="H7" s="96">
        <v>3</v>
      </c>
      <c r="I7" s="101">
        <v>640</v>
      </c>
      <c r="J7" s="104">
        <v>14</v>
      </c>
    </row>
    <row r="8" spans="1:34" ht="15.75" customHeight="1" x14ac:dyDescent="0.3">
      <c r="A8" s="99">
        <v>5</v>
      </c>
      <c r="B8" s="100" t="s">
        <v>575</v>
      </c>
      <c r="C8" s="100" t="s">
        <v>72</v>
      </c>
      <c r="D8" s="101">
        <v>83</v>
      </c>
      <c r="E8" s="101">
        <v>83</v>
      </c>
      <c r="F8" s="101">
        <v>66</v>
      </c>
      <c r="G8" s="101">
        <f>SUM(D8:F8)</f>
        <v>232</v>
      </c>
      <c r="H8" s="96">
        <v>5</v>
      </c>
      <c r="I8" s="101">
        <v>686</v>
      </c>
      <c r="J8" s="104">
        <v>12</v>
      </c>
      <c r="K8" s="88"/>
    </row>
    <row r="9" spans="1:34" ht="15.75" customHeight="1" x14ac:dyDescent="0.3">
      <c r="A9" s="99">
        <v>3</v>
      </c>
      <c r="B9" s="100" t="s">
        <v>552</v>
      </c>
      <c r="C9" s="100" t="s">
        <v>72</v>
      </c>
      <c r="D9" s="101">
        <v>83</v>
      </c>
      <c r="E9" s="101">
        <v>78</v>
      </c>
      <c r="F9" s="101">
        <v>48</v>
      </c>
      <c r="G9" s="101">
        <f>SUM(D9:F9)</f>
        <v>209</v>
      </c>
      <c r="H9" s="96">
        <v>4</v>
      </c>
      <c r="I9" s="101">
        <v>650</v>
      </c>
      <c r="J9" s="104">
        <v>11</v>
      </c>
    </row>
    <row r="10" spans="1:34" ht="15.75" customHeight="1" x14ac:dyDescent="0.3">
      <c r="A10" s="99">
        <v>4</v>
      </c>
      <c r="B10" s="100" t="s">
        <v>469</v>
      </c>
      <c r="C10" s="100" t="s">
        <v>151</v>
      </c>
      <c r="D10" s="101" t="s">
        <v>27</v>
      </c>
      <c r="E10" s="101"/>
      <c r="F10" s="101"/>
      <c r="G10" s="101">
        <f>SUM(D10:F10)</f>
        <v>0</v>
      </c>
      <c r="H10" s="96">
        <v>0</v>
      </c>
      <c r="I10" s="101">
        <v>0</v>
      </c>
      <c r="J10" s="104">
        <v>0</v>
      </c>
    </row>
    <row r="11" spans="1:34" ht="15.75" customHeight="1" x14ac:dyDescent="0.3">
      <c r="A11" s="237">
        <v>6</v>
      </c>
      <c r="B11" s="238" t="s">
        <v>28</v>
      </c>
      <c r="C11" s="238" t="s">
        <v>29</v>
      </c>
      <c r="D11" s="239" t="s">
        <v>64</v>
      </c>
      <c r="E11" s="239"/>
      <c r="F11" s="239"/>
      <c r="G11" s="239">
        <f>SUM(D11:F11)</f>
        <v>0</v>
      </c>
      <c r="H11" s="240">
        <v>0</v>
      </c>
      <c r="I11" s="106">
        <v>0</v>
      </c>
      <c r="J11" s="107">
        <v>0</v>
      </c>
    </row>
    <row r="12" spans="1:34" ht="15.75" customHeight="1" x14ac:dyDescent="0.3">
      <c r="A12" s="87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  <c r="J13" s="91"/>
    </row>
    <row r="14" spans="1:34" ht="15.75" customHeight="1" x14ac:dyDescent="0.3">
      <c r="A14" s="92"/>
      <c r="B14" s="93" t="s">
        <v>4</v>
      </c>
      <c r="C14" s="93" t="s">
        <v>5</v>
      </c>
      <c r="D14" s="94">
        <v>150</v>
      </c>
      <c r="E14" s="94">
        <v>20</v>
      </c>
      <c r="F14" s="94">
        <v>10</v>
      </c>
      <c r="G14" s="94" t="s">
        <v>6</v>
      </c>
      <c r="H14" s="94" t="s">
        <v>7</v>
      </c>
      <c r="I14" s="94" t="s">
        <v>8</v>
      </c>
      <c r="J14" s="95" t="s">
        <v>9</v>
      </c>
    </row>
    <row r="15" spans="1:34" ht="15.75" customHeight="1" x14ac:dyDescent="0.3">
      <c r="A15" s="232">
        <v>6</v>
      </c>
      <c r="B15" s="233" t="s">
        <v>52</v>
      </c>
      <c r="C15" s="233" t="s">
        <v>48</v>
      </c>
      <c r="D15" s="234">
        <v>94</v>
      </c>
      <c r="E15" s="234">
        <v>86</v>
      </c>
      <c r="F15" s="234">
        <v>84</v>
      </c>
      <c r="G15" s="234">
        <f>SUM(D15:F15)</f>
        <v>264</v>
      </c>
      <c r="H15" s="234">
        <v>7</v>
      </c>
      <c r="I15" s="234">
        <v>784</v>
      </c>
      <c r="J15" s="315">
        <v>20</v>
      </c>
    </row>
    <row r="16" spans="1:34" ht="15.75" customHeight="1" x14ac:dyDescent="0.3">
      <c r="A16" s="99">
        <v>3</v>
      </c>
      <c r="B16" s="100" t="s">
        <v>56</v>
      </c>
      <c r="C16" s="100" t="s">
        <v>57</v>
      </c>
      <c r="D16" s="101">
        <v>86</v>
      </c>
      <c r="E16" s="101">
        <v>85</v>
      </c>
      <c r="F16" s="101">
        <v>90</v>
      </c>
      <c r="G16" s="101">
        <f>SUM(D16:F16)</f>
        <v>261</v>
      </c>
      <c r="H16" s="96">
        <v>6</v>
      </c>
      <c r="I16" s="101">
        <v>784</v>
      </c>
      <c r="J16" s="104">
        <v>18</v>
      </c>
    </row>
    <row r="17" spans="1:10" ht="15.75" customHeight="1" x14ac:dyDescent="0.3">
      <c r="A17" s="99">
        <v>7</v>
      </c>
      <c r="B17" s="100" t="s">
        <v>35</v>
      </c>
      <c r="C17" s="100" t="s">
        <v>29</v>
      </c>
      <c r="D17" s="101">
        <v>95</v>
      </c>
      <c r="E17" s="101">
        <v>80</v>
      </c>
      <c r="F17" s="101">
        <v>82</v>
      </c>
      <c r="G17" s="101">
        <f>SUM(D17:F17)</f>
        <v>257</v>
      </c>
      <c r="H17" s="96">
        <v>5</v>
      </c>
      <c r="I17" s="101">
        <v>770</v>
      </c>
      <c r="J17" s="104">
        <v>16</v>
      </c>
    </row>
    <row r="18" spans="1:10" ht="15.75" customHeight="1" x14ac:dyDescent="0.3">
      <c r="A18" s="99">
        <v>4</v>
      </c>
      <c r="B18" s="100" t="s">
        <v>106</v>
      </c>
      <c r="C18" s="100" t="s">
        <v>29</v>
      </c>
      <c r="D18" s="101">
        <v>89</v>
      </c>
      <c r="E18" s="101">
        <v>77</v>
      </c>
      <c r="F18" s="101">
        <v>77</v>
      </c>
      <c r="G18" s="101">
        <f>SUM(D18:F18)</f>
        <v>243</v>
      </c>
      <c r="H18" s="96">
        <v>4</v>
      </c>
      <c r="I18" s="101">
        <v>719</v>
      </c>
      <c r="J18" s="104">
        <v>12</v>
      </c>
    </row>
    <row r="19" spans="1:10" ht="15.75" customHeight="1" x14ac:dyDescent="0.3">
      <c r="A19" s="99">
        <v>5</v>
      </c>
      <c r="B19" s="100" t="s">
        <v>118</v>
      </c>
      <c r="C19" s="100" t="s">
        <v>13</v>
      </c>
      <c r="D19" s="101">
        <v>78</v>
      </c>
      <c r="E19" s="101">
        <v>77</v>
      </c>
      <c r="F19" s="101">
        <v>84</v>
      </c>
      <c r="G19" s="101">
        <f>SUM(D19:F19)</f>
        <v>239</v>
      </c>
      <c r="H19" s="96">
        <v>3</v>
      </c>
      <c r="I19" s="101">
        <v>677</v>
      </c>
      <c r="J19" s="104">
        <v>8</v>
      </c>
    </row>
    <row r="20" spans="1:10" ht="15.75" customHeight="1" x14ac:dyDescent="0.3">
      <c r="A20" s="99">
        <v>1</v>
      </c>
      <c r="B20" s="100" t="s">
        <v>93</v>
      </c>
      <c r="C20" s="100" t="s">
        <v>29</v>
      </c>
      <c r="D20" s="101" t="s">
        <v>64</v>
      </c>
      <c r="E20" s="101"/>
      <c r="F20" s="101"/>
      <c r="G20" s="101">
        <f>SUM(D20:F20)</f>
        <v>0</v>
      </c>
      <c r="H20" s="96">
        <v>0</v>
      </c>
      <c r="I20" s="102">
        <v>436</v>
      </c>
      <c r="J20" s="103">
        <v>5</v>
      </c>
    </row>
    <row r="21" spans="1:10" ht="15.75" customHeight="1" x14ac:dyDescent="0.3">
      <c r="A21" s="237">
        <v>2</v>
      </c>
      <c r="B21" s="238" t="s">
        <v>47</v>
      </c>
      <c r="C21" s="238" t="s">
        <v>48</v>
      </c>
      <c r="D21" s="239" t="s">
        <v>27</v>
      </c>
      <c r="E21" s="239"/>
      <c r="F21" s="239"/>
      <c r="G21" s="239">
        <f>SUM(D21:F21)</f>
        <v>0</v>
      </c>
      <c r="H21" s="240">
        <v>0</v>
      </c>
      <c r="I21" s="106">
        <v>0</v>
      </c>
      <c r="J21" s="107">
        <v>0</v>
      </c>
    </row>
    <row r="22" spans="1:10" ht="15.75" customHeight="1" x14ac:dyDescent="0.3">
      <c r="A22" s="87"/>
    </row>
    <row r="23" spans="1:10" ht="15.75" customHeight="1" x14ac:dyDescent="0.3">
      <c r="A23" s="87"/>
      <c r="B23" s="91" t="s">
        <v>576</v>
      </c>
    </row>
    <row r="24" spans="1:10" ht="15.75" customHeight="1" x14ac:dyDescent="0.3">
      <c r="A24" s="87"/>
    </row>
    <row r="25" spans="1:10" ht="15.75" customHeight="1" x14ac:dyDescent="0.3">
      <c r="A25" s="87"/>
      <c r="B25" s="87" t="s">
        <v>577</v>
      </c>
      <c r="F25" s="108" t="s">
        <v>662</v>
      </c>
    </row>
    <row r="26" spans="1:10" ht="15.75" customHeight="1" x14ac:dyDescent="0.3">
      <c r="A26" s="87"/>
      <c r="B26" s="87" t="s">
        <v>663</v>
      </c>
    </row>
    <row r="27" spans="1:10" ht="15.75" customHeight="1" x14ac:dyDescent="0.3">
      <c r="A27" s="87"/>
    </row>
    <row r="28" spans="1:10" ht="15.75" customHeight="1" x14ac:dyDescent="0.3">
      <c r="A28" s="87"/>
    </row>
    <row r="29" spans="1:10" ht="15.75" customHeight="1" x14ac:dyDescent="0.3">
      <c r="A29" s="87"/>
    </row>
    <row r="30" spans="1:10" ht="15.75" customHeight="1" x14ac:dyDescent="0.3">
      <c r="A30" s="87"/>
    </row>
    <row r="31" spans="1:10" ht="15.75" customHeight="1" x14ac:dyDescent="0.3">
      <c r="A31" s="87"/>
    </row>
    <row r="32" spans="1:10" ht="15.75" customHeight="1" x14ac:dyDescent="0.3">
      <c r="A32" s="87"/>
    </row>
    <row r="33" spans="1:1" ht="15.75" customHeight="1" x14ac:dyDescent="0.3">
      <c r="A33" s="87"/>
    </row>
    <row r="34" spans="1:1" ht="15.75" customHeight="1" x14ac:dyDescent="0.3">
      <c r="A34" s="87"/>
    </row>
    <row r="35" spans="1:1" ht="15.75" customHeight="1" x14ac:dyDescent="0.3">
      <c r="A35" s="87"/>
    </row>
    <row r="36" spans="1:1" ht="15.75" customHeight="1" x14ac:dyDescent="0.3">
      <c r="A36" s="87"/>
    </row>
    <row r="37" spans="1:1" ht="15.75" customHeight="1" x14ac:dyDescent="0.3">
      <c r="A37" s="87"/>
    </row>
    <row r="38" spans="1:1" ht="15.75" customHeight="1" x14ac:dyDescent="0.3">
      <c r="A38" s="87"/>
    </row>
    <row r="39" spans="1:1" ht="15.75" customHeight="1" x14ac:dyDescent="0.3">
      <c r="A39" s="87"/>
    </row>
    <row r="40" spans="1:1" ht="15.75" customHeight="1" x14ac:dyDescent="0.3">
      <c r="A40" s="87"/>
    </row>
    <row r="41" spans="1:1" ht="15.75" customHeight="1" x14ac:dyDescent="0.3">
      <c r="A41" s="87"/>
    </row>
    <row r="42" spans="1:1" ht="15.75" customHeight="1" x14ac:dyDescent="0.3">
      <c r="A42" s="87"/>
    </row>
    <row r="43" spans="1:1" ht="15.75" customHeight="1" x14ac:dyDescent="0.3">
      <c r="A43" s="87"/>
    </row>
    <row r="44" spans="1:1" ht="15.75" customHeight="1" x14ac:dyDescent="0.3">
      <c r="A44" s="87"/>
    </row>
    <row r="45" spans="1:1" ht="15.75" customHeight="1" x14ac:dyDescent="0.3">
      <c r="A45" s="87"/>
    </row>
    <row r="46" spans="1:1" ht="15.75" customHeight="1" x14ac:dyDescent="0.3">
      <c r="A46" s="87"/>
    </row>
    <row r="47" spans="1:1" ht="15.75" customHeight="1" x14ac:dyDescent="0.3">
      <c r="A47" s="87"/>
    </row>
    <row r="48" spans="1:1" ht="15.75" customHeight="1" x14ac:dyDescent="0.3">
      <c r="A48" s="87"/>
    </row>
    <row r="49" spans="1:1" ht="15.75" customHeight="1" x14ac:dyDescent="0.3">
      <c r="A49" s="87"/>
    </row>
    <row r="50" spans="1:1" ht="15.75" customHeight="1" x14ac:dyDescent="0.3">
      <c r="A50" s="87"/>
    </row>
    <row r="51" spans="1:1" ht="15.75" customHeight="1" x14ac:dyDescent="0.3">
      <c r="A51" s="87"/>
    </row>
    <row r="52" spans="1:1" ht="15.75" customHeight="1" x14ac:dyDescent="0.3">
      <c r="A52" s="87"/>
    </row>
    <row r="53" spans="1:1" ht="15.75" customHeight="1" x14ac:dyDescent="0.3">
      <c r="A53" s="87"/>
    </row>
    <row r="54" spans="1:1" ht="15.75" customHeight="1" x14ac:dyDescent="0.3">
      <c r="A54" s="87"/>
    </row>
    <row r="55" spans="1:1" ht="15.75" customHeight="1" x14ac:dyDescent="0.3">
      <c r="A55" s="87"/>
    </row>
    <row r="56" spans="1:1" ht="15.75" customHeight="1" x14ac:dyDescent="0.3">
      <c r="A56" s="87"/>
    </row>
    <row r="57" spans="1:1" ht="15.75" customHeight="1" x14ac:dyDescent="0.3">
      <c r="A57" s="87"/>
    </row>
    <row r="58" spans="1:1" ht="15.75" customHeight="1" x14ac:dyDescent="0.3">
      <c r="A58" s="87"/>
    </row>
    <row r="59" spans="1:1" ht="15.75" customHeight="1" x14ac:dyDescent="0.3">
      <c r="A59" s="87"/>
    </row>
    <row r="60" spans="1:1" ht="15.75" customHeight="1" x14ac:dyDescent="0.3">
      <c r="A60" s="87"/>
    </row>
    <row r="61" spans="1:1" ht="15.75" customHeight="1" x14ac:dyDescent="0.3">
      <c r="A61" s="87"/>
    </row>
    <row r="62" spans="1:1" ht="15.75" customHeight="1" x14ac:dyDescent="0.3">
      <c r="A62" s="87"/>
    </row>
    <row r="63" spans="1:1" ht="15.75" customHeight="1" x14ac:dyDescent="0.3">
      <c r="A63" s="87"/>
    </row>
    <row r="64" spans="1:1" ht="15.75" customHeight="1" x14ac:dyDescent="0.3">
      <c r="A64" s="87"/>
    </row>
    <row r="65" spans="1:1" ht="15.75" customHeight="1" x14ac:dyDescent="0.3">
      <c r="A65" s="87"/>
    </row>
    <row r="66" spans="1:1" ht="15.75" customHeight="1" x14ac:dyDescent="0.3">
      <c r="A66" s="87"/>
    </row>
    <row r="67" spans="1:1" ht="15.75" customHeight="1" x14ac:dyDescent="0.3">
      <c r="A67" s="87"/>
    </row>
    <row r="68" spans="1:1" ht="15.75" customHeight="1" x14ac:dyDescent="0.3">
      <c r="A68" s="87"/>
    </row>
    <row r="69" spans="1:1" ht="15.75" customHeight="1" x14ac:dyDescent="0.3">
      <c r="A69" s="87"/>
    </row>
    <row r="70" spans="1:1" ht="15.75" customHeight="1" x14ac:dyDescent="0.3">
      <c r="A70" s="87"/>
    </row>
    <row r="71" spans="1:1" ht="15.75" customHeight="1" x14ac:dyDescent="0.3">
      <c r="A71" s="87"/>
    </row>
    <row r="72" spans="1:1" ht="15.75" customHeight="1" x14ac:dyDescent="0.3">
      <c r="A72" s="87"/>
    </row>
    <row r="73" spans="1:1" ht="15.75" customHeight="1" x14ac:dyDescent="0.3">
      <c r="A73" s="87"/>
    </row>
    <row r="74" spans="1:1" ht="15.75" customHeight="1" x14ac:dyDescent="0.3">
      <c r="A74" s="87"/>
    </row>
    <row r="75" spans="1:1" ht="15.75" customHeight="1" x14ac:dyDescent="0.3">
      <c r="A75" s="87"/>
    </row>
    <row r="76" spans="1:1" ht="15.75" customHeight="1" x14ac:dyDescent="0.3">
      <c r="A76" s="87"/>
    </row>
    <row r="77" spans="1:1" ht="15.75" customHeight="1" x14ac:dyDescent="0.3">
      <c r="A77" s="87"/>
    </row>
    <row r="78" spans="1:1" ht="15.75" customHeight="1" x14ac:dyDescent="0.3">
      <c r="A78" s="87"/>
    </row>
    <row r="79" spans="1:1" ht="15.75" customHeight="1" x14ac:dyDescent="0.3">
      <c r="A79" s="87"/>
    </row>
    <row r="80" spans="1:1" ht="15.75" customHeight="1" x14ac:dyDescent="0.3">
      <c r="A80" s="87"/>
    </row>
    <row r="81" spans="1:1" ht="15.75" customHeight="1" x14ac:dyDescent="0.3">
      <c r="A81" s="87"/>
    </row>
    <row r="82" spans="1:1" ht="15.75" customHeight="1" x14ac:dyDescent="0.3">
      <c r="A82" s="87"/>
    </row>
    <row r="83" spans="1:1" ht="15.75" customHeight="1" x14ac:dyDescent="0.3">
      <c r="A83" s="87"/>
    </row>
    <row r="84" spans="1:1" ht="15.75" customHeight="1" x14ac:dyDescent="0.3">
      <c r="A84" s="87"/>
    </row>
    <row r="85" spans="1:1" ht="15.75" customHeight="1" x14ac:dyDescent="0.3">
      <c r="A85" s="87"/>
    </row>
    <row r="86" spans="1:1" ht="15.75" customHeight="1" x14ac:dyDescent="0.3">
      <c r="A86" s="87"/>
    </row>
    <row r="87" spans="1:1" ht="15.75" customHeight="1" x14ac:dyDescent="0.3">
      <c r="A87" s="87"/>
    </row>
    <row r="88" spans="1:1" ht="15.75" customHeight="1" x14ac:dyDescent="0.3">
      <c r="A88" s="87"/>
    </row>
    <row r="89" spans="1:1" ht="15.75" customHeight="1" x14ac:dyDescent="0.3">
      <c r="A89" s="87"/>
    </row>
    <row r="90" spans="1:1" ht="15.75" customHeight="1" x14ac:dyDescent="0.3">
      <c r="A90" s="87"/>
    </row>
    <row r="91" spans="1:1" ht="15.75" customHeight="1" x14ac:dyDescent="0.3">
      <c r="A91" s="87"/>
    </row>
    <row r="92" spans="1:1" ht="15.75" customHeight="1" x14ac:dyDescent="0.3">
      <c r="A92" s="87"/>
    </row>
    <row r="93" spans="1:1" ht="15.75" customHeight="1" x14ac:dyDescent="0.3">
      <c r="A93" s="87"/>
    </row>
    <row r="94" spans="1:1" ht="15.75" customHeight="1" x14ac:dyDescent="0.3">
      <c r="A94" s="87"/>
    </row>
    <row r="95" spans="1:1" ht="15.75" customHeight="1" x14ac:dyDescent="0.3">
      <c r="A95" s="87"/>
    </row>
    <row r="96" spans="1:1" ht="15.75" customHeight="1" x14ac:dyDescent="0.3">
      <c r="A96" s="87"/>
    </row>
    <row r="97" spans="1:1" ht="15.75" customHeight="1" x14ac:dyDescent="0.3">
      <c r="A97" s="87"/>
    </row>
    <row r="98" spans="1:1" ht="15.75" customHeight="1" x14ac:dyDescent="0.3">
      <c r="A98" s="87"/>
    </row>
    <row r="99" spans="1:1" ht="15.75" customHeight="1" x14ac:dyDescent="0.3">
      <c r="A99" s="87"/>
    </row>
    <row r="100" spans="1:1" ht="15.75" customHeight="1" x14ac:dyDescent="0.3">
      <c r="A100" s="87"/>
    </row>
    <row r="101" spans="1:1" ht="15.75" customHeight="1" x14ac:dyDescent="0.3">
      <c r="A101" s="87"/>
    </row>
    <row r="102" spans="1:1" ht="15.75" customHeight="1" x14ac:dyDescent="0.3">
      <c r="A102" s="87"/>
    </row>
    <row r="103" spans="1:1" ht="15.75" customHeight="1" x14ac:dyDescent="0.3">
      <c r="A103" s="87"/>
    </row>
    <row r="104" spans="1:1" ht="15.75" customHeight="1" x14ac:dyDescent="0.3">
      <c r="A104" s="87"/>
    </row>
    <row r="105" spans="1:1" ht="15.75" customHeight="1" x14ac:dyDescent="0.3">
      <c r="A105" s="87"/>
    </row>
    <row r="106" spans="1:1" ht="15.75" customHeight="1" x14ac:dyDescent="0.3">
      <c r="A106" s="87"/>
    </row>
    <row r="107" spans="1:1" ht="15.75" customHeight="1" x14ac:dyDescent="0.3">
      <c r="A107" s="87"/>
    </row>
    <row r="108" spans="1:1" ht="15.75" customHeight="1" x14ac:dyDescent="0.3">
      <c r="A108" s="87"/>
    </row>
    <row r="109" spans="1:1" ht="15.75" customHeight="1" x14ac:dyDescent="0.3">
      <c r="A109" s="87"/>
    </row>
    <row r="110" spans="1:1" ht="15.75" customHeight="1" x14ac:dyDescent="0.3">
      <c r="A110" s="87"/>
    </row>
    <row r="111" spans="1:1" ht="15.75" customHeight="1" x14ac:dyDescent="0.3">
      <c r="A111" s="87"/>
    </row>
    <row r="112" spans="1:1" ht="15.75" customHeight="1" x14ac:dyDescent="0.3">
      <c r="A112" s="87"/>
    </row>
    <row r="113" spans="1:1" ht="15.75" customHeight="1" x14ac:dyDescent="0.3">
      <c r="A113" s="87"/>
    </row>
    <row r="114" spans="1:1" ht="15.75" customHeight="1" x14ac:dyDescent="0.3">
      <c r="A114" s="87"/>
    </row>
    <row r="115" spans="1:1" ht="15.75" customHeight="1" x14ac:dyDescent="0.3">
      <c r="A115" s="87"/>
    </row>
    <row r="116" spans="1:1" ht="15.75" customHeight="1" x14ac:dyDescent="0.3">
      <c r="A116" s="87"/>
    </row>
    <row r="117" spans="1:1" ht="15.75" customHeight="1" x14ac:dyDescent="0.3">
      <c r="A117" s="87"/>
    </row>
    <row r="118" spans="1:1" ht="15.75" customHeight="1" x14ac:dyDescent="0.3">
      <c r="A118" s="87"/>
    </row>
    <row r="119" spans="1:1" ht="15.75" customHeight="1" x14ac:dyDescent="0.3">
      <c r="A119" s="87"/>
    </row>
    <row r="120" spans="1:1" ht="15.75" customHeight="1" x14ac:dyDescent="0.3">
      <c r="A120" s="87"/>
    </row>
    <row r="121" spans="1:1" ht="15.75" customHeight="1" x14ac:dyDescent="0.3">
      <c r="A121" s="87"/>
    </row>
    <row r="122" spans="1:1" ht="15.75" customHeight="1" x14ac:dyDescent="0.3">
      <c r="A122" s="87"/>
    </row>
    <row r="123" spans="1:1" ht="15.75" customHeight="1" x14ac:dyDescent="0.3">
      <c r="A123" s="87"/>
    </row>
    <row r="124" spans="1:1" ht="15.75" customHeight="1" x14ac:dyDescent="0.3">
      <c r="A124" s="87"/>
    </row>
    <row r="125" spans="1:1" ht="15.75" customHeight="1" x14ac:dyDescent="0.3">
      <c r="A125" s="87"/>
    </row>
    <row r="126" spans="1:1" ht="15.75" customHeight="1" x14ac:dyDescent="0.3">
      <c r="A126" s="87"/>
    </row>
    <row r="127" spans="1:1" ht="15.75" customHeight="1" x14ac:dyDescent="0.3">
      <c r="A127" s="87"/>
    </row>
    <row r="128" spans="1:1" ht="15.75" customHeight="1" x14ac:dyDescent="0.3">
      <c r="A128" s="87"/>
    </row>
    <row r="129" spans="1:1" ht="15.75" customHeight="1" x14ac:dyDescent="0.3">
      <c r="A129" s="87"/>
    </row>
    <row r="130" spans="1:1" ht="15.75" customHeight="1" x14ac:dyDescent="0.3">
      <c r="A130" s="87"/>
    </row>
    <row r="131" spans="1:1" ht="15.75" customHeight="1" x14ac:dyDescent="0.3">
      <c r="A131" s="87"/>
    </row>
    <row r="132" spans="1:1" ht="15.75" customHeight="1" x14ac:dyDescent="0.3">
      <c r="A132" s="87"/>
    </row>
    <row r="133" spans="1:1" ht="15.75" customHeight="1" x14ac:dyDescent="0.3">
      <c r="A133" s="87"/>
    </row>
    <row r="134" spans="1:1" ht="15.75" customHeight="1" x14ac:dyDescent="0.3">
      <c r="A134" s="87"/>
    </row>
    <row r="135" spans="1:1" ht="15.75" customHeight="1" x14ac:dyDescent="0.3">
      <c r="A135" s="87"/>
    </row>
    <row r="136" spans="1:1" ht="15.75" customHeight="1" x14ac:dyDescent="0.3">
      <c r="A136" s="87"/>
    </row>
    <row r="137" spans="1:1" ht="15.75" customHeight="1" x14ac:dyDescent="0.3">
      <c r="A137" s="87"/>
    </row>
    <row r="138" spans="1:1" ht="15.75" customHeight="1" x14ac:dyDescent="0.3">
      <c r="A138" s="87"/>
    </row>
    <row r="139" spans="1:1" ht="15.75" customHeight="1" x14ac:dyDescent="0.3">
      <c r="A139" s="87"/>
    </row>
    <row r="140" spans="1:1" ht="15.75" customHeight="1" x14ac:dyDescent="0.3">
      <c r="A140" s="87"/>
    </row>
    <row r="141" spans="1:1" ht="15.75" customHeight="1" x14ac:dyDescent="0.3">
      <c r="A141" s="87"/>
    </row>
    <row r="142" spans="1:1" ht="15.75" customHeight="1" x14ac:dyDescent="0.3">
      <c r="A142" s="87"/>
    </row>
    <row r="143" spans="1:1" ht="15.75" customHeight="1" x14ac:dyDescent="0.3">
      <c r="A143" s="87"/>
    </row>
    <row r="144" spans="1:1" ht="15.75" customHeight="1" x14ac:dyDescent="0.3">
      <c r="A144" s="87"/>
    </row>
    <row r="145" spans="1:1" ht="15.75" customHeight="1" x14ac:dyDescent="0.3">
      <c r="A145" s="87"/>
    </row>
    <row r="146" spans="1:1" ht="15.75" customHeight="1" x14ac:dyDescent="0.3">
      <c r="A146" s="87"/>
    </row>
    <row r="147" spans="1:1" ht="15.75" customHeight="1" x14ac:dyDescent="0.3">
      <c r="A147" s="87"/>
    </row>
    <row r="148" spans="1:1" ht="15.75" customHeight="1" x14ac:dyDescent="0.3">
      <c r="A148" s="87"/>
    </row>
    <row r="149" spans="1:1" ht="15.75" customHeight="1" x14ac:dyDescent="0.3">
      <c r="A149" s="87"/>
    </row>
    <row r="150" spans="1:1" ht="15.75" customHeight="1" x14ac:dyDescent="0.3">
      <c r="A150" s="87"/>
    </row>
    <row r="151" spans="1:1" ht="15.75" customHeight="1" x14ac:dyDescent="0.3">
      <c r="A151" s="87"/>
    </row>
    <row r="152" spans="1:1" ht="15.75" customHeight="1" x14ac:dyDescent="0.3">
      <c r="A152" s="87"/>
    </row>
    <row r="153" spans="1:1" ht="15.75" customHeight="1" x14ac:dyDescent="0.3">
      <c r="A153" s="87"/>
    </row>
    <row r="154" spans="1:1" ht="15.75" customHeight="1" x14ac:dyDescent="0.3">
      <c r="A154" s="87"/>
    </row>
    <row r="155" spans="1:1" ht="15.75" customHeight="1" x14ac:dyDescent="0.3">
      <c r="A155" s="87"/>
    </row>
    <row r="156" spans="1:1" ht="15.75" customHeight="1" x14ac:dyDescent="0.3">
      <c r="A156" s="87"/>
    </row>
    <row r="157" spans="1:1" ht="15.75" customHeight="1" x14ac:dyDescent="0.3">
      <c r="A157" s="87"/>
    </row>
    <row r="158" spans="1:1" ht="15.75" customHeight="1" x14ac:dyDescent="0.3">
      <c r="A158" s="87"/>
    </row>
    <row r="159" spans="1:1" ht="15.75" customHeight="1" x14ac:dyDescent="0.3">
      <c r="A159" s="87"/>
    </row>
    <row r="160" spans="1:1" ht="15.75" customHeight="1" x14ac:dyDescent="0.3">
      <c r="A160" s="87"/>
    </row>
    <row r="161" spans="1:1" ht="15.75" customHeight="1" x14ac:dyDescent="0.3">
      <c r="A161" s="87"/>
    </row>
    <row r="162" spans="1:1" ht="15.75" customHeight="1" x14ac:dyDescent="0.3">
      <c r="A162" s="87"/>
    </row>
    <row r="163" spans="1:1" ht="15.75" customHeight="1" x14ac:dyDescent="0.3">
      <c r="A163" s="87"/>
    </row>
    <row r="164" spans="1:1" ht="15.75" customHeight="1" x14ac:dyDescent="0.3">
      <c r="A164" s="87"/>
    </row>
    <row r="165" spans="1:1" ht="15.75" customHeight="1" x14ac:dyDescent="0.3">
      <c r="A165" s="87"/>
    </row>
    <row r="166" spans="1:1" ht="15.75" customHeight="1" x14ac:dyDescent="0.3">
      <c r="A166" s="87"/>
    </row>
    <row r="167" spans="1:1" ht="15.75" customHeight="1" x14ac:dyDescent="0.3">
      <c r="A167" s="87"/>
    </row>
    <row r="168" spans="1:1" ht="15.75" customHeight="1" x14ac:dyDescent="0.3">
      <c r="A168" s="87"/>
    </row>
    <row r="169" spans="1:1" ht="15.75" customHeight="1" x14ac:dyDescent="0.3">
      <c r="A169" s="87"/>
    </row>
    <row r="170" spans="1:1" ht="15.75" customHeight="1" x14ac:dyDescent="0.3">
      <c r="A170" s="87"/>
    </row>
    <row r="171" spans="1:1" ht="15.75" customHeight="1" x14ac:dyDescent="0.3">
      <c r="A171" s="87"/>
    </row>
    <row r="172" spans="1:1" ht="15.75" customHeight="1" x14ac:dyDescent="0.3">
      <c r="A172" s="87"/>
    </row>
    <row r="173" spans="1:1" ht="15.75" customHeight="1" x14ac:dyDescent="0.3">
      <c r="A173" s="87"/>
    </row>
    <row r="174" spans="1:1" ht="15.75" customHeight="1" x14ac:dyDescent="0.3">
      <c r="A174" s="87"/>
    </row>
    <row r="175" spans="1:1" ht="15.75" customHeight="1" x14ac:dyDescent="0.3">
      <c r="A175" s="87"/>
    </row>
    <row r="176" spans="1:1" ht="15.75" customHeight="1" x14ac:dyDescent="0.3">
      <c r="A176" s="87"/>
    </row>
    <row r="177" spans="1:1" ht="15.75" customHeight="1" x14ac:dyDescent="0.3">
      <c r="A177" s="87"/>
    </row>
    <row r="178" spans="1:1" ht="15.75" customHeight="1" x14ac:dyDescent="0.3">
      <c r="A178" s="87"/>
    </row>
    <row r="179" spans="1:1" ht="15.75" customHeight="1" x14ac:dyDescent="0.3">
      <c r="A179" s="87"/>
    </row>
    <row r="180" spans="1:1" ht="15.75" customHeight="1" x14ac:dyDescent="0.3">
      <c r="A180" s="87"/>
    </row>
    <row r="181" spans="1:1" ht="15.75" customHeight="1" x14ac:dyDescent="0.3">
      <c r="A181" s="87"/>
    </row>
    <row r="182" spans="1:1" ht="15.75" customHeight="1" x14ac:dyDescent="0.3">
      <c r="A182" s="87"/>
    </row>
    <row r="183" spans="1:1" ht="15.75" customHeight="1" x14ac:dyDescent="0.3">
      <c r="A183" s="87"/>
    </row>
    <row r="184" spans="1:1" ht="15.75" customHeight="1" x14ac:dyDescent="0.3">
      <c r="A184" s="87"/>
    </row>
    <row r="185" spans="1:1" ht="15.75" customHeight="1" x14ac:dyDescent="0.3">
      <c r="A185" s="87"/>
    </row>
    <row r="186" spans="1:1" ht="15.75" customHeight="1" x14ac:dyDescent="0.3">
      <c r="A186" s="87"/>
    </row>
    <row r="187" spans="1:1" ht="15.75" customHeight="1" x14ac:dyDescent="0.3">
      <c r="A187" s="87"/>
    </row>
    <row r="188" spans="1:1" ht="15.75" customHeight="1" x14ac:dyDescent="0.3">
      <c r="A188" s="87"/>
    </row>
    <row r="189" spans="1:1" ht="15.75" customHeight="1" x14ac:dyDescent="0.3">
      <c r="A189" s="87"/>
    </row>
    <row r="190" spans="1:1" ht="15.75" customHeight="1" x14ac:dyDescent="0.3">
      <c r="A190" s="87"/>
    </row>
    <row r="191" spans="1:1" ht="15.75" customHeight="1" x14ac:dyDescent="0.3">
      <c r="A191" s="87"/>
    </row>
    <row r="192" spans="1:1" ht="15.75" customHeight="1" x14ac:dyDescent="0.3">
      <c r="A192" s="87"/>
    </row>
  </sheetData>
  <sortState xmlns:xlrd2="http://schemas.microsoft.com/office/spreadsheetml/2017/richdata2" ref="A15:J21">
    <sortCondition descending="1" ref="J15"/>
    <sortCondition descending="1" ref="I15"/>
  </sortState>
  <hyperlinks>
    <hyperlink ref="B2" location="'Index'!A3" tooltip="Go to the Index sheet" display="`" xr:uid="{FA76D74D-F956-4352-BE9D-F609FFA59AE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545F4-A563-4CC8-933E-EE55B716B984}">
  <sheetPr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4.140625" style="87" customWidth="1"/>
    <col min="18" max="18" width="9.140625" style="87" bestFit="1" customWidth="1"/>
    <col min="19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155</v>
      </c>
      <c r="D1" s="86"/>
      <c r="E1" s="86"/>
      <c r="F1" s="86"/>
      <c r="G1" s="86"/>
      <c r="H1" s="86"/>
      <c r="I1" s="86"/>
      <c r="J1" s="86" t="s">
        <v>661</v>
      </c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I3" s="90"/>
      <c r="J3" s="91" t="s">
        <v>3</v>
      </c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92"/>
      <c r="J4" s="93" t="s">
        <v>4</v>
      </c>
      <c r="K4" s="93" t="s">
        <v>5</v>
      </c>
      <c r="L4" s="94" t="s">
        <v>6</v>
      </c>
      <c r="M4" s="94" t="s">
        <v>7</v>
      </c>
      <c r="N4" s="94" t="s">
        <v>8</v>
      </c>
      <c r="O4" s="95" t="s">
        <v>9</v>
      </c>
    </row>
    <row r="5" spans="1:34" ht="15.75" customHeight="1" x14ac:dyDescent="0.3">
      <c r="A5" s="232">
        <v>1</v>
      </c>
      <c r="B5" s="233" t="s">
        <v>156</v>
      </c>
      <c r="C5" s="233" t="s">
        <v>63</v>
      </c>
      <c r="D5" s="234">
        <v>99</v>
      </c>
      <c r="E5" s="234">
        <v>8</v>
      </c>
      <c r="F5" s="235">
        <v>297</v>
      </c>
      <c r="G5" s="236">
        <v>26</v>
      </c>
      <c r="I5" s="232">
        <v>9</v>
      </c>
      <c r="J5" s="233" t="s">
        <v>175</v>
      </c>
      <c r="K5" s="233" t="s">
        <v>166</v>
      </c>
      <c r="L5" s="234">
        <v>97</v>
      </c>
      <c r="M5" s="234">
        <v>9</v>
      </c>
      <c r="N5" s="234">
        <v>293</v>
      </c>
      <c r="O5" s="315">
        <v>27</v>
      </c>
    </row>
    <row r="6" spans="1:34" ht="15.75" customHeight="1" x14ac:dyDescent="0.3">
      <c r="A6" s="99">
        <v>6</v>
      </c>
      <c r="B6" s="100" t="s">
        <v>168</v>
      </c>
      <c r="C6" s="100" t="s">
        <v>166</v>
      </c>
      <c r="D6" s="101">
        <v>100</v>
      </c>
      <c r="E6" s="96">
        <v>9</v>
      </c>
      <c r="F6" s="101">
        <v>296</v>
      </c>
      <c r="G6" s="104">
        <v>22</v>
      </c>
      <c r="I6" s="99">
        <v>7</v>
      </c>
      <c r="J6" s="100" t="s">
        <v>171</v>
      </c>
      <c r="K6" s="100" t="s">
        <v>172</v>
      </c>
      <c r="L6" s="101">
        <v>97</v>
      </c>
      <c r="M6" s="96">
        <v>9</v>
      </c>
      <c r="N6" s="101">
        <v>291</v>
      </c>
      <c r="O6" s="104">
        <v>25</v>
      </c>
    </row>
    <row r="7" spans="1:34" ht="15.75" customHeight="1" x14ac:dyDescent="0.3">
      <c r="A7" s="99">
        <v>9</v>
      </c>
      <c r="B7" s="100" t="s">
        <v>62</v>
      </c>
      <c r="C7" s="100" t="s">
        <v>63</v>
      </c>
      <c r="D7" s="101">
        <v>97</v>
      </c>
      <c r="E7" s="96">
        <v>5</v>
      </c>
      <c r="F7" s="101">
        <v>292</v>
      </c>
      <c r="G7" s="104">
        <v>18</v>
      </c>
      <c r="I7" s="99">
        <v>6</v>
      </c>
      <c r="J7" s="100" t="s">
        <v>169</v>
      </c>
      <c r="K7" s="100" t="s">
        <v>161</v>
      </c>
      <c r="L7" s="101">
        <v>97</v>
      </c>
      <c r="M7" s="96">
        <v>9</v>
      </c>
      <c r="N7" s="101">
        <v>290</v>
      </c>
      <c r="O7" s="104">
        <v>23</v>
      </c>
    </row>
    <row r="8" spans="1:34" ht="15.75" customHeight="1" x14ac:dyDescent="0.3">
      <c r="A8" s="99">
        <v>4</v>
      </c>
      <c r="B8" s="100" t="s">
        <v>163</v>
      </c>
      <c r="C8" s="100" t="s">
        <v>19</v>
      </c>
      <c r="D8" s="101">
        <v>98</v>
      </c>
      <c r="E8" s="96">
        <v>6</v>
      </c>
      <c r="F8" s="101">
        <v>292</v>
      </c>
      <c r="G8" s="104">
        <v>16</v>
      </c>
      <c r="I8" s="99">
        <v>4</v>
      </c>
      <c r="J8" s="100" t="s">
        <v>164</v>
      </c>
      <c r="K8" s="100" t="s">
        <v>29</v>
      </c>
      <c r="L8" s="101">
        <v>96</v>
      </c>
      <c r="M8" s="96">
        <v>6</v>
      </c>
      <c r="N8" s="101">
        <v>288</v>
      </c>
      <c r="O8" s="104">
        <v>18</v>
      </c>
    </row>
    <row r="9" spans="1:34" ht="15.75" customHeight="1" x14ac:dyDescent="0.3">
      <c r="A9" s="99">
        <v>3</v>
      </c>
      <c r="B9" s="100" t="s">
        <v>160</v>
      </c>
      <c r="C9" s="100" t="s">
        <v>161</v>
      </c>
      <c r="D9" s="101">
        <v>93</v>
      </c>
      <c r="E9" s="96">
        <v>2</v>
      </c>
      <c r="F9" s="101">
        <v>289</v>
      </c>
      <c r="G9" s="104">
        <v>16</v>
      </c>
      <c r="I9" s="99">
        <v>2</v>
      </c>
      <c r="J9" s="100" t="s">
        <v>158</v>
      </c>
      <c r="K9" s="100" t="s">
        <v>159</v>
      </c>
      <c r="L9" s="101">
        <v>96</v>
      </c>
      <c r="M9" s="96">
        <v>6</v>
      </c>
      <c r="N9" s="101">
        <v>287</v>
      </c>
      <c r="O9" s="104">
        <v>17</v>
      </c>
    </row>
    <row r="10" spans="1:34" ht="15.75" customHeight="1" x14ac:dyDescent="0.3">
      <c r="A10" s="99">
        <v>5</v>
      </c>
      <c r="B10" s="100" t="s">
        <v>165</v>
      </c>
      <c r="C10" s="100" t="s">
        <v>166</v>
      </c>
      <c r="D10" s="101" t="s">
        <v>27</v>
      </c>
      <c r="E10" s="96">
        <v>0</v>
      </c>
      <c r="F10" s="101">
        <v>197</v>
      </c>
      <c r="G10" s="104">
        <v>16</v>
      </c>
      <c r="I10" s="99">
        <v>8</v>
      </c>
      <c r="J10" s="100" t="s">
        <v>174</v>
      </c>
      <c r="K10" s="100" t="s">
        <v>172</v>
      </c>
      <c r="L10" s="101">
        <v>96</v>
      </c>
      <c r="M10" s="96">
        <v>6</v>
      </c>
      <c r="N10" s="101">
        <v>287</v>
      </c>
      <c r="O10" s="104">
        <v>17</v>
      </c>
    </row>
    <row r="11" spans="1:34" ht="15.75" customHeight="1" x14ac:dyDescent="0.3">
      <c r="A11" s="99">
        <v>7</v>
      </c>
      <c r="B11" s="100" t="s">
        <v>170</v>
      </c>
      <c r="C11" s="100" t="s">
        <v>26</v>
      </c>
      <c r="D11" s="101">
        <v>97</v>
      </c>
      <c r="E11" s="96">
        <v>5</v>
      </c>
      <c r="F11" s="101">
        <v>289</v>
      </c>
      <c r="G11" s="104">
        <v>13</v>
      </c>
      <c r="I11" s="99">
        <v>5</v>
      </c>
      <c r="J11" s="100" t="s">
        <v>167</v>
      </c>
      <c r="K11" s="100" t="s">
        <v>63</v>
      </c>
      <c r="L11" s="109">
        <v>92</v>
      </c>
      <c r="M11" s="96">
        <v>1</v>
      </c>
      <c r="N11" s="101">
        <v>283</v>
      </c>
      <c r="O11" s="104">
        <v>11</v>
      </c>
    </row>
    <row r="12" spans="1:34" ht="15.75" customHeight="1" x14ac:dyDescent="0.3">
      <c r="A12" s="99">
        <v>2</v>
      </c>
      <c r="B12" s="100" t="s">
        <v>10</v>
      </c>
      <c r="C12" s="100" t="s">
        <v>11</v>
      </c>
      <c r="D12" s="101">
        <v>99</v>
      </c>
      <c r="E12" s="96">
        <v>8</v>
      </c>
      <c r="F12" s="101">
        <v>288</v>
      </c>
      <c r="G12" s="104">
        <v>12</v>
      </c>
      <c r="I12" s="99">
        <v>1</v>
      </c>
      <c r="J12" s="100" t="s">
        <v>157</v>
      </c>
      <c r="K12" s="100" t="s">
        <v>11</v>
      </c>
      <c r="L12" s="101">
        <v>93</v>
      </c>
      <c r="M12" s="96">
        <v>2</v>
      </c>
      <c r="N12" s="102">
        <v>282</v>
      </c>
      <c r="O12" s="103">
        <v>9</v>
      </c>
    </row>
    <row r="13" spans="1:34" ht="15.75" customHeight="1" x14ac:dyDescent="0.3">
      <c r="A13" s="237">
        <v>8</v>
      </c>
      <c r="B13" s="238" t="s">
        <v>173</v>
      </c>
      <c r="C13" s="238" t="s">
        <v>11</v>
      </c>
      <c r="D13" s="239">
        <v>94</v>
      </c>
      <c r="E13" s="240">
        <v>3</v>
      </c>
      <c r="F13" s="106">
        <v>279</v>
      </c>
      <c r="G13" s="107">
        <v>5</v>
      </c>
      <c r="I13" s="237">
        <v>3</v>
      </c>
      <c r="J13" s="238" t="s">
        <v>162</v>
      </c>
      <c r="K13" s="238" t="s">
        <v>11</v>
      </c>
      <c r="L13" s="239">
        <v>96</v>
      </c>
      <c r="M13" s="240">
        <v>6</v>
      </c>
      <c r="N13" s="106">
        <v>283</v>
      </c>
      <c r="O13" s="107">
        <v>8</v>
      </c>
    </row>
    <row r="14" spans="1:34" ht="15.75" customHeight="1" x14ac:dyDescent="0.3">
      <c r="A14" s="87"/>
      <c r="I14" s="87"/>
    </row>
    <row r="15" spans="1:34" ht="15.75" customHeight="1" x14ac:dyDescent="0.3">
      <c r="A15" s="90"/>
      <c r="B15" s="91" t="s">
        <v>40</v>
      </c>
      <c r="C15" s="91"/>
      <c r="D15" s="91"/>
      <c r="E15" s="91"/>
      <c r="F15" s="91"/>
      <c r="G15" s="91"/>
      <c r="I15" s="90"/>
      <c r="J15" s="91" t="s">
        <v>41</v>
      </c>
      <c r="K15" s="91"/>
      <c r="L15" s="91"/>
      <c r="M15" s="91"/>
      <c r="N15" s="91"/>
      <c r="O15" s="91"/>
    </row>
    <row r="16" spans="1:34" ht="15.75" customHeight="1" x14ac:dyDescent="0.3">
      <c r="A16" s="92"/>
      <c r="B16" s="93" t="s">
        <v>4</v>
      </c>
      <c r="C16" s="93" t="s">
        <v>5</v>
      </c>
      <c r="D16" s="94" t="s">
        <v>6</v>
      </c>
      <c r="E16" s="94" t="s">
        <v>7</v>
      </c>
      <c r="F16" s="94" t="s">
        <v>8</v>
      </c>
      <c r="G16" s="95" t="s">
        <v>9</v>
      </c>
      <c r="I16" s="92"/>
      <c r="J16" s="93" t="s">
        <v>4</v>
      </c>
      <c r="K16" s="93" t="s">
        <v>5</v>
      </c>
      <c r="L16" s="94" t="s">
        <v>6</v>
      </c>
      <c r="M16" s="94" t="s">
        <v>7</v>
      </c>
      <c r="N16" s="94" t="s">
        <v>8</v>
      </c>
      <c r="O16" s="95" t="s">
        <v>9</v>
      </c>
    </row>
    <row r="17" spans="1:15" ht="15.75" customHeight="1" x14ac:dyDescent="0.3">
      <c r="A17" s="232">
        <v>7</v>
      </c>
      <c r="B17" s="233" t="s">
        <v>188</v>
      </c>
      <c r="C17" s="233" t="s">
        <v>186</v>
      </c>
      <c r="D17" s="234">
        <v>96</v>
      </c>
      <c r="E17" s="234">
        <v>8</v>
      </c>
      <c r="F17" s="234">
        <v>289</v>
      </c>
      <c r="G17" s="315">
        <v>23</v>
      </c>
      <c r="I17" s="232">
        <v>8</v>
      </c>
      <c r="J17" s="233" t="s">
        <v>192</v>
      </c>
      <c r="K17" s="233" t="s">
        <v>172</v>
      </c>
      <c r="L17" s="234">
        <v>96</v>
      </c>
      <c r="M17" s="234">
        <v>9</v>
      </c>
      <c r="N17" s="234">
        <v>285</v>
      </c>
      <c r="O17" s="315">
        <v>25</v>
      </c>
    </row>
    <row r="18" spans="1:15" ht="15.75" customHeight="1" x14ac:dyDescent="0.3">
      <c r="A18" s="99">
        <v>2</v>
      </c>
      <c r="B18" s="100" t="s">
        <v>178</v>
      </c>
      <c r="C18" s="100" t="s">
        <v>161</v>
      </c>
      <c r="D18" s="101">
        <v>97</v>
      </c>
      <c r="E18" s="96">
        <v>9</v>
      </c>
      <c r="F18" s="101">
        <v>284</v>
      </c>
      <c r="G18" s="104">
        <v>19</v>
      </c>
      <c r="I18" s="99">
        <v>9</v>
      </c>
      <c r="J18" s="100" t="s">
        <v>194</v>
      </c>
      <c r="K18" s="100" t="s">
        <v>195</v>
      </c>
      <c r="L18" s="101">
        <v>92</v>
      </c>
      <c r="M18" s="96">
        <v>6</v>
      </c>
      <c r="N18" s="101">
        <v>285</v>
      </c>
      <c r="O18" s="104">
        <v>24</v>
      </c>
    </row>
    <row r="19" spans="1:15" ht="15.75" customHeight="1" x14ac:dyDescent="0.3">
      <c r="A19" s="99">
        <v>8</v>
      </c>
      <c r="B19" s="100" t="s">
        <v>190</v>
      </c>
      <c r="C19" s="100" t="s">
        <v>191</v>
      </c>
      <c r="D19" s="101">
        <v>94</v>
      </c>
      <c r="E19" s="96">
        <v>6</v>
      </c>
      <c r="F19" s="101">
        <v>285</v>
      </c>
      <c r="G19" s="104">
        <v>18</v>
      </c>
      <c r="I19" s="99">
        <v>1</v>
      </c>
      <c r="J19" s="100" t="s">
        <v>177</v>
      </c>
      <c r="K19" s="100" t="s">
        <v>159</v>
      </c>
      <c r="L19" s="109">
        <v>95</v>
      </c>
      <c r="M19" s="96">
        <v>8</v>
      </c>
      <c r="N19" s="102">
        <v>282</v>
      </c>
      <c r="O19" s="103">
        <v>22</v>
      </c>
    </row>
    <row r="20" spans="1:15" ht="15.75" customHeight="1" x14ac:dyDescent="0.3">
      <c r="A20" s="99">
        <v>4</v>
      </c>
      <c r="B20" s="100" t="s">
        <v>182</v>
      </c>
      <c r="C20" s="100" t="s">
        <v>63</v>
      </c>
      <c r="D20" s="101">
        <v>93</v>
      </c>
      <c r="E20" s="96">
        <v>5</v>
      </c>
      <c r="F20" s="101">
        <v>283</v>
      </c>
      <c r="G20" s="104">
        <v>18</v>
      </c>
      <c r="I20" s="99">
        <v>2</v>
      </c>
      <c r="J20" s="100" t="s">
        <v>179</v>
      </c>
      <c r="K20" s="100" t="s">
        <v>166</v>
      </c>
      <c r="L20" s="101">
        <v>94</v>
      </c>
      <c r="M20" s="96">
        <v>7</v>
      </c>
      <c r="N20" s="101">
        <v>279</v>
      </c>
      <c r="O20" s="104">
        <v>17</v>
      </c>
    </row>
    <row r="21" spans="1:15" ht="15.75" customHeight="1" x14ac:dyDescent="0.3">
      <c r="A21" s="99">
        <v>1</v>
      </c>
      <c r="B21" s="100" t="s">
        <v>176</v>
      </c>
      <c r="C21" s="100" t="s">
        <v>11</v>
      </c>
      <c r="D21" s="101">
        <v>96</v>
      </c>
      <c r="E21" s="96">
        <v>8</v>
      </c>
      <c r="F21" s="102">
        <v>281</v>
      </c>
      <c r="G21" s="103">
        <v>18</v>
      </c>
      <c r="I21" s="99">
        <v>4</v>
      </c>
      <c r="J21" s="100" t="s">
        <v>183</v>
      </c>
      <c r="K21" s="100" t="s">
        <v>11</v>
      </c>
      <c r="L21" s="101">
        <v>89</v>
      </c>
      <c r="M21" s="96">
        <v>3</v>
      </c>
      <c r="N21" s="101">
        <v>268</v>
      </c>
      <c r="O21" s="104">
        <v>13</v>
      </c>
    </row>
    <row r="22" spans="1:15" ht="15.75" customHeight="1" x14ac:dyDescent="0.3">
      <c r="A22" s="99">
        <v>5</v>
      </c>
      <c r="B22" s="100" t="s">
        <v>184</v>
      </c>
      <c r="C22" s="100" t="s">
        <v>161</v>
      </c>
      <c r="D22" s="101">
        <v>93</v>
      </c>
      <c r="E22" s="96">
        <v>5</v>
      </c>
      <c r="F22" s="101">
        <v>282</v>
      </c>
      <c r="G22" s="104">
        <v>16</v>
      </c>
      <c r="I22" s="99">
        <v>3</v>
      </c>
      <c r="J22" s="100" t="s">
        <v>181</v>
      </c>
      <c r="K22" s="100" t="s">
        <v>11</v>
      </c>
      <c r="L22" s="101">
        <v>91</v>
      </c>
      <c r="M22" s="96">
        <v>5</v>
      </c>
      <c r="N22" s="101">
        <v>265</v>
      </c>
      <c r="O22" s="104">
        <v>11</v>
      </c>
    </row>
    <row r="23" spans="1:15" ht="15.75" customHeight="1" x14ac:dyDescent="0.3">
      <c r="A23" s="99">
        <v>9</v>
      </c>
      <c r="B23" s="100" t="s">
        <v>193</v>
      </c>
      <c r="C23" s="100" t="s">
        <v>191</v>
      </c>
      <c r="D23" s="101">
        <v>90</v>
      </c>
      <c r="E23" s="96">
        <v>3</v>
      </c>
      <c r="F23" s="101">
        <v>278</v>
      </c>
      <c r="G23" s="104">
        <v>14</v>
      </c>
      <c r="I23" s="99">
        <v>7</v>
      </c>
      <c r="J23" s="100" t="s">
        <v>189</v>
      </c>
      <c r="K23" s="100" t="s">
        <v>19</v>
      </c>
      <c r="L23" s="101">
        <v>90</v>
      </c>
      <c r="M23" s="96">
        <v>4</v>
      </c>
      <c r="N23" s="101">
        <v>258</v>
      </c>
      <c r="O23" s="104">
        <v>11</v>
      </c>
    </row>
    <row r="24" spans="1:15" ht="15.75" customHeight="1" x14ac:dyDescent="0.3">
      <c r="A24" s="99">
        <v>6</v>
      </c>
      <c r="B24" s="100" t="s">
        <v>150</v>
      </c>
      <c r="C24" s="100" t="s">
        <v>186</v>
      </c>
      <c r="D24" s="101">
        <v>87</v>
      </c>
      <c r="E24" s="96">
        <v>2</v>
      </c>
      <c r="F24" s="101">
        <v>274</v>
      </c>
      <c r="G24" s="104">
        <v>12</v>
      </c>
      <c r="I24" s="99">
        <v>5</v>
      </c>
      <c r="J24" s="100" t="s">
        <v>185</v>
      </c>
      <c r="K24" s="100" t="s">
        <v>172</v>
      </c>
      <c r="L24" s="101" t="s">
        <v>27</v>
      </c>
      <c r="M24" s="96">
        <v>0</v>
      </c>
      <c r="N24" s="101">
        <v>95</v>
      </c>
      <c r="O24" s="104">
        <v>8</v>
      </c>
    </row>
    <row r="25" spans="1:15" ht="15.75" customHeight="1" x14ac:dyDescent="0.3">
      <c r="A25" s="237">
        <v>3</v>
      </c>
      <c r="B25" s="238" t="s">
        <v>180</v>
      </c>
      <c r="C25" s="238" t="s">
        <v>63</v>
      </c>
      <c r="D25" s="239" t="s">
        <v>27</v>
      </c>
      <c r="E25" s="240">
        <v>0</v>
      </c>
      <c r="F25" s="106">
        <v>0</v>
      </c>
      <c r="G25" s="107">
        <v>0</v>
      </c>
      <c r="I25" s="237">
        <v>6</v>
      </c>
      <c r="J25" s="238" t="s">
        <v>187</v>
      </c>
      <c r="K25" s="238" t="s">
        <v>29</v>
      </c>
      <c r="L25" s="239">
        <v>87</v>
      </c>
      <c r="M25" s="240">
        <v>2</v>
      </c>
      <c r="N25" s="106">
        <v>257</v>
      </c>
      <c r="O25" s="107">
        <v>6</v>
      </c>
    </row>
    <row r="26" spans="1:15" ht="15.75" customHeight="1" x14ac:dyDescent="0.3">
      <c r="A26" s="87"/>
      <c r="I26" s="87"/>
    </row>
    <row r="27" spans="1:15" ht="15.75" customHeight="1" x14ac:dyDescent="0.3">
      <c r="A27" s="90"/>
      <c r="B27" s="91" t="s">
        <v>67</v>
      </c>
      <c r="C27" s="91"/>
      <c r="D27" s="91"/>
      <c r="E27" s="91"/>
      <c r="F27" s="91"/>
      <c r="G27" s="91"/>
      <c r="I27" s="90"/>
      <c r="J27" s="91" t="s">
        <v>68</v>
      </c>
      <c r="K27" s="91"/>
      <c r="L27" s="91"/>
      <c r="M27" s="91"/>
      <c r="N27" s="91"/>
      <c r="O27" s="91"/>
    </row>
    <row r="28" spans="1:15" ht="15.75" customHeight="1" x14ac:dyDescent="0.3">
      <c r="A28" s="92"/>
      <c r="B28" s="93" t="s">
        <v>4</v>
      </c>
      <c r="C28" s="93" t="s">
        <v>5</v>
      </c>
      <c r="D28" s="94" t="s">
        <v>6</v>
      </c>
      <c r="E28" s="94" t="s">
        <v>7</v>
      </c>
      <c r="F28" s="94" t="s">
        <v>8</v>
      </c>
      <c r="G28" s="95" t="s">
        <v>9</v>
      </c>
      <c r="I28" s="92"/>
      <c r="J28" s="93" t="s">
        <v>4</v>
      </c>
      <c r="K28" s="93" t="s">
        <v>5</v>
      </c>
      <c r="L28" s="94" t="s">
        <v>6</v>
      </c>
      <c r="M28" s="94" t="s">
        <v>7</v>
      </c>
      <c r="N28" s="94" t="s">
        <v>8</v>
      </c>
      <c r="O28" s="95" t="s">
        <v>9</v>
      </c>
    </row>
    <row r="29" spans="1:15" ht="15.75" customHeight="1" x14ac:dyDescent="0.3">
      <c r="A29" s="232">
        <v>9</v>
      </c>
      <c r="B29" s="233" t="s">
        <v>209</v>
      </c>
      <c r="C29" s="233" t="s">
        <v>166</v>
      </c>
      <c r="D29" s="234">
        <v>93</v>
      </c>
      <c r="E29" s="234">
        <v>9</v>
      </c>
      <c r="F29" s="234">
        <v>281</v>
      </c>
      <c r="G29" s="315">
        <v>27</v>
      </c>
      <c r="I29" s="232">
        <v>5</v>
      </c>
      <c r="J29" s="233" t="s">
        <v>204</v>
      </c>
      <c r="K29" s="233" t="s">
        <v>195</v>
      </c>
      <c r="L29" s="234">
        <v>93</v>
      </c>
      <c r="M29" s="234">
        <v>7</v>
      </c>
      <c r="N29" s="234">
        <v>271</v>
      </c>
      <c r="O29" s="315">
        <v>18</v>
      </c>
    </row>
    <row r="30" spans="1:15" ht="15.75" customHeight="1" x14ac:dyDescent="0.3">
      <c r="A30" s="99">
        <v>3</v>
      </c>
      <c r="B30" s="100" t="s">
        <v>200</v>
      </c>
      <c r="C30" s="100" t="s">
        <v>11</v>
      </c>
      <c r="D30" s="101">
        <v>93</v>
      </c>
      <c r="E30" s="96">
        <v>9</v>
      </c>
      <c r="F30" s="101">
        <v>278</v>
      </c>
      <c r="G30" s="104">
        <v>24</v>
      </c>
      <c r="I30" s="99">
        <v>6</v>
      </c>
      <c r="J30" s="100" t="s">
        <v>59</v>
      </c>
      <c r="K30" s="100" t="s">
        <v>17</v>
      </c>
      <c r="L30" s="101">
        <v>88</v>
      </c>
      <c r="M30" s="96">
        <v>5</v>
      </c>
      <c r="N30" s="101">
        <v>267</v>
      </c>
      <c r="O30" s="104">
        <v>16</v>
      </c>
    </row>
    <row r="31" spans="1:15" ht="15.75" customHeight="1" x14ac:dyDescent="0.3">
      <c r="A31" s="99">
        <v>1</v>
      </c>
      <c r="B31" s="100" t="s">
        <v>196</v>
      </c>
      <c r="C31" s="100" t="s">
        <v>195</v>
      </c>
      <c r="D31" s="101">
        <v>90</v>
      </c>
      <c r="E31" s="96">
        <v>5</v>
      </c>
      <c r="F31" s="102">
        <v>275</v>
      </c>
      <c r="G31" s="103">
        <v>20</v>
      </c>
      <c r="I31" s="99">
        <v>3</v>
      </c>
      <c r="J31" s="100" t="s">
        <v>201</v>
      </c>
      <c r="K31" s="100" t="s">
        <v>17</v>
      </c>
      <c r="L31" s="101">
        <v>86</v>
      </c>
      <c r="M31" s="96">
        <v>4</v>
      </c>
      <c r="N31" s="101">
        <v>265</v>
      </c>
      <c r="O31" s="104">
        <v>15</v>
      </c>
    </row>
    <row r="32" spans="1:15" ht="15.75" customHeight="1" x14ac:dyDescent="0.3">
      <c r="A32" s="99">
        <v>2</v>
      </c>
      <c r="B32" s="100" t="s">
        <v>198</v>
      </c>
      <c r="C32" s="100" t="s">
        <v>11</v>
      </c>
      <c r="D32" s="101">
        <v>91</v>
      </c>
      <c r="E32" s="96">
        <v>6</v>
      </c>
      <c r="F32" s="101">
        <v>275</v>
      </c>
      <c r="G32" s="104">
        <v>19</v>
      </c>
      <c r="I32" s="99">
        <v>2</v>
      </c>
      <c r="J32" s="100" t="s">
        <v>199</v>
      </c>
      <c r="K32" s="100" t="s">
        <v>11</v>
      </c>
      <c r="L32" s="101">
        <v>84</v>
      </c>
      <c r="M32" s="96">
        <v>2</v>
      </c>
      <c r="N32" s="101">
        <v>265</v>
      </c>
      <c r="O32" s="104">
        <v>14</v>
      </c>
    </row>
    <row r="33" spans="1:15" ht="15.75" customHeight="1" x14ac:dyDescent="0.3">
      <c r="A33" s="99">
        <v>8</v>
      </c>
      <c r="B33" s="100" t="s">
        <v>208</v>
      </c>
      <c r="C33" s="100" t="s">
        <v>166</v>
      </c>
      <c r="D33" s="101">
        <v>88</v>
      </c>
      <c r="E33" s="96">
        <v>3</v>
      </c>
      <c r="F33" s="101">
        <v>273</v>
      </c>
      <c r="G33" s="104">
        <v>16</v>
      </c>
      <c r="I33" s="99">
        <v>4</v>
      </c>
      <c r="J33" s="100" t="s">
        <v>118</v>
      </c>
      <c r="K33" s="100" t="s">
        <v>13</v>
      </c>
      <c r="L33" s="101">
        <v>92</v>
      </c>
      <c r="M33" s="96">
        <v>6</v>
      </c>
      <c r="N33" s="101">
        <v>262</v>
      </c>
      <c r="O33" s="104">
        <v>11</v>
      </c>
    </row>
    <row r="34" spans="1:15" ht="15.75" customHeight="1" x14ac:dyDescent="0.3">
      <c r="A34" s="99">
        <v>4</v>
      </c>
      <c r="B34" s="100" t="s">
        <v>202</v>
      </c>
      <c r="C34" s="100" t="s">
        <v>11</v>
      </c>
      <c r="D34" s="101">
        <v>92</v>
      </c>
      <c r="E34" s="96">
        <v>7</v>
      </c>
      <c r="F34" s="101">
        <v>266</v>
      </c>
      <c r="G34" s="104">
        <v>14</v>
      </c>
      <c r="I34" s="99">
        <v>7</v>
      </c>
      <c r="J34" s="100" t="s">
        <v>207</v>
      </c>
      <c r="K34" s="100" t="s">
        <v>17</v>
      </c>
      <c r="L34" s="101">
        <v>86</v>
      </c>
      <c r="M34" s="96">
        <v>4</v>
      </c>
      <c r="N34" s="101">
        <v>255</v>
      </c>
      <c r="O34" s="104">
        <v>9</v>
      </c>
    </row>
    <row r="35" spans="1:15" ht="15.75" customHeight="1" x14ac:dyDescent="0.3">
      <c r="A35" s="99">
        <v>6</v>
      </c>
      <c r="B35" s="100" t="s">
        <v>205</v>
      </c>
      <c r="C35" s="100" t="s">
        <v>77</v>
      </c>
      <c r="D35" s="110">
        <v>88</v>
      </c>
      <c r="E35" s="96">
        <v>3</v>
      </c>
      <c r="F35" s="101">
        <v>262</v>
      </c>
      <c r="G35" s="104">
        <v>9</v>
      </c>
      <c r="I35" s="237">
        <v>1</v>
      </c>
      <c r="J35" s="238" t="s">
        <v>197</v>
      </c>
      <c r="K35" s="238" t="s">
        <v>172</v>
      </c>
      <c r="L35" s="239" t="s">
        <v>27</v>
      </c>
      <c r="M35" s="240">
        <v>0</v>
      </c>
      <c r="N35" s="316">
        <v>0</v>
      </c>
      <c r="O35" s="317">
        <v>0</v>
      </c>
    </row>
    <row r="36" spans="1:15" ht="15.75" customHeight="1" x14ac:dyDescent="0.3">
      <c r="A36" s="99">
        <v>7</v>
      </c>
      <c r="B36" s="100" t="s">
        <v>206</v>
      </c>
      <c r="C36" s="100" t="s">
        <v>77</v>
      </c>
      <c r="D36" s="101">
        <v>89</v>
      </c>
      <c r="E36" s="96">
        <v>4</v>
      </c>
      <c r="F36" s="101">
        <v>262</v>
      </c>
      <c r="G36" s="104">
        <v>9</v>
      </c>
      <c r="I36" s="87"/>
    </row>
    <row r="37" spans="1:15" ht="15.75" customHeight="1" x14ac:dyDescent="0.3">
      <c r="A37" s="237">
        <v>5</v>
      </c>
      <c r="B37" s="238" t="s">
        <v>203</v>
      </c>
      <c r="C37" s="238" t="s">
        <v>166</v>
      </c>
      <c r="D37" s="239">
        <v>83</v>
      </c>
      <c r="E37" s="240">
        <v>1</v>
      </c>
      <c r="F37" s="106">
        <v>256</v>
      </c>
      <c r="G37" s="107">
        <v>6</v>
      </c>
      <c r="I37" s="87"/>
    </row>
    <row r="38" spans="1:15" ht="15.75" customHeight="1" x14ac:dyDescent="0.3">
      <c r="A38" s="87"/>
      <c r="I38" s="87"/>
    </row>
    <row r="39" spans="1:15" ht="15.75" customHeight="1" x14ac:dyDescent="0.3">
      <c r="A39" s="90"/>
      <c r="B39" s="91" t="s">
        <v>91</v>
      </c>
      <c r="C39" s="91"/>
      <c r="D39" s="91"/>
      <c r="E39" s="91"/>
      <c r="F39" s="91"/>
      <c r="G39" s="91"/>
      <c r="I39" s="87"/>
    </row>
    <row r="40" spans="1:15" ht="15.75" customHeight="1" x14ac:dyDescent="0.3">
      <c r="A40" s="92"/>
      <c r="B40" s="93" t="s">
        <v>4</v>
      </c>
      <c r="C40" s="93" t="s">
        <v>5</v>
      </c>
      <c r="D40" s="94" t="s">
        <v>6</v>
      </c>
      <c r="E40" s="94" t="s">
        <v>7</v>
      </c>
      <c r="F40" s="94" t="s">
        <v>8</v>
      </c>
      <c r="G40" s="95" t="s">
        <v>9</v>
      </c>
      <c r="I40" s="87"/>
    </row>
    <row r="41" spans="1:15" ht="15.75" customHeight="1" x14ac:dyDescent="0.3">
      <c r="A41" s="232">
        <v>7</v>
      </c>
      <c r="B41" s="233" t="s">
        <v>216</v>
      </c>
      <c r="C41" s="233" t="s">
        <v>159</v>
      </c>
      <c r="D41" s="234">
        <v>94</v>
      </c>
      <c r="E41" s="234">
        <v>7</v>
      </c>
      <c r="F41" s="234">
        <v>282</v>
      </c>
      <c r="G41" s="315">
        <v>21</v>
      </c>
      <c r="I41" s="87"/>
    </row>
    <row r="42" spans="1:15" ht="15.75" customHeight="1" x14ac:dyDescent="0.3">
      <c r="A42" s="99">
        <v>4</v>
      </c>
      <c r="B42" s="100" t="s">
        <v>213</v>
      </c>
      <c r="C42" s="100" t="s">
        <v>186</v>
      </c>
      <c r="D42" s="101">
        <v>85</v>
      </c>
      <c r="E42" s="96">
        <v>4</v>
      </c>
      <c r="F42" s="101">
        <v>262</v>
      </c>
      <c r="G42" s="104">
        <v>16</v>
      </c>
      <c r="I42" s="87"/>
    </row>
    <row r="43" spans="1:15" ht="15.75" customHeight="1" x14ac:dyDescent="0.3">
      <c r="A43" s="99">
        <v>1</v>
      </c>
      <c r="B43" s="100" t="s">
        <v>210</v>
      </c>
      <c r="C43" s="100" t="s">
        <v>11</v>
      </c>
      <c r="D43" s="101">
        <v>87</v>
      </c>
      <c r="E43" s="96">
        <v>5</v>
      </c>
      <c r="F43" s="102">
        <v>256</v>
      </c>
      <c r="G43" s="103">
        <v>12</v>
      </c>
      <c r="I43" s="87"/>
    </row>
    <row r="44" spans="1:15" ht="15.75" customHeight="1" x14ac:dyDescent="0.3">
      <c r="A44" s="99">
        <v>5</v>
      </c>
      <c r="B44" s="100" t="s">
        <v>214</v>
      </c>
      <c r="C44" s="100" t="s">
        <v>19</v>
      </c>
      <c r="D44" s="101">
        <v>93</v>
      </c>
      <c r="E44" s="96">
        <v>6</v>
      </c>
      <c r="F44" s="101">
        <v>249</v>
      </c>
      <c r="G44" s="104">
        <v>12</v>
      </c>
      <c r="I44" s="87"/>
    </row>
    <row r="45" spans="1:15" ht="15.75" customHeight="1" x14ac:dyDescent="0.3">
      <c r="A45" s="99">
        <v>6</v>
      </c>
      <c r="B45" s="100" t="s">
        <v>215</v>
      </c>
      <c r="C45" s="100" t="s">
        <v>26</v>
      </c>
      <c r="D45" s="101">
        <v>69</v>
      </c>
      <c r="E45" s="96">
        <v>1</v>
      </c>
      <c r="F45" s="101">
        <v>238</v>
      </c>
      <c r="G45" s="104">
        <v>10</v>
      </c>
      <c r="I45" s="87"/>
    </row>
    <row r="46" spans="1:15" ht="15.75" customHeight="1" x14ac:dyDescent="0.3">
      <c r="A46" s="99">
        <v>3</v>
      </c>
      <c r="B46" s="100" t="s">
        <v>212</v>
      </c>
      <c r="C46" s="100" t="s">
        <v>191</v>
      </c>
      <c r="D46" s="101">
        <v>82</v>
      </c>
      <c r="E46" s="96">
        <v>3</v>
      </c>
      <c r="F46" s="101">
        <v>248</v>
      </c>
      <c r="G46" s="104">
        <v>9</v>
      </c>
      <c r="I46" s="87"/>
    </row>
    <row r="47" spans="1:15" ht="15.75" customHeight="1" x14ac:dyDescent="0.3">
      <c r="A47" s="237">
        <v>2</v>
      </c>
      <c r="B47" s="238" t="s">
        <v>211</v>
      </c>
      <c r="C47" s="238" t="s">
        <v>19</v>
      </c>
      <c r="D47" s="239">
        <v>77</v>
      </c>
      <c r="E47" s="240">
        <v>2</v>
      </c>
      <c r="F47" s="106">
        <v>225</v>
      </c>
      <c r="G47" s="107">
        <v>5</v>
      </c>
      <c r="I47" s="87"/>
    </row>
    <row r="48" spans="1:15" ht="15.75" customHeight="1" x14ac:dyDescent="0.3">
      <c r="A48" s="87"/>
      <c r="I48" s="87"/>
    </row>
    <row r="49" spans="2:6" s="87" customFormat="1" ht="15.75" customHeight="1" x14ac:dyDescent="0.3">
      <c r="B49" s="87" t="s">
        <v>154</v>
      </c>
      <c r="F49" s="108" t="s">
        <v>662</v>
      </c>
    </row>
    <row r="50" spans="2:6" s="87" customFormat="1" ht="15.75" customHeight="1" x14ac:dyDescent="0.3">
      <c r="B50" s="87" t="s">
        <v>663</v>
      </c>
    </row>
    <row r="51" spans="2:6" s="87" customFormat="1" ht="15.75" customHeight="1" x14ac:dyDescent="0.3"/>
    <row r="52" spans="2:6" s="87" customFormat="1" ht="15.75" customHeight="1" x14ac:dyDescent="0.3"/>
    <row r="53" spans="2:6" s="87" customFormat="1" ht="15.75" customHeight="1" x14ac:dyDescent="0.3"/>
    <row r="54" spans="2:6" s="87" customFormat="1" ht="15.75" customHeight="1" x14ac:dyDescent="0.3"/>
    <row r="55" spans="2:6" s="87" customFormat="1" ht="15.75" customHeight="1" x14ac:dyDescent="0.3"/>
    <row r="56" spans="2:6" s="87" customFormat="1" ht="15.75" customHeight="1" x14ac:dyDescent="0.3"/>
    <row r="57" spans="2:6" s="87" customFormat="1" ht="15.75" customHeight="1" x14ac:dyDescent="0.3"/>
    <row r="58" spans="2:6" s="87" customFormat="1" ht="15.75" customHeight="1" x14ac:dyDescent="0.3"/>
    <row r="59" spans="2:6" s="87" customFormat="1" ht="15.75" customHeight="1" x14ac:dyDescent="0.3"/>
    <row r="60" spans="2:6" s="87" customFormat="1" ht="15.75" customHeight="1" x14ac:dyDescent="0.3"/>
    <row r="61" spans="2:6" s="87" customFormat="1" ht="15.75" customHeight="1" x14ac:dyDescent="0.3"/>
    <row r="62" spans="2:6" s="87" customFormat="1" ht="15.75" customHeight="1" x14ac:dyDescent="0.3"/>
    <row r="63" spans="2:6" s="87" customFormat="1" ht="15.75" customHeight="1" x14ac:dyDescent="0.3"/>
    <row r="64" spans="2:6" s="87" customFormat="1" ht="15.75" customHeight="1" x14ac:dyDescent="0.3"/>
    <row r="65" s="87" customFormat="1" ht="15.75" customHeight="1" x14ac:dyDescent="0.3"/>
    <row r="66" s="87" customFormat="1" ht="15.75" customHeight="1" x14ac:dyDescent="0.3"/>
    <row r="67" s="87" customFormat="1" ht="15.75" customHeight="1" x14ac:dyDescent="0.3"/>
    <row r="68" s="87" customFormat="1" ht="15.75" customHeight="1" x14ac:dyDescent="0.3"/>
    <row r="69" s="87" customFormat="1" ht="15.75" customHeight="1" x14ac:dyDescent="0.3"/>
    <row r="70" s="87" customFormat="1" ht="15.75" customHeight="1" x14ac:dyDescent="0.3"/>
    <row r="71" s="87" customFormat="1" ht="15.75" customHeight="1" x14ac:dyDescent="0.3"/>
    <row r="72" s="87" customFormat="1" ht="15.75" customHeight="1" x14ac:dyDescent="0.3"/>
    <row r="73" s="87" customFormat="1" ht="15.75" customHeight="1" x14ac:dyDescent="0.3"/>
    <row r="74" s="87" customFormat="1" ht="15.75" customHeight="1" x14ac:dyDescent="0.3"/>
    <row r="75" s="87" customFormat="1" ht="15.75" customHeight="1" x14ac:dyDescent="0.3"/>
    <row r="76" s="87" customFormat="1" ht="15.75" customHeight="1" x14ac:dyDescent="0.3"/>
    <row r="77" s="87" customFormat="1" ht="15.75" customHeight="1" x14ac:dyDescent="0.3"/>
    <row r="78" s="87" customFormat="1" ht="15.75" customHeight="1" x14ac:dyDescent="0.3"/>
    <row r="79" s="87" customFormat="1" ht="15.75" customHeight="1" x14ac:dyDescent="0.3"/>
    <row r="80" s="87" customFormat="1" ht="15.75" customHeight="1" x14ac:dyDescent="0.3"/>
    <row r="81" s="87" customFormat="1" ht="15.75" customHeight="1" x14ac:dyDescent="0.3"/>
    <row r="82" s="87" customFormat="1" ht="15.75" customHeight="1" x14ac:dyDescent="0.3"/>
    <row r="83" s="87" customFormat="1" ht="15.75" customHeight="1" x14ac:dyDescent="0.3"/>
    <row r="84" s="87" customFormat="1" ht="15.75" customHeight="1" x14ac:dyDescent="0.3"/>
    <row r="85" s="87" customFormat="1" ht="15.75" customHeight="1" x14ac:dyDescent="0.3"/>
    <row r="86" s="87" customFormat="1" ht="15.75" customHeight="1" x14ac:dyDescent="0.3"/>
    <row r="87" s="87" customFormat="1" ht="15.75" customHeight="1" x14ac:dyDescent="0.3"/>
    <row r="88" s="87" customFormat="1" ht="15.75" customHeight="1" x14ac:dyDescent="0.3"/>
    <row r="89" s="87" customFormat="1" ht="15.75" customHeight="1" x14ac:dyDescent="0.3"/>
    <row r="90" s="87" customFormat="1" ht="15.75" customHeight="1" x14ac:dyDescent="0.3"/>
    <row r="91" s="87" customFormat="1" ht="15.75" customHeight="1" x14ac:dyDescent="0.3"/>
    <row r="92" s="87" customFormat="1" ht="15.75" customHeight="1" x14ac:dyDescent="0.3"/>
    <row r="93" s="87" customFormat="1" ht="15.75" customHeight="1" x14ac:dyDescent="0.3"/>
    <row r="94" s="87" customFormat="1" ht="15.75" customHeight="1" x14ac:dyDescent="0.3"/>
    <row r="95" s="87" customFormat="1" ht="15.75" customHeight="1" x14ac:dyDescent="0.3"/>
    <row r="96" s="87" customFormat="1" ht="15.75" customHeight="1" x14ac:dyDescent="0.3"/>
    <row r="97" s="87" customFormat="1" ht="15.75" customHeight="1" x14ac:dyDescent="0.3"/>
    <row r="98" s="87" customFormat="1" ht="15.75" customHeight="1" x14ac:dyDescent="0.3"/>
    <row r="99" s="87" customFormat="1" ht="15.75" customHeight="1" x14ac:dyDescent="0.3"/>
    <row r="100" s="87" customFormat="1" ht="15.75" customHeight="1" x14ac:dyDescent="0.3"/>
    <row r="101" s="87" customFormat="1" ht="15.75" customHeight="1" x14ac:dyDescent="0.3"/>
    <row r="102" s="87" customFormat="1" ht="15.75" customHeight="1" x14ac:dyDescent="0.3"/>
    <row r="103" s="87" customFormat="1" ht="15.75" customHeight="1" x14ac:dyDescent="0.3"/>
    <row r="104" s="87" customFormat="1" ht="15.75" customHeight="1" x14ac:dyDescent="0.3"/>
    <row r="105" s="87" customFormat="1" ht="15.75" customHeight="1" x14ac:dyDescent="0.3"/>
    <row r="106" s="87" customFormat="1" ht="15.75" customHeight="1" x14ac:dyDescent="0.3"/>
    <row r="107" s="87" customFormat="1" ht="15.75" customHeight="1" x14ac:dyDescent="0.3"/>
    <row r="108" s="87" customFormat="1" ht="15.75" customHeight="1" x14ac:dyDescent="0.3"/>
    <row r="109" s="87" customFormat="1" ht="15.75" customHeight="1" x14ac:dyDescent="0.3"/>
    <row r="110" s="87" customFormat="1" ht="15.75" customHeight="1" x14ac:dyDescent="0.3"/>
    <row r="111" s="87" customFormat="1" ht="15.75" customHeight="1" x14ac:dyDescent="0.3"/>
    <row r="112" s="87" customFormat="1" ht="15.75" customHeight="1" x14ac:dyDescent="0.3"/>
    <row r="113" s="87" customFormat="1" ht="15.75" customHeight="1" x14ac:dyDescent="0.3"/>
    <row r="114" s="87" customFormat="1" ht="15.75" customHeight="1" x14ac:dyDescent="0.3"/>
    <row r="115" s="87" customFormat="1" ht="15.75" customHeight="1" x14ac:dyDescent="0.3"/>
    <row r="116" s="87" customFormat="1" ht="15.75" customHeight="1" x14ac:dyDescent="0.3"/>
    <row r="117" s="87" customFormat="1" ht="15.75" customHeight="1" x14ac:dyDescent="0.3"/>
    <row r="118" s="87" customFormat="1" ht="15.75" customHeight="1" x14ac:dyDescent="0.3"/>
    <row r="119" s="87" customFormat="1" ht="15.75" customHeight="1" x14ac:dyDescent="0.3"/>
  </sheetData>
  <sortState xmlns:xlrd2="http://schemas.microsoft.com/office/spreadsheetml/2017/richdata2" ref="A41:G47">
    <sortCondition descending="1" ref="G41"/>
    <sortCondition descending="1" ref="F41"/>
  </sortState>
  <hyperlinks>
    <hyperlink ref="B2" location="'Index'!A3" tooltip="Go to the Index sheet" display="`" xr:uid="{671C87FD-C6CA-454D-9955-14D6719B779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46C23-E526-48AA-9FA1-C0037103D2C4}">
  <sheetPr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4.140625" style="87" customWidth="1"/>
    <col min="18" max="18" width="9.140625" style="87" bestFit="1" customWidth="1"/>
    <col min="19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155</v>
      </c>
      <c r="D1" s="86"/>
      <c r="E1" s="86"/>
      <c r="F1" s="86" t="s">
        <v>126</v>
      </c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242">
        <v>1</v>
      </c>
      <c r="B5" s="243" t="s">
        <v>156</v>
      </c>
      <c r="C5" s="243" t="s">
        <v>63</v>
      </c>
      <c r="D5" s="244">
        <v>99</v>
      </c>
      <c r="E5" s="244">
        <v>6</v>
      </c>
      <c r="F5" s="235">
        <v>297</v>
      </c>
      <c r="G5" s="236">
        <v>18</v>
      </c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5">
        <v>4</v>
      </c>
      <c r="B6" s="246" t="s">
        <v>62</v>
      </c>
      <c r="C6" s="246" t="s">
        <v>63</v>
      </c>
      <c r="D6" s="247">
        <v>97</v>
      </c>
      <c r="E6" s="248">
        <v>5</v>
      </c>
      <c r="F6" s="113">
        <v>292</v>
      </c>
      <c r="G6" s="114">
        <v>15</v>
      </c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5">
        <v>2</v>
      </c>
      <c r="B7" s="246" t="s">
        <v>178</v>
      </c>
      <c r="C7" s="246" t="s">
        <v>161</v>
      </c>
      <c r="D7" s="247">
        <v>97</v>
      </c>
      <c r="E7" s="248">
        <v>5</v>
      </c>
      <c r="F7" s="113">
        <v>284</v>
      </c>
      <c r="G7" s="114">
        <v>11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9">
        <v>3</v>
      </c>
      <c r="B8" s="246" t="s">
        <v>182</v>
      </c>
      <c r="C8" s="246" t="s">
        <v>63</v>
      </c>
      <c r="D8" s="247">
        <v>93</v>
      </c>
      <c r="E8" s="248">
        <v>3</v>
      </c>
      <c r="F8" s="113">
        <v>283</v>
      </c>
      <c r="G8" s="114">
        <v>10</v>
      </c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45">
        <v>6</v>
      </c>
      <c r="B9" s="246" t="s">
        <v>209</v>
      </c>
      <c r="C9" s="246" t="s">
        <v>166</v>
      </c>
      <c r="D9" s="247">
        <v>93</v>
      </c>
      <c r="E9" s="248">
        <v>3</v>
      </c>
      <c r="F9" s="113">
        <v>281</v>
      </c>
      <c r="G9" s="114">
        <v>10</v>
      </c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254">
        <v>5</v>
      </c>
      <c r="B10" s="251" t="s">
        <v>208</v>
      </c>
      <c r="C10" s="251" t="s">
        <v>166</v>
      </c>
      <c r="D10" s="252">
        <v>88</v>
      </c>
      <c r="E10" s="253">
        <v>1</v>
      </c>
      <c r="F10" s="115">
        <v>273</v>
      </c>
      <c r="G10" s="116">
        <v>5</v>
      </c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111"/>
      <c r="B12" s="87" t="s">
        <v>127</v>
      </c>
      <c r="F12" s="108" t="s">
        <v>662</v>
      </c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11"/>
      <c r="B13" s="87" t="s">
        <v>663</v>
      </c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5.75" customHeight="1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.75" customHeight="1" x14ac:dyDescent="0.3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ht="15.75" customHeight="1" x14ac:dyDescent="0.3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ht="15.75" customHeight="1" x14ac:dyDescent="0.3">
      <c r="A58" s="87"/>
      <c r="I58" s="87"/>
    </row>
    <row r="59" spans="1:26" ht="15.75" customHeight="1" x14ac:dyDescent="0.3">
      <c r="A59" s="87"/>
      <c r="I59" s="87"/>
    </row>
    <row r="60" spans="1:26" ht="15.75" customHeight="1" x14ac:dyDescent="0.3">
      <c r="A60" s="87"/>
      <c r="I60" s="87"/>
    </row>
    <row r="61" spans="1:26" ht="15.75" customHeight="1" x14ac:dyDescent="0.3">
      <c r="A61" s="87"/>
      <c r="I61" s="87"/>
    </row>
    <row r="62" spans="1:26" ht="15.75" customHeight="1" x14ac:dyDescent="0.3">
      <c r="A62" s="87"/>
      <c r="I62" s="87"/>
    </row>
    <row r="63" spans="1:26" ht="15.75" customHeight="1" x14ac:dyDescent="0.3">
      <c r="A63" s="87"/>
      <c r="I63" s="87"/>
    </row>
    <row r="64" spans="1:26" ht="15.75" customHeight="1" x14ac:dyDescent="0.3">
      <c r="A64" s="87"/>
      <c r="I64" s="87"/>
    </row>
    <row r="65" s="87" customFormat="1" ht="15.75" customHeight="1" x14ac:dyDescent="0.3"/>
    <row r="66" s="87" customFormat="1" ht="15.75" customHeight="1" x14ac:dyDescent="0.3"/>
    <row r="67" s="87" customFormat="1" ht="15.75" customHeight="1" x14ac:dyDescent="0.3"/>
    <row r="68" s="87" customFormat="1" ht="15.75" customHeight="1" x14ac:dyDescent="0.3"/>
    <row r="69" s="87" customFormat="1" ht="15.75" customHeight="1" x14ac:dyDescent="0.3"/>
    <row r="70" s="87" customFormat="1" ht="15.75" customHeight="1" x14ac:dyDescent="0.3"/>
    <row r="71" s="87" customFormat="1" ht="15.75" customHeight="1" x14ac:dyDescent="0.3"/>
    <row r="72" s="87" customFormat="1" ht="15.75" customHeight="1" x14ac:dyDescent="0.3"/>
    <row r="73" s="87" customFormat="1" ht="15.75" customHeight="1" x14ac:dyDescent="0.3"/>
    <row r="74" s="87" customFormat="1" ht="15.75" customHeight="1" x14ac:dyDescent="0.3"/>
    <row r="75" s="87" customFormat="1" ht="15.75" customHeight="1" x14ac:dyDescent="0.3"/>
    <row r="76" s="87" customFormat="1" ht="15.75" customHeight="1" x14ac:dyDescent="0.3"/>
    <row r="77" s="87" customFormat="1" ht="15.75" customHeight="1" x14ac:dyDescent="0.3"/>
    <row r="78" s="87" customFormat="1" ht="15.75" customHeight="1" x14ac:dyDescent="0.3"/>
    <row r="79" s="87" customFormat="1" ht="15.75" customHeight="1" x14ac:dyDescent="0.3"/>
    <row r="80" s="87" customFormat="1" ht="15.75" customHeight="1" x14ac:dyDescent="0.3"/>
    <row r="81" s="87" customFormat="1" ht="15.75" customHeight="1" x14ac:dyDescent="0.3"/>
    <row r="82" s="87" customFormat="1" ht="15.75" customHeight="1" x14ac:dyDescent="0.3"/>
    <row r="83" s="87" customFormat="1" ht="15.75" customHeight="1" x14ac:dyDescent="0.3"/>
    <row r="84" s="87" customFormat="1" ht="15.75" customHeight="1" x14ac:dyDescent="0.3"/>
    <row r="85" s="87" customFormat="1" ht="15.75" customHeight="1" x14ac:dyDescent="0.3"/>
    <row r="86" s="87" customFormat="1" ht="15.75" customHeight="1" x14ac:dyDescent="0.3"/>
    <row r="87" s="87" customFormat="1" ht="15.75" customHeight="1" x14ac:dyDescent="0.3"/>
    <row r="88" s="87" customFormat="1" ht="15.75" customHeight="1" x14ac:dyDescent="0.3"/>
    <row r="89" s="87" customFormat="1" ht="15.75" customHeight="1" x14ac:dyDescent="0.3"/>
    <row r="90" s="87" customFormat="1" ht="15.75" customHeight="1" x14ac:dyDescent="0.3"/>
    <row r="91" s="87" customFormat="1" ht="15.75" customHeight="1" x14ac:dyDescent="0.3"/>
    <row r="92" s="87" customFormat="1" ht="15.75" customHeight="1" x14ac:dyDescent="0.3"/>
    <row r="93" s="87" customFormat="1" ht="15.75" customHeight="1" x14ac:dyDescent="0.3"/>
    <row r="94" s="87" customFormat="1" ht="15.75" customHeight="1" x14ac:dyDescent="0.3"/>
    <row r="95" s="87" customFormat="1" ht="15.75" customHeight="1" x14ac:dyDescent="0.3"/>
    <row r="96" s="87" customFormat="1" ht="15.75" customHeight="1" x14ac:dyDescent="0.3"/>
    <row r="97" s="87" customFormat="1" ht="15.75" customHeight="1" x14ac:dyDescent="0.3"/>
    <row r="98" s="87" customFormat="1" ht="15.75" customHeight="1" x14ac:dyDescent="0.3"/>
    <row r="99" s="87" customFormat="1" ht="15.75" customHeight="1" x14ac:dyDescent="0.3"/>
    <row r="100" s="87" customFormat="1" ht="15.75" customHeight="1" x14ac:dyDescent="0.3"/>
    <row r="101" s="87" customFormat="1" ht="15.75" customHeight="1" x14ac:dyDescent="0.3"/>
    <row r="102" s="87" customFormat="1" ht="15.75" customHeight="1" x14ac:dyDescent="0.3"/>
    <row r="103" s="87" customFormat="1" ht="15.75" customHeight="1" x14ac:dyDescent="0.3"/>
    <row r="104" s="87" customFormat="1" ht="15.75" customHeight="1" x14ac:dyDescent="0.3"/>
    <row r="105" s="87" customFormat="1" ht="15.75" customHeight="1" x14ac:dyDescent="0.3"/>
    <row r="106" s="87" customFormat="1" ht="15.75" customHeight="1" x14ac:dyDescent="0.3"/>
    <row r="107" s="87" customFormat="1" ht="15.75" customHeight="1" x14ac:dyDescent="0.3"/>
    <row r="108" s="87" customFormat="1" ht="15.75" customHeight="1" x14ac:dyDescent="0.3"/>
    <row r="109" s="87" customFormat="1" ht="15.75" customHeight="1" x14ac:dyDescent="0.3"/>
    <row r="110" s="87" customFormat="1" ht="15.75" customHeight="1" x14ac:dyDescent="0.3"/>
    <row r="111" s="87" customFormat="1" ht="15.75" customHeight="1" x14ac:dyDescent="0.3"/>
    <row r="112" s="87" customFormat="1" ht="15.75" customHeight="1" x14ac:dyDescent="0.3"/>
    <row r="113" s="87" customFormat="1" ht="15.75" customHeight="1" x14ac:dyDescent="0.3"/>
    <row r="114" s="87" customFormat="1" ht="15.75" customHeight="1" x14ac:dyDescent="0.3"/>
    <row r="115" s="87" customFormat="1" ht="15.75" customHeight="1" x14ac:dyDescent="0.3"/>
    <row r="116" s="87" customFormat="1" ht="15.75" customHeight="1" x14ac:dyDescent="0.3"/>
    <row r="117" s="87" customFormat="1" ht="15.75" customHeight="1" x14ac:dyDescent="0.3"/>
    <row r="118" s="87" customFormat="1" ht="15.75" customHeight="1" x14ac:dyDescent="0.3"/>
    <row r="119" s="87" customFormat="1" ht="15.75" customHeight="1" x14ac:dyDescent="0.3"/>
  </sheetData>
  <sheetProtection selectLockedCells="1" selectUnlockedCells="1"/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`" xr:uid="{E7C4EE4F-04AB-450A-B245-60FB218A108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6D061-876A-48ED-8185-3C392C444A4A}">
  <sheetPr>
    <tabColor theme="9"/>
    <pageSetUpPr fitToPage="1"/>
  </sheetPr>
  <dimension ref="A1:AH5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28515625" style="87"/>
  </cols>
  <sheetData>
    <row r="1" spans="1:34" s="85" customFormat="1" ht="18" x14ac:dyDescent="0.35">
      <c r="A1" s="84"/>
      <c r="B1" s="85" t="s">
        <v>231</v>
      </c>
      <c r="D1" s="86"/>
      <c r="E1" s="86"/>
      <c r="F1" s="86" t="s">
        <v>126</v>
      </c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242">
        <v>3</v>
      </c>
      <c r="B5" s="243" t="s">
        <v>250</v>
      </c>
      <c r="C5" s="243" t="s">
        <v>251</v>
      </c>
      <c r="D5" s="318">
        <v>186</v>
      </c>
      <c r="E5" s="244">
        <v>8</v>
      </c>
      <c r="F5" s="319">
        <v>553</v>
      </c>
      <c r="G5" s="320">
        <v>23</v>
      </c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9">
        <v>1</v>
      </c>
      <c r="B6" s="246" t="s">
        <v>259</v>
      </c>
      <c r="C6" s="246" t="s">
        <v>48</v>
      </c>
      <c r="D6" s="248">
        <v>179</v>
      </c>
      <c r="E6" s="248">
        <v>6</v>
      </c>
      <c r="F6" s="102">
        <v>548</v>
      </c>
      <c r="G6" s="103">
        <v>21</v>
      </c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9">
        <v>7</v>
      </c>
      <c r="B7" s="246" t="s">
        <v>254</v>
      </c>
      <c r="C7" s="246" t="s">
        <v>255</v>
      </c>
      <c r="D7" s="247">
        <v>177</v>
      </c>
      <c r="E7" s="248">
        <v>4</v>
      </c>
      <c r="F7" s="113">
        <v>531</v>
      </c>
      <c r="G7" s="114">
        <v>15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5">
        <v>6</v>
      </c>
      <c r="B8" s="246" t="s">
        <v>252</v>
      </c>
      <c r="C8" s="246" t="s">
        <v>29</v>
      </c>
      <c r="D8" s="247">
        <v>178</v>
      </c>
      <c r="E8" s="248">
        <v>5</v>
      </c>
      <c r="F8" s="113">
        <v>530</v>
      </c>
      <c r="G8" s="114">
        <v>14</v>
      </c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45">
        <v>2</v>
      </c>
      <c r="B9" s="246" t="s">
        <v>242</v>
      </c>
      <c r="C9" s="246" t="s">
        <v>243</v>
      </c>
      <c r="D9" s="247">
        <v>185</v>
      </c>
      <c r="E9" s="248">
        <v>7</v>
      </c>
      <c r="F9" s="113">
        <v>417</v>
      </c>
      <c r="G9" s="114">
        <v>14</v>
      </c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245">
        <v>4</v>
      </c>
      <c r="B10" s="246" t="s">
        <v>246</v>
      </c>
      <c r="C10" s="246" t="s">
        <v>29</v>
      </c>
      <c r="D10" s="247">
        <v>174</v>
      </c>
      <c r="E10" s="248">
        <v>3</v>
      </c>
      <c r="F10" s="113">
        <v>522</v>
      </c>
      <c r="G10" s="114">
        <v>9</v>
      </c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245">
        <v>8</v>
      </c>
      <c r="B11" s="246" t="s">
        <v>257</v>
      </c>
      <c r="C11" s="246" t="s">
        <v>255</v>
      </c>
      <c r="D11" s="247">
        <v>174</v>
      </c>
      <c r="E11" s="248">
        <v>3</v>
      </c>
      <c r="F11" s="113">
        <v>522</v>
      </c>
      <c r="G11" s="114">
        <v>9</v>
      </c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254">
        <v>5</v>
      </c>
      <c r="B12" s="251" t="s">
        <v>248</v>
      </c>
      <c r="C12" s="251" t="s">
        <v>249</v>
      </c>
      <c r="D12" s="252">
        <v>169</v>
      </c>
      <c r="E12" s="253">
        <v>1</v>
      </c>
      <c r="F12" s="115">
        <v>504</v>
      </c>
      <c r="G12" s="116">
        <v>4</v>
      </c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92"/>
      <c r="B15" s="93" t="s">
        <v>4</v>
      </c>
      <c r="C15" s="93" t="s">
        <v>5</v>
      </c>
      <c r="D15" s="94" t="s">
        <v>6</v>
      </c>
      <c r="E15" s="94" t="s">
        <v>7</v>
      </c>
      <c r="F15" s="94" t="s">
        <v>8</v>
      </c>
      <c r="G15" s="95" t="s">
        <v>9</v>
      </c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242">
        <v>3</v>
      </c>
      <c r="B16" s="243" t="s">
        <v>261</v>
      </c>
      <c r="C16" s="243" t="s">
        <v>251</v>
      </c>
      <c r="D16" s="318">
        <v>168</v>
      </c>
      <c r="E16" s="244">
        <v>6</v>
      </c>
      <c r="F16" s="319">
        <v>518</v>
      </c>
      <c r="G16" s="320">
        <v>19</v>
      </c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249">
        <v>5</v>
      </c>
      <c r="B17" s="246" t="s">
        <v>266</v>
      </c>
      <c r="C17" s="246" t="s">
        <v>48</v>
      </c>
      <c r="D17" s="247">
        <v>174</v>
      </c>
      <c r="E17" s="248">
        <v>7</v>
      </c>
      <c r="F17" s="113">
        <v>509</v>
      </c>
      <c r="G17" s="114">
        <v>16</v>
      </c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249">
        <v>1</v>
      </c>
      <c r="B18" s="246" t="s">
        <v>260</v>
      </c>
      <c r="C18" s="246" t="s">
        <v>48</v>
      </c>
      <c r="D18" s="248">
        <v>165</v>
      </c>
      <c r="E18" s="248">
        <v>2</v>
      </c>
      <c r="F18" s="102">
        <v>508</v>
      </c>
      <c r="G18" s="103">
        <v>15</v>
      </c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245">
        <v>2</v>
      </c>
      <c r="B19" s="246" t="s">
        <v>262</v>
      </c>
      <c r="C19" s="246" t="s">
        <v>263</v>
      </c>
      <c r="D19" s="247">
        <v>168</v>
      </c>
      <c r="E19" s="248">
        <v>6</v>
      </c>
      <c r="F19" s="113">
        <v>503</v>
      </c>
      <c r="G19" s="114">
        <v>15</v>
      </c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249">
        <v>7</v>
      </c>
      <c r="B20" s="246" t="s">
        <v>276</v>
      </c>
      <c r="C20" s="246" t="s">
        <v>48</v>
      </c>
      <c r="D20" s="247">
        <v>167</v>
      </c>
      <c r="E20" s="248">
        <v>4</v>
      </c>
      <c r="F20" s="113">
        <v>494</v>
      </c>
      <c r="G20" s="114">
        <v>10</v>
      </c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245">
        <v>4</v>
      </c>
      <c r="B21" s="246" t="s">
        <v>265</v>
      </c>
      <c r="C21" s="246" t="s">
        <v>233</v>
      </c>
      <c r="D21" s="247">
        <v>166</v>
      </c>
      <c r="E21" s="248">
        <v>3</v>
      </c>
      <c r="F21" s="113">
        <v>493</v>
      </c>
      <c r="G21" s="114">
        <v>8</v>
      </c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250">
        <v>6</v>
      </c>
      <c r="B22" s="251" t="s">
        <v>272</v>
      </c>
      <c r="C22" s="251" t="s">
        <v>273</v>
      </c>
      <c r="D22" s="252">
        <v>159</v>
      </c>
      <c r="E22" s="253">
        <v>1</v>
      </c>
      <c r="F22" s="115">
        <v>476</v>
      </c>
      <c r="G22" s="116">
        <v>5</v>
      </c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90"/>
      <c r="B24" s="91" t="s">
        <v>40</v>
      </c>
      <c r="C24" s="91"/>
      <c r="D24" s="91"/>
      <c r="E24" s="91"/>
      <c r="F24" s="91"/>
      <c r="G24" s="9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92"/>
      <c r="B25" s="93" t="s">
        <v>4</v>
      </c>
      <c r="C25" s="93" t="s">
        <v>5</v>
      </c>
      <c r="D25" s="94" t="s">
        <v>6</v>
      </c>
      <c r="E25" s="94" t="s">
        <v>7</v>
      </c>
      <c r="F25" s="94" t="s">
        <v>8</v>
      </c>
      <c r="G25" s="95" t="s">
        <v>9</v>
      </c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242">
        <v>3</v>
      </c>
      <c r="B26" s="243" t="s">
        <v>278</v>
      </c>
      <c r="C26" s="243" t="s">
        <v>34</v>
      </c>
      <c r="D26" s="318">
        <v>168</v>
      </c>
      <c r="E26" s="244">
        <v>6</v>
      </c>
      <c r="F26" s="319">
        <v>505</v>
      </c>
      <c r="G26" s="320">
        <v>18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245">
        <v>4</v>
      </c>
      <c r="B27" s="246" t="s">
        <v>152</v>
      </c>
      <c r="C27" s="246" t="s">
        <v>151</v>
      </c>
      <c r="D27" s="247">
        <v>159</v>
      </c>
      <c r="E27" s="248">
        <v>4</v>
      </c>
      <c r="F27" s="113">
        <v>493</v>
      </c>
      <c r="G27" s="114">
        <v>16</v>
      </c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245">
        <v>2</v>
      </c>
      <c r="B28" s="246" t="s">
        <v>280</v>
      </c>
      <c r="C28" s="246" t="s">
        <v>48</v>
      </c>
      <c r="D28" s="247">
        <v>169</v>
      </c>
      <c r="E28" s="248">
        <v>7</v>
      </c>
      <c r="F28" s="113">
        <v>480</v>
      </c>
      <c r="G28" s="114">
        <v>15</v>
      </c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245">
        <v>6</v>
      </c>
      <c r="B29" s="246" t="s">
        <v>285</v>
      </c>
      <c r="C29" s="246" t="s">
        <v>273</v>
      </c>
      <c r="D29" s="247">
        <v>138</v>
      </c>
      <c r="E29" s="248">
        <v>1</v>
      </c>
      <c r="F29" s="113">
        <v>475</v>
      </c>
      <c r="G29" s="114">
        <v>12</v>
      </c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249">
        <v>5</v>
      </c>
      <c r="B30" s="246" t="s">
        <v>58</v>
      </c>
      <c r="C30" s="246" t="s">
        <v>34</v>
      </c>
      <c r="D30" s="247">
        <v>156</v>
      </c>
      <c r="E30" s="248">
        <v>3</v>
      </c>
      <c r="F30" s="113">
        <v>460</v>
      </c>
      <c r="G30" s="114">
        <v>10</v>
      </c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249">
        <v>7</v>
      </c>
      <c r="B31" s="246" t="s">
        <v>286</v>
      </c>
      <c r="C31" s="246" t="s">
        <v>104</v>
      </c>
      <c r="D31" s="247">
        <v>163</v>
      </c>
      <c r="E31" s="248">
        <v>5</v>
      </c>
      <c r="F31" s="113">
        <v>402</v>
      </c>
      <c r="G31" s="114">
        <v>7</v>
      </c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254">
        <v>1</v>
      </c>
      <c r="B32" s="251" t="s">
        <v>279</v>
      </c>
      <c r="C32" s="251" t="s">
        <v>273</v>
      </c>
      <c r="D32" s="253">
        <v>145</v>
      </c>
      <c r="E32" s="253">
        <v>2</v>
      </c>
      <c r="F32" s="316">
        <v>421</v>
      </c>
      <c r="G32" s="317">
        <v>6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90"/>
      <c r="B34" s="91" t="s">
        <v>41</v>
      </c>
      <c r="C34" s="91"/>
      <c r="D34" s="91"/>
      <c r="E34" s="91"/>
      <c r="F34" s="91"/>
      <c r="G34" s="9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92"/>
      <c r="B35" s="93" t="s">
        <v>4</v>
      </c>
      <c r="C35" s="93" t="s">
        <v>5</v>
      </c>
      <c r="D35" s="94" t="s">
        <v>6</v>
      </c>
      <c r="E35" s="94" t="s">
        <v>7</v>
      </c>
      <c r="F35" s="94" t="s">
        <v>8</v>
      </c>
      <c r="G35" s="95" t="s">
        <v>9</v>
      </c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321">
        <v>6</v>
      </c>
      <c r="B36" s="243" t="s">
        <v>33</v>
      </c>
      <c r="C36" s="243" t="s">
        <v>34</v>
      </c>
      <c r="D36" s="318">
        <v>158</v>
      </c>
      <c r="E36" s="244">
        <v>7</v>
      </c>
      <c r="F36" s="319">
        <v>476</v>
      </c>
      <c r="G36" s="320">
        <v>21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249">
        <v>5</v>
      </c>
      <c r="B37" s="246" t="s">
        <v>105</v>
      </c>
      <c r="C37" s="246" t="s">
        <v>34</v>
      </c>
      <c r="D37" s="247">
        <v>152</v>
      </c>
      <c r="E37" s="248">
        <v>5</v>
      </c>
      <c r="F37" s="113">
        <v>453</v>
      </c>
      <c r="G37" s="114">
        <v>16</v>
      </c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249">
        <v>7</v>
      </c>
      <c r="B38" s="246" t="s">
        <v>300</v>
      </c>
      <c r="C38" s="246" t="s">
        <v>161</v>
      </c>
      <c r="D38" s="247">
        <v>158</v>
      </c>
      <c r="E38" s="248">
        <v>7</v>
      </c>
      <c r="F38" s="113">
        <v>446</v>
      </c>
      <c r="G38" s="114">
        <v>16</v>
      </c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249">
        <v>1</v>
      </c>
      <c r="B39" s="246" t="s">
        <v>288</v>
      </c>
      <c r="C39" s="246" t="s">
        <v>48</v>
      </c>
      <c r="D39" s="248">
        <v>144</v>
      </c>
      <c r="E39" s="248">
        <v>4</v>
      </c>
      <c r="F39" s="102">
        <v>443</v>
      </c>
      <c r="G39" s="103">
        <v>15</v>
      </c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245">
        <v>4</v>
      </c>
      <c r="B40" s="246" t="s">
        <v>150</v>
      </c>
      <c r="C40" s="246" t="s">
        <v>151</v>
      </c>
      <c r="D40" s="247">
        <v>143</v>
      </c>
      <c r="E40" s="248">
        <v>3</v>
      </c>
      <c r="F40" s="113">
        <v>396</v>
      </c>
      <c r="G40" s="114">
        <v>8</v>
      </c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249">
        <v>3</v>
      </c>
      <c r="B41" s="246" t="s">
        <v>295</v>
      </c>
      <c r="C41" s="246" t="s">
        <v>77</v>
      </c>
      <c r="D41" s="247">
        <v>138</v>
      </c>
      <c r="E41" s="248">
        <v>2</v>
      </c>
      <c r="F41" s="113">
        <v>405</v>
      </c>
      <c r="G41" s="114">
        <v>7</v>
      </c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250">
        <v>2</v>
      </c>
      <c r="B42" s="251" t="s">
        <v>294</v>
      </c>
      <c r="C42" s="251" t="s">
        <v>159</v>
      </c>
      <c r="D42" s="252" t="s">
        <v>64</v>
      </c>
      <c r="E42" s="253">
        <v>0</v>
      </c>
      <c r="F42" s="115">
        <v>0</v>
      </c>
      <c r="G42" s="116">
        <v>0</v>
      </c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1"/>
      <c r="B44" s="87" t="s">
        <v>127</v>
      </c>
      <c r="F44" s="108" t="s">
        <v>662</v>
      </c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87" t="s">
        <v>663</v>
      </c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x14ac:dyDescent="0.3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x14ac:dyDescent="0.3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</sheetData>
  <sheetProtection selectLockedCells="1" selectUnlockedCells="1"/>
  <sortState xmlns:xlrd2="http://schemas.microsoft.com/office/spreadsheetml/2017/richdata2" ref="A36:G42">
    <sortCondition descending="1" ref="G36"/>
    <sortCondition descending="1" ref="F36"/>
  </sortState>
  <hyperlinks>
    <hyperlink ref="B2" location="'Index'!A3" tooltip="Go to the Index sheet" display="`" xr:uid="{C0D0739D-A95D-4089-BCBB-E69E5BF047A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1FC15-3424-460A-B85A-597E51F25209}">
  <sheetPr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0.7109375" style="87" customWidth="1"/>
    <col min="2" max="6" width="5" style="87" customWidth="1"/>
    <col min="7" max="7" width="4.7109375" style="88" customWidth="1"/>
    <col min="8" max="8" width="20.7109375" style="87" customWidth="1"/>
    <col min="9" max="14" width="5" style="87" customWidth="1"/>
    <col min="15" max="22" width="4.140625" style="87" customWidth="1"/>
    <col min="23" max="16384" width="10.140625" style="87"/>
  </cols>
  <sheetData>
    <row r="1" spans="1:34" s="85" customFormat="1" ht="18" x14ac:dyDescent="0.35">
      <c r="A1" s="85" t="s">
        <v>217</v>
      </c>
      <c r="D1" s="86"/>
      <c r="E1" s="86"/>
      <c r="F1" s="86"/>
      <c r="G1" s="117"/>
      <c r="H1" s="86"/>
      <c r="I1" s="86"/>
      <c r="J1" s="86" t="s">
        <v>661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G3" s="88"/>
      <c r="H3" s="87"/>
      <c r="I3" s="87"/>
      <c r="J3" s="87"/>
      <c r="K3" s="87"/>
      <c r="L3" s="87"/>
      <c r="M3" s="87"/>
      <c r="AA3" s="87"/>
      <c r="AB3" s="87"/>
      <c r="AC3" s="87"/>
      <c r="AD3" s="87"/>
      <c r="AE3" s="87"/>
      <c r="AF3" s="87"/>
    </row>
    <row r="4" spans="1:34" ht="15.75" customHeight="1" x14ac:dyDescent="0.3">
      <c r="A4" s="118" t="s">
        <v>218</v>
      </c>
      <c r="B4" s="119"/>
      <c r="C4" s="120">
        <v>577</v>
      </c>
      <c r="D4" s="119"/>
      <c r="E4" s="121" t="s">
        <v>9</v>
      </c>
      <c r="F4" s="122">
        <f>SUM(F5:F7)</f>
        <v>569</v>
      </c>
      <c r="G4" s="123" t="s">
        <v>130</v>
      </c>
      <c r="H4" s="118" t="s">
        <v>219</v>
      </c>
      <c r="I4" s="119"/>
      <c r="J4" s="120">
        <v>580</v>
      </c>
      <c r="K4" s="119"/>
      <c r="L4" s="121" t="s">
        <v>9</v>
      </c>
      <c r="M4" s="122">
        <f>SUM(M5:M7)</f>
        <v>578</v>
      </c>
      <c r="N4"/>
    </row>
    <row r="5" spans="1:34" ht="15.75" customHeight="1" x14ac:dyDescent="0.3">
      <c r="A5" s="124" t="s">
        <v>160</v>
      </c>
      <c r="B5" s="125"/>
      <c r="C5" s="126"/>
      <c r="D5" s="96">
        <v>94</v>
      </c>
      <c r="E5" s="96">
        <v>93</v>
      </c>
      <c r="F5" s="127">
        <f>SUM(D5:E5)</f>
        <v>187</v>
      </c>
      <c r="G5"/>
      <c r="H5" s="124" t="s">
        <v>10</v>
      </c>
      <c r="I5" s="125"/>
      <c r="J5" s="126"/>
      <c r="K5" s="96">
        <v>99</v>
      </c>
      <c r="L5" s="96">
        <v>95</v>
      </c>
      <c r="M5" s="127">
        <f>SUM(K5:L5)</f>
        <v>194</v>
      </c>
      <c r="N5"/>
    </row>
    <row r="6" spans="1:34" ht="15.75" customHeight="1" x14ac:dyDescent="0.3">
      <c r="A6" s="128" t="s">
        <v>184</v>
      </c>
      <c r="B6" s="129"/>
      <c r="C6" s="130"/>
      <c r="D6" s="101">
        <v>93</v>
      </c>
      <c r="E6" s="101">
        <v>97</v>
      </c>
      <c r="F6" s="104">
        <f>SUM(D6:E6)</f>
        <v>190</v>
      </c>
      <c r="G6"/>
      <c r="H6" s="128" t="s">
        <v>220</v>
      </c>
      <c r="I6" s="129"/>
      <c r="J6" s="130"/>
      <c r="K6" s="101">
        <v>96</v>
      </c>
      <c r="L6" s="101">
        <v>97</v>
      </c>
      <c r="M6" s="104">
        <f>SUM(K6:L6)</f>
        <v>193</v>
      </c>
      <c r="N6"/>
    </row>
    <row r="7" spans="1:34" ht="15.75" customHeight="1" x14ac:dyDescent="0.3">
      <c r="A7" s="131" t="s">
        <v>169</v>
      </c>
      <c r="B7" s="132"/>
      <c r="C7" s="133"/>
      <c r="D7" s="106">
        <v>95</v>
      </c>
      <c r="E7" s="106">
        <v>97</v>
      </c>
      <c r="F7" s="107">
        <f>SUM(D7:E7)</f>
        <v>192</v>
      </c>
      <c r="G7"/>
      <c r="H7" s="131" t="s">
        <v>173</v>
      </c>
      <c r="I7" s="132"/>
      <c r="J7" s="133"/>
      <c r="K7" s="106">
        <v>97</v>
      </c>
      <c r="L7" s="106">
        <v>94</v>
      </c>
      <c r="M7" s="107">
        <f>SUM(K7:L7)</f>
        <v>191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34" ht="15.75" customHeight="1" x14ac:dyDescent="0.3">
      <c r="A9" s="118" t="s">
        <v>221</v>
      </c>
      <c r="B9" s="119"/>
      <c r="C9" s="120">
        <v>568</v>
      </c>
      <c r="D9" s="119"/>
      <c r="E9" s="121" t="s">
        <v>9</v>
      </c>
      <c r="F9" s="122">
        <f>SUM(F10:F12)</f>
        <v>555</v>
      </c>
      <c r="G9" s="123" t="s">
        <v>130</v>
      </c>
      <c r="H9" s="118" t="s">
        <v>222</v>
      </c>
      <c r="I9" s="119"/>
      <c r="J9" s="120">
        <v>574</v>
      </c>
      <c r="K9" s="119"/>
      <c r="L9" s="121" t="s">
        <v>9</v>
      </c>
      <c r="M9" s="122">
        <f>SUM(M10:M12)</f>
        <v>568</v>
      </c>
      <c r="N9"/>
    </row>
    <row r="10" spans="1:34" ht="15.75" customHeight="1" x14ac:dyDescent="0.3">
      <c r="A10" s="124" t="s">
        <v>223</v>
      </c>
      <c r="B10" s="125"/>
      <c r="C10" s="126"/>
      <c r="D10" s="96">
        <v>93</v>
      </c>
      <c r="E10" s="96">
        <v>92</v>
      </c>
      <c r="F10" s="127">
        <f>SUM(D10:E10)</f>
        <v>185</v>
      </c>
      <c r="G10"/>
      <c r="H10" s="124" t="s">
        <v>176</v>
      </c>
      <c r="I10" s="125"/>
      <c r="J10" s="126"/>
      <c r="K10" s="96">
        <v>96</v>
      </c>
      <c r="L10" s="96">
        <v>93</v>
      </c>
      <c r="M10" s="127">
        <f>SUM(K10:L10)</f>
        <v>189</v>
      </c>
      <c r="N10"/>
      <c r="AA10" s="134"/>
      <c r="AB10" s="134"/>
      <c r="AC10" s="134"/>
      <c r="AD10" s="134"/>
      <c r="AE10" s="134"/>
      <c r="AF10" s="134"/>
    </row>
    <row r="11" spans="1:34" ht="15.75" customHeight="1" x14ac:dyDescent="0.3">
      <c r="A11" s="128" t="s">
        <v>224</v>
      </c>
      <c r="B11" s="129"/>
      <c r="C11" s="130"/>
      <c r="D11" s="101">
        <v>92</v>
      </c>
      <c r="E11" s="101">
        <v>97</v>
      </c>
      <c r="F11" s="104">
        <f>SUM(D11:E11)</f>
        <v>189</v>
      </c>
      <c r="G11"/>
      <c r="H11" s="128" t="s">
        <v>157</v>
      </c>
      <c r="I11" s="129"/>
      <c r="J11" s="130"/>
      <c r="K11" s="101">
        <v>93</v>
      </c>
      <c r="L11" s="101">
        <v>95</v>
      </c>
      <c r="M11" s="104">
        <f>SUM(K11:L11)</f>
        <v>188</v>
      </c>
      <c r="N11"/>
      <c r="AA11" s="134"/>
      <c r="AB11" s="134"/>
      <c r="AC11" s="134"/>
      <c r="AD11" s="134"/>
      <c r="AE11" s="134"/>
      <c r="AF11" s="134"/>
    </row>
    <row r="12" spans="1:34" ht="15.75" customHeight="1" x14ac:dyDescent="0.3">
      <c r="A12" s="131" t="s">
        <v>225</v>
      </c>
      <c r="B12" s="132"/>
      <c r="C12" s="133"/>
      <c r="D12" s="106">
        <v>90</v>
      </c>
      <c r="E12" s="106">
        <v>91</v>
      </c>
      <c r="F12" s="107">
        <f>SUM(D12:E12)</f>
        <v>181</v>
      </c>
      <c r="G12"/>
      <c r="H12" s="131" t="s">
        <v>162</v>
      </c>
      <c r="I12" s="132"/>
      <c r="J12" s="133"/>
      <c r="K12" s="106">
        <v>95</v>
      </c>
      <c r="L12" s="106">
        <v>96</v>
      </c>
      <c r="M12" s="107">
        <f>SUM(K12:L12)</f>
        <v>191</v>
      </c>
      <c r="N12"/>
      <c r="AA12" s="134"/>
      <c r="AB12" s="134"/>
      <c r="AC12" s="134"/>
      <c r="AD12" s="134"/>
      <c r="AE12" s="134"/>
      <c r="AF12" s="134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4"/>
      <c r="AB13" s="134"/>
      <c r="AC13" s="134"/>
      <c r="AD13" s="134"/>
      <c r="AE13" s="134"/>
      <c r="AF13" s="134"/>
    </row>
    <row r="14" spans="1:34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34" ht="15.75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34" ht="15.7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20" ht="15.7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5" t="s">
        <v>2</v>
      </c>
      <c r="I19" s="94" t="s">
        <v>134</v>
      </c>
      <c r="J19" s="94" t="s">
        <v>135</v>
      </c>
      <c r="K19" s="94" t="s">
        <v>136</v>
      </c>
      <c r="L19" s="94" t="s">
        <v>137</v>
      </c>
      <c r="M19" s="94" t="s">
        <v>8</v>
      </c>
      <c r="N19" s="95" t="s">
        <v>138</v>
      </c>
    </row>
    <row r="20" spans="1:20" ht="15.75" customHeight="1" x14ac:dyDescent="0.3">
      <c r="H20" s="340" t="s">
        <v>219</v>
      </c>
      <c r="I20" s="96">
        <v>3</v>
      </c>
      <c r="J20" s="96">
        <v>3</v>
      </c>
      <c r="K20" s="96"/>
      <c r="L20" s="96"/>
      <c r="M20" s="96">
        <v>1718</v>
      </c>
      <c r="N20" s="127">
        <v>6</v>
      </c>
    </row>
    <row r="21" spans="1:20" ht="15.75" customHeight="1" x14ac:dyDescent="0.3">
      <c r="H21" s="137" t="s">
        <v>218</v>
      </c>
      <c r="I21" s="102">
        <v>3</v>
      </c>
      <c r="J21" s="102">
        <v>1</v>
      </c>
      <c r="K21" s="102"/>
      <c r="L21" s="102">
        <v>2</v>
      </c>
      <c r="M21" s="102">
        <v>1725</v>
      </c>
      <c r="N21" s="103">
        <v>2</v>
      </c>
    </row>
    <row r="22" spans="1:20" ht="15.75" customHeight="1" x14ac:dyDescent="0.3">
      <c r="H22" s="137" t="s">
        <v>222</v>
      </c>
      <c r="I22" s="101">
        <v>3</v>
      </c>
      <c r="J22" s="101">
        <v>1</v>
      </c>
      <c r="K22" s="101"/>
      <c r="L22" s="101">
        <v>2</v>
      </c>
      <c r="M22" s="101">
        <v>1703</v>
      </c>
      <c r="N22" s="104">
        <v>2</v>
      </c>
    </row>
    <row r="23" spans="1:20" ht="15.75" customHeight="1" x14ac:dyDescent="0.3">
      <c r="H23" s="139" t="s">
        <v>221</v>
      </c>
      <c r="I23" s="106">
        <v>3</v>
      </c>
      <c r="J23" s="106"/>
      <c r="K23" s="106"/>
      <c r="L23" s="106">
        <v>3</v>
      </c>
      <c r="M23" s="106">
        <v>1661</v>
      </c>
      <c r="N23" s="107">
        <v>0</v>
      </c>
    </row>
    <row r="24" spans="1:20" ht="15.75" customHeight="1" x14ac:dyDescent="0.3"/>
    <row r="25" spans="1:20" ht="15.75" customHeight="1" x14ac:dyDescent="0.3"/>
    <row r="26" spans="1:20" ht="15.75" customHeight="1" x14ac:dyDescent="0.3">
      <c r="B26" s="105"/>
      <c r="C26" s="105"/>
      <c r="H26" s="140"/>
      <c r="I26" s="141"/>
      <c r="J26" s="141"/>
      <c r="K26" s="141"/>
      <c r="L26" s="141"/>
      <c r="M26" s="141"/>
      <c r="N26" s="141"/>
    </row>
    <row r="27" spans="1:20" ht="15.75" customHeight="1" x14ac:dyDescent="0.3">
      <c r="A27" s="142"/>
      <c r="B27" s="142"/>
      <c r="C27" s="142"/>
      <c r="D27" s="142"/>
      <c r="E27" s="142"/>
      <c r="F27" s="142"/>
      <c r="G27" s="143"/>
      <c r="H27" s="142"/>
      <c r="I27" s="142"/>
      <c r="J27" s="142"/>
      <c r="K27" s="142"/>
      <c r="L27" s="142"/>
      <c r="M27" s="142"/>
      <c r="N27" s="142"/>
      <c r="P27" s="141"/>
    </row>
    <row r="28" spans="1:20" ht="15.75" customHeight="1" x14ac:dyDescent="0.3"/>
    <row r="29" spans="1:20" ht="15.75" customHeight="1" x14ac:dyDescent="0.3">
      <c r="A29" s="91" t="s">
        <v>3</v>
      </c>
      <c r="B29" s="91"/>
      <c r="C29" s="91"/>
      <c r="D29" s="91"/>
      <c r="E29" s="91"/>
      <c r="F29" s="91"/>
      <c r="N29" s="91"/>
      <c r="O29" s="91"/>
    </row>
    <row r="30" spans="1:20" ht="15.75" customHeight="1" x14ac:dyDescent="0.3">
      <c r="A30" s="118" t="s">
        <v>226</v>
      </c>
      <c r="B30" s="119"/>
      <c r="C30" s="120">
        <v>554</v>
      </c>
      <c r="D30" s="119"/>
      <c r="E30" s="121" t="s">
        <v>9</v>
      </c>
      <c r="F30" s="122">
        <f>SUM(F31:F33)</f>
        <v>547</v>
      </c>
      <c r="G30" s="123" t="s">
        <v>130</v>
      </c>
      <c r="H30" s="118" t="s">
        <v>227</v>
      </c>
      <c r="I30" s="119"/>
      <c r="J30" s="120">
        <v>526</v>
      </c>
      <c r="K30" s="119"/>
      <c r="L30" s="121" t="s">
        <v>9</v>
      </c>
      <c r="M30" s="122">
        <f>SUM(M31:M33)</f>
        <v>510</v>
      </c>
      <c r="N30"/>
      <c r="O30" s="111"/>
      <c r="P30" s="111"/>
      <c r="Q30" s="111"/>
      <c r="R30" s="111"/>
      <c r="S30" s="111"/>
      <c r="T30" s="111"/>
    </row>
    <row r="31" spans="1:20" ht="15.75" customHeight="1" x14ac:dyDescent="0.3">
      <c r="A31" s="124" t="s">
        <v>181</v>
      </c>
      <c r="B31" s="125"/>
      <c r="C31" s="126"/>
      <c r="D31" s="96">
        <v>91</v>
      </c>
      <c r="E31" s="96">
        <v>90</v>
      </c>
      <c r="F31" s="127">
        <f>SUM(D31:E31)</f>
        <v>181</v>
      </c>
      <c r="G31"/>
      <c r="H31" s="124" t="s">
        <v>163</v>
      </c>
      <c r="I31" s="125"/>
      <c r="J31" s="126"/>
      <c r="K31" s="96">
        <v>98</v>
      </c>
      <c r="L31" s="96">
        <v>95</v>
      </c>
      <c r="M31" s="127">
        <f>SUM(K31:L31)</f>
        <v>193</v>
      </c>
      <c r="N31"/>
      <c r="O31" s="111"/>
      <c r="P31" s="111"/>
      <c r="Q31" s="111"/>
      <c r="R31" s="111"/>
      <c r="S31" s="111"/>
      <c r="T31" s="111"/>
    </row>
    <row r="32" spans="1:20" ht="15.75" customHeight="1" x14ac:dyDescent="0.3">
      <c r="A32" s="128" t="s">
        <v>183</v>
      </c>
      <c r="B32" s="129"/>
      <c r="C32" s="130"/>
      <c r="D32" s="101">
        <v>89</v>
      </c>
      <c r="E32" s="101">
        <v>95</v>
      </c>
      <c r="F32" s="104">
        <f>SUM(D32:E32)</f>
        <v>184</v>
      </c>
      <c r="G32"/>
      <c r="H32" s="128" t="s">
        <v>211</v>
      </c>
      <c r="I32" s="129"/>
      <c r="J32" s="130"/>
      <c r="K32" s="101">
        <v>77</v>
      </c>
      <c r="L32" s="101">
        <v>69</v>
      </c>
      <c r="M32" s="104">
        <f>SUM(K32:L32)</f>
        <v>146</v>
      </c>
      <c r="N32"/>
      <c r="O32" s="111"/>
      <c r="P32" s="111"/>
      <c r="Q32" s="111"/>
      <c r="R32" s="111"/>
      <c r="S32" s="111"/>
      <c r="T32" s="111"/>
    </row>
    <row r="33" spans="1:20" ht="15.75" customHeight="1" x14ac:dyDescent="0.3">
      <c r="A33" s="131" t="s">
        <v>202</v>
      </c>
      <c r="B33" s="132"/>
      <c r="C33" s="133"/>
      <c r="D33" s="106">
        <v>92</v>
      </c>
      <c r="E33" s="106">
        <v>90</v>
      </c>
      <c r="F33" s="107">
        <f>SUM(D33:E33)</f>
        <v>182</v>
      </c>
      <c r="G33"/>
      <c r="H33" s="131" t="s">
        <v>228</v>
      </c>
      <c r="I33" s="132"/>
      <c r="J33" s="133"/>
      <c r="K33" s="106">
        <v>93</v>
      </c>
      <c r="L33" s="144">
        <v>78</v>
      </c>
      <c r="M33" s="107">
        <f>SUM(K33:L33)</f>
        <v>171</v>
      </c>
      <c r="N33"/>
      <c r="O33" s="111"/>
      <c r="P33" s="111"/>
      <c r="Q33" s="111"/>
      <c r="R33" s="111"/>
      <c r="S33" s="111"/>
      <c r="T33" s="111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11"/>
      <c r="P34" s="111"/>
      <c r="Q34" s="111"/>
      <c r="R34" s="111"/>
      <c r="S34" s="111"/>
      <c r="T34" s="111"/>
    </row>
    <row r="35" spans="1:20" ht="15.75" customHeight="1" x14ac:dyDescent="0.3">
      <c r="A35" s="118" t="s">
        <v>229</v>
      </c>
      <c r="B35" s="119"/>
      <c r="C35" s="120">
        <v>532</v>
      </c>
      <c r="D35" s="119"/>
      <c r="E35" s="121" t="s">
        <v>9</v>
      </c>
      <c r="F35" s="122">
        <f>SUM(F36:F38)</f>
        <v>525</v>
      </c>
      <c r="G35" s="123" t="s">
        <v>130</v>
      </c>
      <c r="H35" s="111" t="s">
        <v>230</v>
      </c>
      <c r="I35" s="111"/>
      <c r="J35" s="145">
        <v>529</v>
      </c>
      <c r="K35" s="111"/>
      <c r="L35" s="111"/>
      <c r="M35" s="306">
        <v>529</v>
      </c>
      <c r="N35"/>
      <c r="O35" s="111"/>
      <c r="P35" s="111"/>
      <c r="Q35" s="111"/>
      <c r="R35" s="111"/>
      <c r="S35" s="111"/>
      <c r="T35" s="111"/>
    </row>
    <row r="36" spans="1:20" ht="15.75" customHeight="1" x14ac:dyDescent="0.3">
      <c r="A36" s="124" t="s">
        <v>210</v>
      </c>
      <c r="B36" s="125"/>
      <c r="C36" s="126"/>
      <c r="D36" s="96">
        <v>79</v>
      </c>
      <c r="E36" s="96">
        <v>87</v>
      </c>
      <c r="F36" s="127">
        <f>SUM(D36:E36)</f>
        <v>166</v>
      </c>
      <c r="G36"/>
      <c r="H36" s="111"/>
      <c r="I36" s="111"/>
      <c r="J36" s="111"/>
      <c r="K36" s="111"/>
      <c r="L36" s="111"/>
      <c r="M36" s="111"/>
      <c r="N36"/>
      <c r="O36" s="111"/>
      <c r="P36" s="111"/>
      <c r="Q36" s="111"/>
      <c r="R36" s="111"/>
      <c r="S36" s="111"/>
      <c r="T36" s="111"/>
    </row>
    <row r="37" spans="1:20" ht="15.75" customHeight="1" x14ac:dyDescent="0.3">
      <c r="A37" s="128" t="s">
        <v>199</v>
      </c>
      <c r="B37" s="129"/>
      <c r="C37" s="130"/>
      <c r="D37" s="101">
        <v>84</v>
      </c>
      <c r="E37" s="101">
        <v>93</v>
      </c>
      <c r="F37" s="104">
        <f>SUM(D37:E37)</f>
        <v>177</v>
      </c>
      <c r="G37"/>
      <c r="H37" s="111"/>
      <c r="I37" s="111"/>
      <c r="J37" s="111"/>
      <c r="K37" s="111"/>
      <c r="L37" s="111"/>
      <c r="M37" s="111"/>
      <c r="N37"/>
      <c r="O37" s="111"/>
      <c r="P37" s="111"/>
      <c r="Q37" s="111"/>
      <c r="R37" s="111"/>
      <c r="S37" s="111"/>
      <c r="T37" s="111"/>
    </row>
    <row r="38" spans="1:20" ht="15.75" customHeight="1" x14ac:dyDescent="0.3">
      <c r="A38" s="131" t="s">
        <v>198</v>
      </c>
      <c r="B38" s="132"/>
      <c r="C38" s="133"/>
      <c r="D38" s="106">
        <v>91</v>
      </c>
      <c r="E38" s="106">
        <v>91</v>
      </c>
      <c r="F38" s="107">
        <f>SUM(D38:E38)</f>
        <v>182</v>
      </c>
      <c r="G38"/>
      <c r="H38" s="111"/>
      <c r="I38" s="111"/>
      <c r="J38" s="111"/>
      <c r="K38" s="111"/>
      <c r="L38" s="111"/>
      <c r="M38" s="111"/>
      <c r="N38"/>
      <c r="O38" s="111"/>
      <c r="P38" s="111"/>
      <c r="Q38" s="111"/>
      <c r="R38" s="111"/>
      <c r="S38" s="111"/>
      <c r="T38" s="111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11"/>
      <c r="P39" s="111"/>
      <c r="Q39" s="111"/>
      <c r="R39" s="111"/>
      <c r="S39" s="111"/>
      <c r="T39" s="111"/>
    </row>
    <row r="40" spans="1:20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111"/>
      <c r="P40" s="111"/>
      <c r="Q40" s="111"/>
      <c r="R40" s="111"/>
      <c r="S40" s="111"/>
      <c r="T40" s="111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111"/>
      <c r="P41" s="111"/>
      <c r="Q41" s="111"/>
      <c r="R41" s="111"/>
      <c r="S41" s="111"/>
      <c r="T41" s="111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111"/>
      <c r="P42" s="111"/>
      <c r="Q42" s="111"/>
      <c r="R42" s="111"/>
      <c r="S42" s="111"/>
      <c r="T42" s="111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111"/>
      <c r="P43" s="111"/>
      <c r="Q43" s="111"/>
      <c r="R43" s="111"/>
      <c r="S43" s="111"/>
      <c r="T43" s="111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11"/>
      <c r="P44" s="111"/>
      <c r="Q44" s="111"/>
      <c r="R44" s="111"/>
      <c r="S44" s="111"/>
      <c r="T44" s="111"/>
    </row>
    <row r="45" spans="1:20" ht="15.75" customHeight="1" x14ac:dyDescent="0.3">
      <c r="H45" s="135" t="s">
        <v>3</v>
      </c>
      <c r="I45" s="94" t="s">
        <v>134</v>
      </c>
      <c r="J45" s="94" t="s">
        <v>135</v>
      </c>
      <c r="K45" s="94" t="s">
        <v>136</v>
      </c>
      <c r="L45" s="94" t="s">
        <v>137</v>
      </c>
      <c r="M45" s="94" t="s">
        <v>8</v>
      </c>
      <c r="N45" s="95" t="s">
        <v>138</v>
      </c>
    </row>
    <row r="46" spans="1:20" ht="15.75" customHeight="1" x14ac:dyDescent="0.3">
      <c r="H46" s="146" t="s">
        <v>226</v>
      </c>
      <c r="I46" s="147">
        <v>3</v>
      </c>
      <c r="J46" s="147">
        <v>2</v>
      </c>
      <c r="K46" s="147"/>
      <c r="L46" s="147">
        <v>1</v>
      </c>
      <c r="M46" s="147">
        <v>1619</v>
      </c>
      <c r="N46" s="148">
        <v>4</v>
      </c>
      <c r="O46" s="111"/>
      <c r="P46" s="111"/>
    </row>
    <row r="47" spans="1:20" ht="15.75" customHeight="1" x14ac:dyDescent="0.3">
      <c r="H47" s="149" t="s">
        <v>229</v>
      </c>
      <c r="I47" s="113">
        <v>3</v>
      </c>
      <c r="J47" s="113">
        <v>2</v>
      </c>
      <c r="K47" s="113"/>
      <c r="L47" s="113">
        <v>1</v>
      </c>
      <c r="M47" s="113">
        <v>1594</v>
      </c>
      <c r="N47" s="114">
        <v>4</v>
      </c>
      <c r="O47" s="111"/>
      <c r="P47" s="111"/>
    </row>
    <row r="48" spans="1:20" ht="15.75" customHeight="1" x14ac:dyDescent="0.3">
      <c r="H48" s="149" t="s">
        <v>230</v>
      </c>
      <c r="I48" s="113">
        <v>3</v>
      </c>
      <c r="J48" s="113">
        <v>2</v>
      </c>
      <c r="K48" s="113"/>
      <c r="L48" s="113">
        <v>1</v>
      </c>
      <c r="M48" s="113">
        <v>1587</v>
      </c>
      <c r="N48" s="114">
        <v>4</v>
      </c>
      <c r="O48" s="111"/>
      <c r="P48" s="111"/>
    </row>
    <row r="49" spans="1:16" ht="15.75" customHeight="1" x14ac:dyDescent="0.3">
      <c r="H49" s="150" t="s">
        <v>227</v>
      </c>
      <c r="I49" s="115">
        <v>3</v>
      </c>
      <c r="J49" s="115"/>
      <c r="K49" s="115"/>
      <c r="L49" s="115">
        <v>3</v>
      </c>
      <c r="M49" s="115">
        <v>1512</v>
      </c>
      <c r="N49" s="116">
        <v>0</v>
      </c>
      <c r="O49" s="111"/>
      <c r="P49" s="111"/>
    </row>
    <row r="50" spans="1:16" ht="15.75" customHeight="1" x14ac:dyDescent="0.3">
      <c r="H50" s="111"/>
      <c r="I50" s="111"/>
      <c r="J50" s="111"/>
      <c r="K50" s="111"/>
      <c r="L50" s="111"/>
      <c r="M50" s="111"/>
      <c r="N50" s="111"/>
      <c r="O50" s="111"/>
      <c r="P50" s="111"/>
    </row>
    <row r="51" spans="1:16" ht="15.75" customHeight="1" x14ac:dyDescent="0.3">
      <c r="A51" s="87" t="s">
        <v>154</v>
      </c>
      <c r="E51" s="88"/>
      <c r="G51" s="151" t="s">
        <v>662</v>
      </c>
      <c r="H51" s="111"/>
      <c r="I51" s="111"/>
      <c r="J51" s="111"/>
      <c r="K51" s="111"/>
      <c r="L51" s="111"/>
      <c r="M51" s="111"/>
      <c r="N51" s="111"/>
      <c r="O51" s="111"/>
      <c r="P51" s="111"/>
    </row>
    <row r="52" spans="1:16" ht="15.75" customHeight="1" x14ac:dyDescent="0.3">
      <c r="A52" s="87" t="s">
        <v>663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BA5BD0B7-05B9-418C-BFE3-58B3911C220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E2682-AFD0-43FF-BFE1-9C1A45B418F9}">
  <sheetPr>
    <tabColor rgb="FF0070C0"/>
    <pageSetUpPr fitToPage="1"/>
  </sheetPr>
  <dimension ref="A1:AMJ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7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/>
      <c r="G1" s="4"/>
      <c r="H1" s="4"/>
      <c r="I1" s="4"/>
      <c r="J1" s="4" t="s">
        <v>661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6"/>
      <c r="AH1" s="7"/>
    </row>
    <row r="2" spans="1:34" ht="18.75" x14ac:dyDescent="0.3">
      <c r="A2" s="8"/>
      <c r="B2" s="9" t="s">
        <v>1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  <c r="AG2" s="6"/>
      <c r="AH2" s="6"/>
    </row>
    <row r="3" spans="1:34" x14ac:dyDescent="0.3">
      <c r="A3" s="14"/>
      <c r="B3" s="15" t="s">
        <v>2</v>
      </c>
      <c r="C3" s="16"/>
      <c r="D3" s="15"/>
      <c r="E3" s="15"/>
      <c r="F3" s="15"/>
      <c r="G3" s="15"/>
      <c r="H3" s="17"/>
      <c r="I3" s="14"/>
      <c r="J3" s="15" t="s">
        <v>3</v>
      </c>
      <c r="K3" s="16"/>
      <c r="L3" s="15"/>
      <c r="M3" s="15"/>
      <c r="N3" s="15"/>
      <c r="O3" s="15"/>
    </row>
    <row r="4" spans="1:34" x14ac:dyDescent="0.3">
      <c r="A4" s="18"/>
      <c r="B4" s="19" t="s">
        <v>4</v>
      </c>
      <c r="C4" s="19" t="s">
        <v>5</v>
      </c>
      <c r="D4" s="20" t="s">
        <v>6</v>
      </c>
      <c r="E4" s="20" t="s">
        <v>7</v>
      </c>
      <c r="F4" s="20" t="s">
        <v>8</v>
      </c>
      <c r="G4" s="21" t="s">
        <v>9</v>
      </c>
      <c r="H4" s="11"/>
      <c r="I4" s="18"/>
      <c r="J4" s="19" t="s">
        <v>4</v>
      </c>
      <c r="K4" s="19" t="s">
        <v>5</v>
      </c>
      <c r="L4" s="20" t="s">
        <v>6</v>
      </c>
      <c r="M4" s="20" t="s">
        <v>7</v>
      </c>
      <c r="N4" s="20" t="s">
        <v>8</v>
      </c>
      <c r="O4" s="21" t="s">
        <v>9</v>
      </c>
    </row>
    <row r="5" spans="1:34" x14ac:dyDescent="0.3">
      <c r="A5" s="295">
        <v>3</v>
      </c>
      <c r="B5" s="258" t="s">
        <v>18</v>
      </c>
      <c r="C5" s="258" t="s">
        <v>19</v>
      </c>
      <c r="D5" s="332">
        <v>100</v>
      </c>
      <c r="E5" s="296">
        <v>9</v>
      </c>
      <c r="F5" s="332">
        <v>298</v>
      </c>
      <c r="G5" s="335">
        <v>27</v>
      </c>
      <c r="H5" s="6"/>
      <c r="I5" s="295">
        <v>7</v>
      </c>
      <c r="J5" s="258" t="s">
        <v>33</v>
      </c>
      <c r="K5" s="258" t="s">
        <v>34</v>
      </c>
      <c r="L5" s="259">
        <v>93</v>
      </c>
      <c r="M5" s="296">
        <v>8</v>
      </c>
      <c r="N5" s="259">
        <v>277</v>
      </c>
      <c r="O5" s="260">
        <v>24</v>
      </c>
      <c r="V5" s="6"/>
      <c r="W5" s="6"/>
      <c r="AD5" s="6"/>
      <c r="AE5" s="6"/>
    </row>
    <row r="6" spans="1:34" x14ac:dyDescent="0.3">
      <c r="A6" s="25">
        <v>9</v>
      </c>
      <c r="B6" s="26" t="s">
        <v>38</v>
      </c>
      <c r="C6" s="26" t="s">
        <v>13</v>
      </c>
      <c r="D6" s="32">
        <v>96</v>
      </c>
      <c r="E6" s="22">
        <v>8</v>
      </c>
      <c r="F6" s="32">
        <v>293</v>
      </c>
      <c r="G6" s="29">
        <v>25</v>
      </c>
      <c r="H6" s="11"/>
      <c r="I6" s="25">
        <v>6</v>
      </c>
      <c r="J6" s="26" t="s">
        <v>31</v>
      </c>
      <c r="K6" s="26" t="s">
        <v>26</v>
      </c>
      <c r="L6" s="27">
        <v>90</v>
      </c>
      <c r="M6" s="22">
        <v>7</v>
      </c>
      <c r="N6" s="27">
        <v>272</v>
      </c>
      <c r="O6" s="29">
        <v>23</v>
      </c>
    </row>
    <row r="7" spans="1:34" s="6" customFormat="1" ht="15.75" customHeight="1" x14ac:dyDescent="0.3">
      <c r="A7" s="25">
        <v>1</v>
      </c>
      <c r="B7" s="26" t="s">
        <v>10</v>
      </c>
      <c r="C7" s="26" t="s">
        <v>11</v>
      </c>
      <c r="D7" s="27">
        <v>96</v>
      </c>
      <c r="E7" s="22">
        <v>8</v>
      </c>
      <c r="F7" s="32">
        <v>289</v>
      </c>
      <c r="G7" s="29">
        <v>22</v>
      </c>
      <c r="I7" s="25">
        <v>2</v>
      </c>
      <c r="J7" s="26" t="s">
        <v>16</v>
      </c>
      <c r="K7" s="26" t="s">
        <v>17</v>
      </c>
      <c r="L7" s="27">
        <v>95</v>
      </c>
      <c r="M7" s="22">
        <v>9</v>
      </c>
      <c r="N7" s="27">
        <v>274</v>
      </c>
      <c r="O7" s="29">
        <v>22</v>
      </c>
      <c r="V7" s="13"/>
      <c r="W7" s="13"/>
    </row>
    <row r="8" spans="1:34" s="6" customFormat="1" ht="15.75" customHeight="1" x14ac:dyDescent="0.3">
      <c r="A8" s="25">
        <v>7</v>
      </c>
      <c r="B8" s="26" t="s">
        <v>32</v>
      </c>
      <c r="C8" s="26" t="s">
        <v>23</v>
      </c>
      <c r="D8" s="32">
        <v>96</v>
      </c>
      <c r="E8" s="22">
        <v>8</v>
      </c>
      <c r="F8" s="32">
        <v>283</v>
      </c>
      <c r="G8" s="29">
        <v>19</v>
      </c>
      <c r="I8" s="25">
        <v>3</v>
      </c>
      <c r="J8" s="26" t="s">
        <v>20</v>
      </c>
      <c r="K8" s="26" t="s">
        <v>21</v>
      </c>
      <c r="L8" s="30">
        <v>88</v>
      </c>
      <c r="M8" s="22">
        <v>6</v>
      </c>
      <c r="N8" s="30">
        <v>270</v>
      </c>
      <c r="O8" s="31">
        <v>22</v>
      </c>
      <c r="V8" s="13"/>
      <c r="W8" s="13"/>
      <c r="AD8" s="13"/>
      <c r="AE8" s="13"/>
    </row>
    <row r="9" spans="1:34" x14ac:dyDescent="0.3">
      <c r="A9" s="25">
        <v>4</v>
      </c>
      <c r="B9" s="26" t="s">
        <v>22</v>
      </c>
      <c r="C9" s="26" t="s">
        <v>23</v>
      </c>
      <c r="D9" s="30">
        <v>95</v>
      </c>
      <c r="E9" s="22">
        <v>5</v>
      </c>
      <c r="F9" s="30">
        <v>280</v>
      </c>
      <c r="G9" s="31">
        <v>14</v>
      </c>
      <c r="H9" s="11"/>
      <c r="I9" s="25">
        <v>4</v>
      </c>
      <c r="J9" s="26" t="s">
        <v>24</v>
      </c>
      <c r="K9" s="26" t="s">
        <v>11</v>
      </c>
      <c r="L9" s="30">
        <v>84</v>
      </c>
      <c r="M9" s="22">
        <v>5</v>
      </c>
      <c r="N9" s="30">
        <v>265</v>
      </c>
      <c r="O9" s="31">
        <v>19</v>
      </c>
      <c r="V9" s="6"/>
      <c r="W9" s="6"/>
    </row>
    <row r="10" spans="1:34" x14ac:dyDescent="0.3">
      <c r="A10" s="25">
        <v>8</v>
      </c>
      <c r="B10" s="26" t="s">
        <v>35</v>
      </c>
      <c r="C10" s="26" t="s">
        <v>29</v>
      </c>
      <c r="D10" s="32">
        <v>93</v>
      </c>
      <c r="E10" s="22">
        <v>4</v>
      </c>
      <c r="F10" s="32">
        <v>278</v>
      </c>
      <c r="G10" s="29">
        <v>13</v>
      </c>
      <c r="H10" s="11"/>
      <c r="I10" s="25">
        <v>9</v>
      </c>
      <c r="J10" s="26" t="s">
        <v>39</v>
      </c>
      <c r="K10" s="26" t="s">
        <v>15</v>
      </c>
      <c r="L10" s="32">
        <v>82</v>
      </c>
      <c r="M10" s="22">
        <v>4</v>
      </c>
      <c r="N10" s="32">
        <v>243</v>
      </c>
      <c r="O10" s="29">
        <v>11</v>
      </c>
    </row>
    <row r="11" spans="1:34" x14ac:dyDescent="0.3">
      <c r="A11" s="25">
        <v>6</v>
      </c>
      <c r="B11" s="26" t="s">
        <v>30</v>
      </c>
      <c r="C11" s="26" t="s">
        <v>17</v>
      </c>
      <c r="D11" s="27">
        <v>89</v>
      </c>
      <c r="E11" s="22">
        <v>3</v>
      </c>
      <c r="F11" s="27">
        <v>273</v>
      </c>
      <c r="G11" s="28">
        <v>12</v>
      </c>
      <c r="I11" s="25">
        <v>1</v>
      </c>
      <c r="J11" s="26" t="s">
        <v>12</v>
      </c>
      <c r="K11" s="26" t="s">
        <v>13</v>
      </c>
      <c r="L11" s="27">
        <v>75</v>
      </c>
      <c r="M11" s="22">
        <v>3</v>
      </c>
      <c r="N11" s="32">
        <v>236</v>
      </c>
      <c r="O11" s="29">
        <v>10</v>
      </c>
    </row>
    <row r="12" spans="1:34" x14ac:dyDescent="0.3">
      <c r="A12" s="25">
        <v>2</v>
      </c>
      <c r="B12" s="26" t="s">
        <v>14</v>
      </c>
      <c r="C12" s="26" t="s">
        <v>15</v>
      </c>
      <c r="D12" s="27">
        <v>80</v>
      </c>
      <c r="E12" s="22">
        <v>2</v>
      </c>
      <c r="F12" s="27">
        <v>246</v>
      </c>
      <c r="G12" s="28">
        <v>6</v>
      </c>
      <c r="I12" s="25">
        <v>5</v>
      </c>
      <c r="J12" s="26" t="s">
        <v>28</v>
      </c>
      <c r="K12" s="26" t="s">
        <v>29</v>
      </c>
      <c r="L12" s="27" t="s">
        <v>27</v>
      </c>
      <c r="M12" s="22">
        <v>0</v>
      </c>
      <c r="N12" s="27">
        <v>0</v>
      </c>
      <c r="O12" s="29">
        <v>0</v>
      </c>
    </row>
    <row r="13" spans="1:34" x14ac:dyDescent="0.3">
      <c r="A13" s="297">
        <v>5</v>
      </c>
      <c r="B13" s="262" t="s">
        <v>25</v>
      </c>
      <c r="C13" s="262" t="s">
        <v>26</v>
      </c>
      <c r="D13" s="333" t="s">
        <v>27</v>
      </c>
      <c r="E13" s="298">
        <v>0</v>
      </c>
      <c r="F13" s="334">
        <v>0</v>
      </c>
      <c r="G13" s="336">
        <v>0</v>
      </c>
      <c r="I13" s="297">
        <v>8</v>
      </c>
      <c r="J13" s="262" t="s">
        <v>36</v>
      </c>
      <c r="K13" s="262" t="s">
        <v>37</v>
      </c>
      <c r="L13" s="263" t="s">
        <v>27</v>
      </c>
      <c r="M13" s="298">
        <v>0</v>
      </c>
      <c r="N13" s="33">
        <v>0</v>
      </c>
      <c r="O13" s="34">
        <v>0</v>
      </c>
    </row>
    <row r="15" spans="1:34" x14ac:dyDescent="0.3">
      <c r="A15" s="14"/>
      <c r="B15" s="15" t="s">
        <v>40</v>
      </c>
      <c r="C15" s="16"/>
      <c r="D15" s="15"/>
      <c r="E15" s="15"/>
      <c r="F15" s="15"/>
      <c r="G15" s="15"/>
      <c r="I15" s="14"/>
      <c r="J15" s="15" t="s">
        <v>41</v>
      </c>
      <c r="K15" s="16"/>
      <c r="L15" s="15"/>
      <c r="M15" s="15"/>
      <c r="N15" s="15"/>
      <c r="O15" s="15"/>
    </row>
    <row r="16" spans="1:34" x14ac:dyDescent="0.3">
      <c r="A16" s="18"/>
      <c r="B16" s="19" t="s">
        <v>4</v>
      </c>
      <c r="C16" s="19" t="s">
        <v>5</v>
      </c>
      <c r="D16" s="20" t="s">
        <v>6</v>
      </c>
      <c r="E16" s="20" t="s">
        <v>7</v>
      </c>
      <c r="F16" s="20" t="s">
        <v>8</v>
      </c>
      <c r="G16" s="21" t="s">
        <v>9</v>
      </c>
      <c r="I16" s="18"/>
      <c r="J16" s="19" t="s">
        <v>4</v>
      </c>
      <c r="K16" s="19" t="s">
        <v>5</v>
      </c>
      <c r="L16" s="20" t="s">
        <v>6</v>
      </c>
      <c r="M16" s="20" t="s">
        <v>7</v>
      </c>
      <c r="N16" s="20" t="s">
        <v>8</v>
      </c>
      <c r="O16" s="21" t="s">
        <v>9</v>
      </c>
    </row>
    <row r="17" spans="1:15" x14ac:dyDescent="0.3">
      <c r="A17" s="295">
        <v>1</v>
      </c>
      <c r="B17" s="258" t="s">
        <v>42</v>
      </c>
      <c r="C17" s="258" t="s">
        <v>26</v>
      </c>
      <c r="D17" s="296">
        <v>94</v>
      </c>
      <c r="E17" s="296">
        <v>8</v>
      </c>
      <c r="F17" s="259">
        <v>285</v>
      </c>
      <c r="G17" s="260">
        <v>24</v>
      </c>
      <c r="I17" s="295">
        <v>7</v>
      </c>
      <c r="J17" s="258" t="s">
        <v>60</v>
      </c>
      <c r="K17" s="258" t="s">
        <v>54</v>
      </c>
      <c r="L17" s="259">
        <v>90</v>
      </c>
      <c r="M17" s="296">
        <v>9</v>
      </c>
      <c r="N17" s="259">
        <v>274</v>
      </c>
      <c r="O17" s="260">
        <v>27</v>
      </c>
    </row>
    <row r="18" spans="1:15" x14ac:dyDescent="0.3">
      <c r="A18" s="25">
        <v>5</v>
      </c>
      <c r="B18" s="26" t="s">
        <v>53</v>
      </c>
      <c r="C18" s="26" t="s">
        <v>54</v>
      </c>
      <c r="D18" s="32">
        <v>92</v>
      </c>
      <c r="E18" s="22">
        <v>7</v>
      </c>
      <c r="F18" s="32">
        <v>284</v>
      </c>
      <c r="G18" s="29">
        <v>24</v>
      </c>
      <c r="I18" s="35">
        <v>4</v>
      </c>
      <c r="J18" s="26" t="s">
        <v>52</v>
      </c>
      <c r="K18" s="26" t="s">
        <v>48</v>
      </c>
      <c r="L18" s="32">
        <v>85</v>
      </c>
      <c r="M18" s="22">
        <v>7</v>
      </c>
      <c r="N18" s="32">
        <v>267</v>
      </c>
      <c r="O18" s="29">
        <v>23</v>
      </c>
    </row>
    <row r="19" spans="1:15" x14ac:dyDescent="0.3">
      <c r="A19" s="35">
        <v>8</v>
      </c>
      <c r="B19" s="26" t="s">
        <v>61</v>
      </c>
      <c r="C19" s="26" t="s">
        <v>17</v>
      </c>
      <c r="D19" s="32">
        <v>92</v>
      </c>
      <c r="E19" s="22">
        <v>7</v>
      </c>
      <c r="F19" s="32">
        <v>274</v>
      </c>
      <c r="G19" s="29">
        <v>19</v>
      </c>
      <c r="I19" s="35">
        <v>6</v>
      </c>
      <c r="J19" s="26" t="s">
        <v>58</v>
      </c>
      <c r="K19" s="26" t="s">
        <v>34</v>
      </c>
      <c r="L19" s="32">
        <v>85</v>
      </c>
      <c r="M19" s="22">
        <v>7</v>
      </c>
      <c r="N19" s="32">
        <v>262</v>
      </c>
      <c r="O19" s="29">
        <v>18</v>
      </c>
    </row>
    <row r="20" spans="1:15" x14ac:dyDescent="0.3">
      <c r="A20" s="35">
        <v>2</v>
      </c>
      <c r="B20" s="26" t="s">
        <v>44</v>
      </c>
      <c r="C20" s="26" t="s">
        <v>26</v>
      </c>
      <c r="D20" s="32">
        <v>98</v>
      </c>
      <c r="E20" s="22">
        <v>9</v>
      </c>
      <c r="F20" s="32">
        <v>195</v>
      </c>
      <c r="G20" s="29">
        <v>18</v>
      </c>
      <c r="I20" s="25">
        <v>3</v>
      </c>
      <c r="J20" s="26" t="s">
        <v>49</v>
      </c>
      <c r="K20" s="26" t="s">
        <v>50</v>
      </c>
      <c r="L20" s="32">
        <v>89</v>
      </c>
      <c r="M20" s="22">
        <v>8</v>
      </c>
      <c r="N20" s="32">
        <v>257</v>
      </c>
      <c r="O20" s="29">
        <v>15</v>
      </c>
    </row>
    <row r="21" spans="1:15" x14ac:dyDescent="0.3">
      <c r="A21" s="35">
        <v>6</v>
      </c>
      <c r="B21" s="26" t="s">
        <v>56</v>
      </c>
      <c r="C21" s="26" t="s">
        <v>57</v>
      </c>
      <c r="D21" s="32">
        <v>88</v>
      </c>
      <c r="E21" s="22">
        <v>4</v>
      </c>
      <c r="F21" s="32">
        <v>263</v>
      </c>
      <c r="G21" s="29">
        <v>14</v>
      </c>
      <c r="I21" s="35">
        <v>2</v>
      </c>
      <c r="J21" s="26" t="s">
        <v>45</v>
      </c>
      <c r="K21" s="26" t="s">
        <v>46</v>
      </c>
      <c r="L21" s="32">
        <v>82</v>
      </c>
      <c r="M21" s="22">
        <v>4</v>
      </c>
      <c r="N21" s="32">
        <v>256</v>
      </c>
      <c r="O21" s="29">
        <v>15</v>
      </c>
    </row>
    <row r="22" spans="1:15" x14ac:dyDescent="0.3">
      <c r="A22" s="25">
        <v>7</v>
      </c>
      <c r="B22" s="26" t="s">
        <v>59</v>
      </c>
      <c r="C22" s="26" t="s">
        <v>17</v>
      </c>
      <c r="D22" s="32">
        <v>90</v>
      </c>
      <c r="E22" s="22">
        <v>5</v>
      </c>
      <c r="F22" s="32">
        <v>262</v>
      </c>
      <c r="G22" s="29">
        <v>14</v>
      </c>
      <c r="I22" s="25">
        <v>5</v>
      </c>
      <c r="J22" s="26" t="s">
        <v>55</v>
      </c>
      <c r="K22" s="26" t="s">
        <v>21</v>
      </c>
      <c r="L22" s="32">
        <v>83</v>
      </c>
      <c r="M22" s="22">
        <v>5</v>
      </c>
      <c r="N22" s="32">
        <v>246</v>
      </c>
      <c r="O22" s="29">
        <v>14</v>
      </c>
    </row>
    <row r="23" spans="1:15" x14ac:dyDescent="0.3">
      <c r="A23" s="25">
        <v>3</v>
      </c>
      <c r="B23" s="26" t="s">
        <v>47</v>
      </c>
      <c r="C23" s="26" t="s">
        <v>48</v>
      </c>
      <c r="D23" s="32">
        <v>87</v>
      </c>
      <c r="E23" s="22">
        <v>3</v>
      </c>
      <c r="F23" s="32">
        <v>257</v>
      </c>
      <c r="G23" s="29">
        <v>11</v>
      </c>
      <c r="I23" s="25">
        <v>9</v>
      </c>
      <c r="J23" s="26" t="s">
        <v>66</v>
      </c>
      <c r="K23" s="26" t="s">
        <v>15</v>
      </c>
      <c r="L23" s="32">
        <v>78</v>
      </c>
      <c r="M23" s="22">
        <v>3</v>
      </c>
      <c r="N23" s="32">
        <v>245</v>
      </c>
      <c r="O23" s="29">
        <v>12</v>
      </c>
    </row>
    <row r="24" spans="1:15" x14ac:dyDescent="0.3">
      <c r="A24" s="35">
        <v>4</v>
      </c>
      <c r="B24" s="26" t="s">
        <v>51</v>
      </c>
      <c r="C24" s="26" t="s">
        <v>15</v>
      </c>
      <c r="D24" s="32">
        <v>86</v>
      </c>
      <c r="E24" s="22">
        <v>2</v>
      </c>
      <c r="F24" s="32">
        <v>249</v>
      </c>
      <c r="G24" s="29">
        <v>8</v>
      </c>
      <c r="I24" s="25">
        <v>1</v>
      </c>
      <c r="J24" s="26" t="s">
        <v>43</v>
      </c>
      <c r="K24" s="26" t="s">
        <v>26</v>
      </c>
      <c r="L24" s="27" t="s">
        <v>27</v>
      </c>
      <c r="M24" s="22">
        <v>0</v>
      </c>
      <c r="N24" s="32">
        <v>168</v>
      </c>
      <c r="O24" s="29">
        <v>10</v>
      </c>
    </row>
    <row r="25" spans="1:15" x14ac:dyDescent="0.3">
      <c r="A25" s="297">
        <v>9</v>
      </c>
      <c r="B25" s="262" t="s">
        <v>65</v>
      </c>
      <c r="C25" s="262" t="s">
        <v>17</v>
      </c>
      <c r="D25" s="263" t="s">
        <v>64</v>
      </c>
      <c r="E25" s="298">
        <v>0</v>
      </c>
      <c r="F25" s="33">
        <v>0</v>
      </c>
      <c r="G25" s="34">
        <v>0</v>
      </c>
      <c r="I25" s="261">
        <v>8</v>
      </c>
      <c r="J25" s="262" t="s">
        <v>62</v>
      </c>
      <c r="K25" s="262" t="s">
        <v>63</v>
      </c>
      <c r="L25" s="263" t="s">
        <v>64</v>
      </c>
      <c r="M25" s="298">
        <v>0</v>
      </c>
      <c r="N25" s="33">
        <v>0</v>
      </c>
      <c r="O25" s="34">
        <v>0</v>
      </c>
    </row>
    <row r="27" spans="1:15" x14ac:dyDescent="0.3">
      <c r="A27" s="14"/>
      <c r="B27" s="15" t="s">
        <v>67</v>
      </c>
      <c r="C27" s="16"/>
      <c r="D27" s="15"/>
      <c r="E27" s="15"/>
      <c r="F27" s="15"/>
      <c r="G27" s="15"/>
      <c r="I27" s="14"/>
      <c r="J27" s="15" t="s">
        <v>68</v>
      </c>
      <c r="K27" s="16"/>
      <c r="L27" s="15"/>
      <c r="M27" s="15"/>
      <c r="N27" s="15"/>
      <c r="O27" s="15"/>
    </row>
    <row r="28" spans="1:15" x14ac:dyDescent="0.3">
      <c r="A28" s="18"/>
      <c r="B28" s="19" t="s">
        <v>4</v>
      </c>
      <c r="C28" s="19" t="s">
        <v>5</v>
      </c>
      <c r="D28" s="20" t="s">
        <v>6</v>
      </c>
      <c r="E28" s="20" t="s">
        <v>7</v>
      </c>
      <c r="F28" s="20" t="s">
        <v>8</v>
      </c>
      <c r="G28" s="21" t="s">
        <v>9</v>
      </c>
      <c r="I28" s="18"/>
      <c r="J28" s="19" t="s">
        <v>4</v>
      </c>
      <c r="K28" s="19" t="s">
        <v>5</v>
      </c>
      <c r="L28" s="20" t="s">
        <v>6</v>
      </c>
      <c r="M28" s="20" t="s">
        <v>7</v>
      </c>
      <c r="N28" s="20" t="s">
        <v>8</v>
      </c>
      <c r="O28" s="21" t="s">
        <v>9</v>
      </c>
    </row>
    <row r="29" spans="1:15" x14ac:dyDescent="0.3">
      <c r="A29" s="257">
        <v>4</v>
      </c>
      <c r="B29" s="258" t="s">
        <v>78</v>
      </c>
      <c r="C29" s="258" t="s">
        <v>79</v>
      </c>
      <c r="D29" s="259">
        <v>85</v>
      </c>
      <c r="E29" s="296">
        <v>9</v>
      </c>
      <c r="F29" s="259">
        <v>255</v>
      </c>
      <c r="G29" s="260">
        <v>23</v>
      </c>
      <c r="I29" s="295">
        <v>9</v>
      </c>
      <c r="J29" s="258" t="s">
        <v>90</v>
      </c>
      <c r="K29" s="258" t="s">
        <v>17</v>
      </c>
      <c r="L29" s="259">
        <v>91</v>
      </c>
      <c r="M29" s="296">
        <v>9</v>
      </c>
      <c r="N29" s="259">
        <v>275</v>
      </c>
      <c r="O29" s="260">
        <v>25</v>
      </c>
    </row>
    <row r="30" spans="1:15" x14ac:dyDescent="0.3">
      <c r="A30" s="25">
        <v>5</v>
      </c>
      <c r="B30" s="26" t="s">
        <v>81</v>
      </c>
      <c r="C30" s="26" t="s">
        <v>54</v>
      </c>
      <c r="D30" s="32">
        <v>84</v>
      </c>
      <c r="E30" s="22">
        <v>6</v>
      </c>
      <c r="F30" s="32">
        <v>267</v>
      </c>
      <c r="G30" s="29">
        <v>21</v>
      </c>
      <c r="I30" s="35">
        <v>4</v>
      </c>
      <c r="J30" s="26" t="s">
        <v>80</v>
      </c>
      <c r="K30" s="26" t="s">
        <v>23</v>
      </c>
      <c r="L30" s="32">
        <v>90</v>
      </c>
      <c r="M30" s="22">
        <v>8</v>
      </c>
      <c r="N30" s="32">
        <v>273</v>
      </c>
      <c r="O30" s="29">
        <v>25</v>
      </c>
    </row>
    <row r="31" spans="1:15" x14ac:dyDescent="0.3">
      <c r="A31" s="35">
        <v>8</v>
      </c>
      <c r="B31" s="26" t="s">
        <v>87</v>
      </c>
      <c r="C31" s="26" t="s">
        <v>17</v>
      </c>
      <c r="D31" s="32">
        <v>85</v>
      </c>
      <c r="E31" s="22">
        <v>9</v>
      </c>
      <c r="F31" s="32">
        <v>259</v>
      </c>
      <c r="G31" s="29">
        <v>20</v>
      </c>
      <c r="I31" s="35">
        <v>6</v>
      </c>
      <c r="J31" s="26" t="s">
        <v>84</v>
      </c>
      <c r="K31" s="26" t="s">
        <v>54</v>
      </c>
      <c r="L31" s="32">
        <v>89</v>
      </c>
      <c r="M31" s="22">
        <v>7</v>
      </c>
      <c r="N31" s="32">
        <v>269</v>
      </c>
      <c r="O31" s="29">
        <v>23</v>
      </c>
    </row>
    <row r="32" spans="1:15" x14ac:dyDescent="0.3">
      <c r="A32" s="25">
        <v>3</v>
      </c>
      <c r="B32" s="26" t="s">
        <v>75</v>
      </c>
      <c r="C32" s="26" t="s">
        <v>70</v>
      </c>
      <c r="D32" s="32">
        <v>85</v>
      </c>
      <c r="E32" s="22">
        <v>9</v>
      </c>
      <c r="F32" s="32">
        <v>254</v>
      </c>
      <c r="G32" s="29">
        <v>19</v>
      </c>
      <c r="I32" s="25">
        <v>3</v>
      </c>
      <c r="J32" s="26" t="s">
        <v>76</v>
      </c>
      <c r="K32" s="26" t="s">
        <v>77</v>
      </c>
      <c r="L32" s="32">
        <v>86</v>
      </c>
      <c r="M32" s="22">
        <v>6</v>
      </c>
      <c r="N32" s="32">
        <v>244</v>
      </c>
      <c r="O32" s="29">
        <v>15</v>
      </c>
    </row>
    <row r="33" spans="1:15" x14ac:dyDescent="0.3">
      <c r="A33" s="25">
        <v>1</v>
      </c>
      <c r="B33" s="26" t="s">
        <v>69</v>
      </c>
      <c r="C33" s="26" t="s">
        <v>70</v>
      </c>
      <c r="D33" s="27">
        <v>81</v>
      </c>
      <c r="E33" s="22">
        <v>3</v>
      </c>
      <c r="F33" s="32">
        <v>254</v>
      </c>
      <c r="G33" s="29">
        <v>18</v>
      </c>
      <c r="I33" s="35">
        <v>2</v>
      </c>
      <c r="J33" s="26" t="s">
        <v>74</v>
      </c>
      <c r="K33" s="26" t="s">
        <v>72</v>
      </c>
      <c r="L33" s="32">
        <v>83</v>
      </c>
      <c r="M33" s="22">
        <v>5</v>
      </c>
      <c r="N33" s="32">
        <v>244</v>
      </c>
      <c r="O33" s="29">
        <v>13</v>
      </c>
    </row>
    <row r="34" spans="1:15" x14ac:dyDescent="0.3">
      <c r="A34" s="35">
        <v>2</v>
      </c>
      <c r="B34" s="26" t="s">
        <v>73</v>
      </c>
      <c r="C34" s="26" t="s">
        <v>11</v>
      </c>
      <c r="D34" s="32">
        <v>82</v>
      </c>
      <c r="E34" s="22">
        <v>4</v>
      </c>
      <c r="F34" s="32">
        <v>246</v>
      </c>
      <c r="G34" s="29">
        <v>13</v>
      </c>
      <c r="I34" s="25">
        <v>5</v>
      </c>
      <c r="J34" s="26" t="s">
        <v>82</v>
      </c>
      <c r="K34" s="26" t="s">
        <v>17</v>
      </c>
      <c r="L34" s="32">
        <v>78</v>
      </c>
      <c r="M34" s="22">
        <v>4</v>
      </c>
      <c r="N34" s="32">
        <v>238</v>
      </c>
      <c r="O34" s="29">
        <v>13</v>
      </c>
    </row>
    <row r="35" spans="1:15" x14ac:dyDescent="0.3">
      <c r="A35" s="25">
        <v>7</v>
      </c>
      <c r="B35" s="26" t="s">
        <v>85</v>
      </c>
      <c r="C35" s="26" t="s">
        <v>21</v>
      </c>
      <c r="D35" s="32">
        <v>83</v>
      </c>
      <c r="E35" s="22">
        <v>5</v>
      </c>
      <c r="F35" s="32">
        <v>240</v>
      </c>
      <c r="G35" s="29">
        <v>10</v>
      </c>
      <c r="I35" s="25">
        <v>1</v>
      </c>
      <c r="J35" s="26" t="s">
        <v>71</v>
      </c>
      <c r="K35" s="26" t="s">
        <v>72</v>
      </c>
      <c r="L35" s="27">
        <v>76</v>
      </c>
      <c r="M35" s="22">
        <v>3</v>
      </c>
      <c r="N35" s="32">
        <v>241</v>
      </c>
      <c r="O35" s="29">
        <v>11</v>
      </c>
    </row>
    <row r="36" spans="1:15" x14ac:dyDescent="0.3">
      <c r="A36" s="25">
        <v>9</v>
      </c>
      <c r="B36" s="26" t="s">
        <v>89</v>
      </c>
      <c r="C36" s="26" t="s">
        <v>13</v>
      </c>
      <c r="D36" s="32">
        <v>66</v>
      </c>
      <c r="E36" s="22">
        <v>1</v>
      </c>
      <c r="F36" s="32">
        <v>229</v>
      </c>
      <c r="G36" s="29">
        <v>9</v>
      </c>
      <c r="I36" s="35">
        <v>8</v>
      </c>
      <c r="J36" s="26" t="s">
        <v>88</v>
      </c>
      <c r="K36" s="26" t="s">
        <v>34</v>
      </c>
      <c r="L36" s="32">
        <v>71</v>
      </c>
      <c r="M36" s="22">
        <v>1</v>
      </c>
      <c r="N36" s="32">
        <v>220</v>
      </c>
      <c r="O36" s="29">
        <v>7</v>
      </c>
    </row>
    <row r="37" spans="1:15" x14ac:dyDescent="0.3">
      <c r="A37" s="261">
        <v>6</v>
      </c>
      <c r="B37" s="262" t="s">
        <v>83</v>
      </c>
      <c r="C37" s="262" t="s">
        <v>77</v>
      </c>
      <c r="D37" s="263">
        <v>74</v>
      </c>
      <c r="E37" s="298">
        <v>2</v>
      </c>
      <c r="F37" s="33">
        <v>224</v>
      </c>
      <c r="G37" s="34">
        <v>7</v>
      </c>
      <c r="I37" s="297">
        <v>7</v>
      </c>
      <c r="J37" s="262" t="s">
        <v>86</v>
      </c>
      <c r="K37" s="262" t="s">
        <v>23</v>
      </c>
      <c r="L37" s="263">
        <v>73</v>
      </c>
      <c r="M37" s="298">
        <v>2</v>
      </c>
      <c r="N37" s="33">
        <v>214</v>
      </c>
      <c r="O37" s="34">
        <v>6</v>
      </c>
    </row>
    <row r="39" spans="1:15" x14ac:dyDescent="0.3">
      <c r="A39" s="14"/>
      <c r="B39" s="15" t="s">
        <v>91</v>
      </c>
      <c r="C39" s="16"/>
      <c r="D39" s="15"/>
      <c r="E39" s="15"/>
      <c r="F39" s="15"/>
      <c r="G39" s="15"/>
      <c r="I39" s="14"/>
      <c r="J39" s="15" t="s">
        <v>92</v>
      </c>
      <c r="K39" s="16"/>
      <c r="L39" s="15"/>
      <c r="M39" s="15"/>
      <c r="N39" s="15"/>
      <c r="O39" s="15"/>
    </row>
    <row r="40" spans="1:15" x14ac:dyDescent="0.3">
      <c r="A40" s="18"/>
      <c r="B40" s="19" t="s">
        <v>4</v>
      </c>
      <c r="C40" s="19" t="s">
        <v>5</v>
      </c>
      <c r="D40" s="20" t="s">
        <v>6</v>
      </c>
      <c r="E40" s="20" t="s">
        <v>7</v>
      </c>
      <c r="F40" s="20" t="s">
        <v>8</v>
      </c>
      <c r="G40" s="21" t="s">
        <v>9</v>
      </c>
      <c r="I40" s="18"/>
      <c r="J40" s="19" t="s">
        <v>4</v>
      </c>
      <c r="K40" s="19" t="s">
        <v>5</v>
      </c>
      <c r="L40" s="20" t="s">
        <v>6</v>
      </c>
      <c r="M40" s="20" t="s">
        <v>7</v>
      </c>
      <c r="N40" s="20" t="s">
        <v>8</v>
      </c>
      <c r="O40" s="21" t="s">
        <v>9</v>
      </c>
    </row>
    <row r="41" spans="1:15" x14ac:dyDescent="0.3">
      <c r="A41" s="257">
        <v>2</v>
      </c>
      <c r="B41" s="258" t="s">
        <v>95</v>
      </c>
      <c r="C41" s="258" t="s">
        <v>77</v>
      </c>
      <c r="D41" s="259">
        <v>90</v>
      </c>
      <c r="E41" s="296">
        <v>9</v>
      </c>
      <c r="F41" s="259">
        <v>276</v>
      </c>
      <c r="G41" s="260">
        <v>27</v>
      </c>
      <c r="I41" s="295">
        <v>1</v>
      </c>
      <c r="J41" s="258" t="s">
        <v>94</v>
      </c>
      <c r="K41" s="258" t="s">
        <v>21</v>
      </c>
      <c r="L41" s="296">
        <v>84</v>
      </c>
      <c r="M41" s="296">
        <v>9</v>
      </c>
      <c r="N41" s="259">
        <v>247</v>
      </c>
      <c r="O41" s="260">
        <v>24</v>
      </c>
    </row>
    <row r="42" spans="1:15" x14ac:dyDescent="0.3">
      <c r="A42" s="25">
        <v>7</v>
      </c>
      <c r="B42" s="26" t="s">
        <v>108</v>
      </c>
      <c r="C42" s="26" t="s">
        <v>98</v>
      </c>
      <c r="D42" s="32">
        <v>84</v>
      </c>
      <c r="E42" s="22">
        <v>6</v>
      </c>
      <c r="F42" s="32">
        <v>249</v>
      </c>
      <c r="G42" s="29">
        <v>20</v>
      </c>
      <c r="I42" s="25">
        <v>3</v>
      </c>
      <c r="J42" s="26" t="s">
        <v>99</v>
      </c>
      <c r="K42" s="26" t="s">
        <v>100</v>
      </c>
      <c r="L42" s="32">
        <v>84</v>
      </c>
      <c r="M42" s="22">
        <v>9</v>
      </c>
      <c r="N42" s="32">
        <v>249</v>
      </c>
      <c r="O42" s="29">
        <v>23</v>
      </c>
    </row>
    <row r="43" spans="1:15" x14ac:dyDescent="0.3">
      <c r="A43" s="35">
        <v>4</v>
      </c>
      <c r="B43" s="26" t="s">
        <v>101</v>
      </c>
      <c r="C43" s="26" t="s">
        <v>17</v>
      </c>
      <c r="D43" s="32">
        <v>87</v>
      </c>
      <c r="E43" s="22">
        <v>8</v>
      </c>
      <c r="F43" s="32">
        <v>247</v>
      </c>
      <c r="G43" s="29">
        <v>18</v>
      </c>
      <c r="I43" s="25">
        <v>9</v>
      </c>
      <c r="J43" s="26" t="s">
        <v>113</v>
      </c>
      <c r="K43" s="26" t="s">
        <v>23</v>
      </c>
      <c r="L43" s="32">
        <v>78</v>
      </c>
      <c r="M43" s="22">
        <v>6</v>
      </c>
      <c r="N43" s="32">
        <v>248</v>
      </c>
      <c r="O43" s="29">
        <v>22</v>
      </c>
    </row>
    <row r="44" spans="1:15" x14ac:dyDescent="0.3">
      <c r="A44" s="35">
        <v>6</v>
      </c>
      <c r="B44" s="26" t="s">
        <v>106</v>
      </c>
      <c r="C44" s="26" t="s">
        <v>29</v>
      </c>
      <c r="D44" s="32">
        <v>85</v>
      </c>
      <c r="E44" s="22">
        <v>7</v>
      </c>
      <c r="F44" s="32">
        <v>246</v>
      </c>
      <c r="G44" s="29">
        <v>18</v>
      </c>
      <c r="I44" s="35">
        <v>4</v>
      </c>
      <c r="J44" s="26" t="s">
        <v>102</v>
      </c>
      <c r="K44" s="26" t="s">
        <v>77</v>
      </c>
      <c r="L44" s="32">
        <v>70</v>
      </c>
      <c r="M44" s="22">
        <v>4</v>
      </c>
      <c r="N44" s="32">
        <v>238</v>
      </c>
      <c r="O44" s="29">
        <v>19</v>
      </c>
    </row>
    <row r="45" spans="1:15" x14ac:dyDescent="0.3">
      <c r="A45" s="25">
        <v>9</v>
      </c>
      <c r="B45" s="26" t="s">
        <v>112</v>
      </c>
      <c r="C45" s="26" t="s">
        <v>17</v>
      </c>
      <c r="D45" s="32">
        <v>83</v>
      </c>
      <c r="E45" s="22">
        <v>5</v>
      </c>
      <c r="F45" s="32">
        <v>244</v>
      </c>
      <c r="G45" s="29">
        <v>16</v>
      </c>
      <c r="I45" s="25">
        <v>5</v>
      </c>
      <c r="J45" s="26" t="s">
        <v>105</v>
      </c>
      <c r="K45" s="26" t="s">
        <v>34</v>
      </c>
      <c r="L45" s="32">
        <v>80</v>
      </c>
      <c r="M45" s="22">
        <v>7</v>
      </c>
      <c r="N45" s="32">
        <v>236</v>
      </c>
      <c r="O45" s="29">
        <v>17</v>
      </c>
    </row>
    <row r="46" spans="1:15" x14ac:dyDescent="0.3">
      <c r="A46" s="35">
        <v>8</v>
      </c>
      <c r="B46" s="26" t="s">
        <v>110</v>
      </c>
      <c r="C46" s="26" t="s">
        <v>21</v>
      </c>
      <c r="D46" s="32">
        <v>79</v>
      </c>
      <c r="E46" s="22">
        <v>4</v>
      </c>
      <c r="F46" s="32">
        <v>237</v>
      </c>
      <c r="G46" s="29">
        <v>13</v>
      </c>
      <c r="I46" s="35">
        <v>6</v>
      </c>
      <c r="J46" s="26" t="s">
        <v>107</v>
      </c>
      <c r="K46" s="26" t="s">
        <v>21</v>
      </c>
      <c r="L46" s="32">
        <v>76</v>
      </c>
      <c r="M46" s="22">
        <v>5</v>
      </c>
      <c r="N46" s="32">
        <v>227</v>
      </c>
      <c r="O46" s="29">
        <v>14</v>
      </c>
    </row>
    <row r="47" spans="1:15" x14ac:dyDescent="0.3">
      <c r="A47" s="25">
        <v>1</v>
      </c>
      <c r="B47" s="26" t="s">
        <v>93</v>
      </c>
      <c r="C47" s="26" t="s">
        <v>29</v>
      </c>
      <c r="D47" s="27" t="s">
        <v>64</v>
      </c>
      <c r="E47" s="22">
        <v>0</v>
      </c>
      <c r="F47" s="32">
        <v>164</v>
      </c>
      <c r="G47" s="29">
        <v>12</v>
      </c>
      <c r="I47" s="25">
        <v>7</v>
      </c>
      <c r="J47" s="26" t="s">
        <v>109</v>
      </c>
      <c r="K47" s="26" t="s">
        <v>77</v>
      </c>
      <c r="L47" s="32">
        <v>70</v>
      </c>
      <c r="M47" s="22">
        <v>4</v>
      </c>
      <c r="N47" s="32">
        <v>193</v>
      </c>
      <c r="O47" s="29">
        <v>10</v>
      </c>
    </row>
    <row r="48" spans="1:15" x14ac:dyDescent="0.3">
      <c r="A48" s="25">
        <v>5</v>
      </c>
      <c r="B48" s="26" t="s">
        <v>103</v>
      </c>
      <c r="C48" s="26" t="s">
        <v>104</v>
      </c>
      <c r="D48" s="32">
        <v>74</v>
      </c>
      <c r="E48" s="22">
        <v>3</v>
      </c>
      <c r="F48" s="32">
        <v>217</v>
      </c>
      <c r="G48" s="29">
        <v>7</v>
      </c>
      <c r="I48" s="35">
        <v>2</v>
      </c>
      <c r="J48" s="26" t="s">
        <v>96</v>
      </c>
      <c r="K48" s="26" t="s">
        <v>54</v>
      </c>
      <c r="L48" s="32" t="s">
        <v>27</v>
      </c>
      <c r="M48" s="22">
        <v>0</v>
      </c>
      <c r="N48" s="32">
        <v>0</v>
      </c>
      <c r="O48" s="29">
        <v>0</v>
      </c>
    </row>
    <row r="49" spans="1:15" x14ac:dyDescent="0.3">
      <c r="A49" s="297">
        <v>3</v>
      </c>
      <c r="B49" s="262" t="s">
        <v>97</v>
      </c>
      <c r="C49" s="262" t="s">
        <v>98</v>
      </c>
      <c r="D49" s="263" t="s">
        <v>27</v>
      </c>
      <c r="E49" s="298">
        <v>0</v>
      </c>
      <c r="F49" s="33">
        <v>0</v>
      </c>
      <c r="G49" s="34">
        <v>0</v>
      </c>
      <c r="I49" s="261">
        <v>8</v>
      </c>
      <c r="J49" s="262" t="s">
        <v>111</v>
      </c>
      <c r="K49" s="262" t="s">
        <v>19</v>
      </c>
      <c r="L49" s="263" t="s">
        <v>27</v>
      </c>
      <c r="M49" s="298">
        <v>0</v>
      </c>
      <c r="N49" s="33">
        <v>0</v>
      </c>
      <c r="O49" s="34">
        <v>0</v>
      </c>
    </row>
    <row r="51" spans="1:15" x14ac:dyDescent="0.3">
      <c r="A51" s="14"/>
      <c r="B51" s="15" t="s">
        <v>114</v>
      </c>
      <c r="C51" s="16"/>
      <c r="D51" s="15"/>
      <c r="E51" s="15"/>
      <c r="F51" s="15"/>
      <c r="G51" s="15"/>
    </row>
    <row r="52" spans="1:15" x14ac:dyDescent="0.3">
      <c r="A52" s="18"/>
      <c r="B52" s="19" t="s">
        <v>4</v>
      </c>
      <c r="C52" s="19" t="s">
        <v>5</v>
      </c>
      <c r="D52" s="20" t="s">
        <v>6</v>
      </c>
      <c r="E52" s="20" t="s">
        <v>7</v>
      </c>
      <c r="F52" s="20" t="s">
        <v>8</v>
      </c>
      <c r="G52" s="21" t="s">
        <v>9</v>
      </c>
    </row>
    <row r="53" spans="1:15" x14ac:dyDescent="0.3">
      <c r="A53" s="295">
        <v>7</v>
      </c>
      <c r="B53" s="258" t="s">
        <v>121</v>
      </c>
      <c r="C53" s="258" t="s">
        <v>17</v>
      </c>
      <c r="D53" s="259">
        <v>80</v>
      </c>
      <c r="E53" s="296">
        <v>8</v>
      </c>
      <c r="F53" s="259">
        <v>239</v>
      </c>
      <c r="G53" s="260">
        <v>24</v>
      </c>
    </row>
    <row r="54" spans="1:15" x14ac:dyDescent="0.3">
      <c r="A54" s="25">
        <v>9</v>
      </c>
      <c r="B54" s="26" t="s">
        <v>123</v>
      </c>
      <c r="C54" s="26" t="s">
        <v>23</v>
      </c>
      <c r="D54" s="32">
        <v>71</v>
      </c>
      <c r="E54" s="22">
        <v>4</v>
      </c>
      <c r="F54" s="32">
        <v>236</v>
      </c>
      <c r="G54" s="29">
        <v>22</v>
      </c>
    </row>
    <row r="55" spans="1:15" x14ac:dyDescent="0.3">
      <c r="A55" s="35">
        <v>8</v>
      </c>
      <c r="B55" s="26" t="s">
        <v>122</v>
      </c>
      <c r="C55" s="26" t="s">
        <v>23</v>
      </c>
      <c r="D55" s="32">
        <v>89</v>
      </c>
      <c r="E55" s="22">
        <v>9</v>
      </c>
      <c r="F55" s="32">
        <v>237</v>
      </c>
      <c r="G55" s="29">
        <v>21</v>
      </c>
    </row>
    <row r="56" spans="1:15" x14ac:dyDescent="0.3">
      <c r="A56" s="35">
        <v>4</v>
      </c>
      <c r="B56" s="26" t="s">
        <v>118</v>
      </c>
      <c r="C56" s="26" t="s">
        <v>13</v>
      </c>
      <c r="D56" s="32">
        <v>73</v>
      </c>
      <c r="E56" s="22">
        <v>5</v>
      </c>
      <c r="F56" s="32">
        <v>225</v>
      </c>
      <c r="G56" s="29">
        <v>18</v>
      </c>
    </row>
    <row r="57" spans="1:15" x14ac:dyDescent="0.3">
      <c r="A57" s="35">
        <v>2</v>
      </c>
      <c r="B57" s="26" t="s">
        <v>116</v>
      </c>
      <c r="C57" s="26" t="s">
        <v>77</v>
      </c>
      <c r="D57" s="32">
        <v>75</v>
      </c>
      <c r="E57" s="22">
        <v>6</v>
      </c>
      <c r="F57" s="32">
        <v>221</v>
      </c>
      <c r="G57" s="29">
        <v>17</v>
      </c>
    </row>
    <row r="58" spans="1:15" x14ac:dyDescent="0.3">
      <c r="A58" s="25">
        <v>5</v>
      </c>
      <c r="B58" s="26" t="s">
        <v>119</v>
      </c>
      <c r="C58" s="26" t="s">
        <v>21</v>
      </c>
      <c r="D58" s="32">
        <v>79</v>
      </c>
      <c r="E58" s="22">
        <v>7</v>
      </c>
      <c r="F58" s="32">
        <v>220</v>
      </c>
      <c r="G58" s="29">
        <v>16</v>
      </c>
    </row>
    <row r="59" spans="1:15" x14ac:dyDescent="0.3">
      <c r="A59" s="25">
        <v>3</v>
      </c>
      <c r="B59" s="26" t="s">
        <v>117</v>
      </c>
      <c r="C59" s="26" t="s">
        <v>23</v>
      </c>
      <c r="D59" s="32">
        <v>70</v>
      </c>
      <c r="E59" s="22">
        <v>3</v>
      </c>
      <c r="F59" s="32">
        <v>191</v>
      </c>
      <c r="G59" s="29">
        <v>9</v>
      </c>
    </row>
    <row r="60" spans="1:15" x14ac:dyDescent="0.3">
      <c r="A60" s="25">
        <v>1</v>
      </c>
      <c r="B60" s="26" t="s">
        <v>115</v>
      </c>
      <c r="C60" s="26" t="s">
        <v>63</v>
      </c>
      <c r="D60" s="27" t="s">
        <v>64</v>
      </c>
      <c r="E60" s="22">
        <v>0</v>
      </c>
      <c r="F60" s="32">
        <v>0</v>
      </c>
      <c r="G60" s="29">
        <v>0</v>
      </c>
    </row>
    <row r="61" spans="1:15" x14ac:dyDescent="0.3">
      <c r="A61" s="261">
        <v>6</v>
      </c>
      <c r="B61" s="262" t="s">
        <v>120</v>
      </c>
      <c r="C61" s="262" t="s">
        <v>63</v>
      </c>
      <c r="D61" s="263" t="s">
        <v>64</v>
      </c>
      <c r="E61" s="298">
        <v>0</v>
      </c>
      <c r="F61" s="33">
        <v>0</v>
      </c>
      <c r="G61" s="34">
        <v>0</v>
      </c>
    </row>
    <row r="63" spans="1:15" x14ac:dyDescent="0.3">
      <c r="B63" s="6" t="s">
        <v>124</v>
      </c>
      <c r="C63" s="6"/>
      <c r="D63" s="6"/>
      <c r="E63" s="6"/>
      <c r="F63" s="36" t="s">
        <v>662</v>
      </c>
      <c r="G63" s="6"/>
    </row>
    <row r="64" spans="1:15" x14ac:dyDescent="0.3">
      <c r="B64" s="6" t="s">
        <v>125</v>
      </c>
      <c r="C64" s="6"/>
      <c r="D64" s="6"/>
      <c r="E64" s="6"/>
      <c r="F64" s="6"/>
      <c r="G64" s="6"/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display="`" xr:uid="{EF283E20-8851-4BDB-81E0-1C0DFF8C8869}"/>
  </hyperlinks>
  <printOptions horizontalCentered="1"/>
  <pageMargins left="0.31527777777777799" right="0.31527777777777799" top="1.1812499999999999" bottom="0.39305555555555599" header="0.39374999999999999" footer="0.196527777777778"/>
  <pageSetup paperSize="9" scale="75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011A-4D1C-4773-A693-667CB89FE497}">
  <sheetPr>
    <tabColor rgb="FF0070C0"/>
    <pageSetUpPr fitToPage="1"/>
  </sheetPr>
  <dimension ref="A1:AMJ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7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 t="s">
        <v>126</v>
      </c>
      <c r="G1" s="4"/>
      <c r="H1" s="4"/>
      <c r="I1" s="4" t="s">
        <v>661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3"/>
    </row>
    <row r="2" spans="1:34" ht="18.75" x14ac:dyDescent="0.3">
      <c r="A2" s="8"/>
      <c r="B2" s="9" t="s">
        <v>1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</row>
    <row r="3" spans="1:34" x14ac:dyDescent="0.3">
      <c r="A3" s="14"/>
      <c r="B3" s="15" t="s">
        <v>2</v>
      </c>
      <c r="C3" s="16"/>
      <c r="D3" s="15"/>
      <c r="E3" s="15"/>
      <c r="F3" s="15"/>
      <c r="G3" s="15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34" x14ac:dyDescent="0.3">
      <c r="A4" s="18"/>
      <c r="B4" s="19" t="s">
        <v>4</v>
      </c>
      <c r="C4" s="19" t="s">
        <v>5</v>
      </c>
      <c r="D4" s="20" t="s">
        <v>6</v>
      </c>
      <c r="E4" s="20" t="s">
        <v>7</v>
      </c>
      <c r="F4" s="20" t="s">
        <v>8</v>
      </c>
      <c r="G4" s="21" t="s">
        <v>9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34" x14ac:dyDescent="0.3">
      <c r="A5" s="323">
        <v>2</v>
      </c>
      <c r="B5" s="265" t="s">
        <v>18</v>
      </c>
      <c r="C5" s="265" t="s">
        <v>19</v>
      </c>
      <c r="D5" s="325">
        <v>100</v>
      </c>
      <c r="E5" s="300">
        <v>8</v>
      </c>
      <c r="F5" s="326">
        <v>298</v>
      </c>
      <c r="G5" s="327">
        <v>24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D5" s="6"/>
      <c r="AE5" s="6"/>
    </row>
    <row r="6" spans="1:34" x14ac:dyDescent="0.3">
      <c r="A6" s="302">
        <v>7</v>
      </c>
      <c r="B6" s="268" t="s">
        <v>22</v>
      </c>
      <c r="C6" s="268" t="s">
        <v>23</v>
      </c>
      <c r="D6" s="269">
        <v>95</v>
      </c>
      <c r="E6" s="301">
        <v>7</v>
      </c>
      <c r="F6" s="39">
        <v>280</v>
      </c>
      <c r="G6" s="40">
        <v>20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34" s="6" customFormat="1" ht="15.75" customHeight="1" x14ac:dyDescent="0.3">
      <c r="A7" s="267">
        <v>8</v>
      </c>
      <c r="B7" s="268" t="s">
        <v>33</v>
      </c>
      <c r="C7" s="268" t="s">
        <v>34</v>
      </c>
      <c r="D7" s="269">
        <v>93</v>
      </c>
      <c r="E7" s="301">
        <v>6</v>
      </c>
      <c r="F7" s="39">
        <v>277</v>
      </c>
      <c r="G7" s="40">
        <v>18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34" s="6" customFormat="1" ht="15.75" customHeight="1" x14ac:dyDescent="0.3">
      <c r="A8" s="302">
        <v>5</v>
      </c>
      <c r="B8" s="268" t="s">
        <v>20</v>
      </c>
      <c r="C8" s="268" t="s">
        <v>21</v>
      </c>
      <c r="D8" s="269">
        <v>88</v>
      </c>
      <c r="E8" s="301">
        <v>4</v>
      </c>
      <c r="F8" s="39">
        <v>270</v>
      </c>
      <c r="G8" s="40">
        <v>16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D8" s="13"/>
      <c r="AE8" s="13"/>
    </row>
    <row r="9" spans="1:34" x14ac:dyDescent="0.3">
      <c r="A9" s="267">
        <v>6</v>
      </c>
      <c r="B9" s="268" t="s">
        <v>58</v>
      </c>
      <c r="C9" s="268" t="s">
        <v>34</v>
      </c>
      <c r="D9" s="269">
        <v>85</v>
      </c>
      <c r="E9" s="301">
        <v>3</v>
      </c>
      <c r="F9" s="39">
        <v>262</v>
      </c>
      <c r="G9" s="40">
        <v>13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34" x14ac:dyDescent="0.3">
      <c r="A10" s="302">
        <v>3</v>
      </c>
      <c r="B10" s="268" t="s">
        <v>49</v>
      </c>
      <c r="C10" s="268" t="s">
        <v>50</v>
      </c>
      <c r="D10" s="269">
        <v>89</v>
      </c>
      <c r="E10" s="301">
        <v>5</v>
      </c>
      <c r="F10" s="39">
        <v>257</v>
      </c>
      <c r="G10" s="40">
        <v>9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34" x14ac:dyDescent="0.3">
      <c r="A11" s="267">
        <v>4</v>
      </c>
      <c r="B11" s="268" t="s">
        <v>78</v>
      </c>
      <c r="C11" s="268" t="s">
        <v>79</v>
      </c>
      <c r="D11" s="269">
        <v>85</v>
      </c>
      <c r="E11" s="301">
        <v>3</v>
      </c>
      <c r="F11" s="39">
        <v>255</v>
      </c>
      <c r="G11" s="40">
        <v>8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34" x14ac:dyDescent="0.3">
      <c r="A12" s="337">
        <v>1</v>
      </c>
      <c r="B12" s="273" t="s">
        <v>69</v>
      </c>
      <c r="C12" s="273" t="s">
        <v>70</v>
      </c>
      <c r="D12" s="303">
        <v>81</v>
      </c>
      <c r="E12" s="303">
        <v>1</v>
      </c>
      <c r="F12" s="33">
        <v>254</v>
      </c>
      <c r="G12" s="34">
        <v>7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34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34" x14ac:dyDescent="0.3">
      <c r="A14" s="14"/>
      <c r="B14" s="15" t="s">
        <v>3</v>
      </c>
      <c r="C14" s="16"/>
      <c r="D14" s="15"/>
      <c r="E14" s="15"/>
      <c r="F14" s="15"/>
      <c r="G14" s="15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34" x14ac:dyDescent="0.3">
      <c r="A15" s="18"/>
      <c r="B15" s="19" t="s">
        <v>4</v>
      </c>
      <c r="C15" s="19" t="s">
        <v>5</v>
      </c>
      <c r="D15" s="20" t="s">
        <v>6</v>
      </c>
      <c r="E15" s="20" t="s">
        <v>7</v>
      </c>
      <c r="F15" s="20" t="s">
        <v>8</v>
      </c>
      <c r="G15" s="21" t="s">
        <v>9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34" x14ac:dyDescent="0.3">
      <c r="A16" s="299">
        <v>3</v>
      </c>
      <c r="B16" s="265" t="s">
        <v>75</v>
      </c>
      <c r="C16" s="265" t="s">
        <v>70</v>
      </c>
      <c r="D16" s="325">
        <v>85</v>
      </c>
      <c r="E16" s="300">
        <v>7</v>
      </c>
      <c r="F16" s="326">
        <v>254</v>
      </c>
      <c r="G16" s="327">
        <v>18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x14ac:dyDescent="0.3">
      <c r="A17" s="267">
        <v>2</v>
      </c>
      <c r="B17" s="268" t="s">
        <v>76</v>
      </c>
      <c r="C17" s="268" t="s">
        <v>77</v>
      </c>
      <c r="D17" s="269">
        <v>86</v>
      </c>
      <c r="E17" s="301">
        <v>8</v>
      </c>
      <c r="F17" s="39">
        <v>244</v>
      </c>
      <c r="G17" s="40">
        <v>17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x14ac:dyDescent="0.3">
      <c r="A18" s="302">
        <v>5</v>
      </c>
      <c r="B18" s="268" t="s">
        <v>108</v>
      </c>
      <c r="C18" s="268" t="s">
        <v>98</v>
      </c>
      <c r="D18" s="269">
        <v>84</v>
      </c>
      <c r="E18" s="301">
        <v>5</v>
      </c>
      <c r="F18" s="39">
        <v>249</v>
      </c>
      <c r="G18" s="40">
        <v>16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x14ac:dyDescent="0.3">
      <c r="A19" s="267">
        <v>4</v>
      </c>
      <c r="B19" s="268" t="s">
        <v>106</v>
      </c>
      <c r="C19" s="268" t="s">
        <v>29</v>
      </c>
      <c r="D19" s="269">
        <v>85</v>
      </c>
      <c r="E19" s="301">
        <v>7</v>
      </c>
      <c r="F19" s="39">
        <v>246</v>
      </c>
      <c r="G19" s="40">
        <v>16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x14ac:dyDescent="0.3">
      <c r="A20" s="267">
        <v>6</v>
      </c>
      <c r="B20" s="268" t="s">
        <v>102</v>
      </c>
      <c r="C20" s="268" t="s">
        <v>77</v>
      </c>
      <c r="D20" s="269">
        <v>70</v>
      </c>
      <c r="E20" s="301">
        <v>2</v>
      </c>
      <c r="F20" s="39">
        <v>238</v>
      </c>
      <c r="G20" s="40">
        <v>15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x14ac:dyDescent="0.3">
      <c r="A21" s="302">
        <v>1</v>
      </c>
      <c r="B21" s="268" t="s">
        <v>93</v>
      </c>
      <c r="C21" s="268" t="s">
        <v>29</v>
      </c>
      <c r="D21" s="301" t="s">
        <v>64</v>
      </c>
      <c r="E21" s="301">
        <v>0</v>
      </c>
      <c r="F21" s="32">
        <v>164</v>
      </c>
      <c r="G21" s="29">
        <v>11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x14ac:dyDescent="0.3">
      <c r="A22" s="267">
        <v>8</v>
      </c>
      <c r="B22" s="268" t="s">
        <v>110</v>
      </c>
      <c r="C22" s="268" t="s">
        <v>21</v>
      </c>
      <c r="D22" s="269">
        <v>79</v>
      </c>
      <c r="E22" s="301">
        <v>4</v>
      </c>
      <c r="F22" s="39">
        <v>237</v>
      </c>
      <c r="G22" s="40">
        <v>10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x14ac:dyDescent="0.3">
      <c r="A23" s="337">
        <v>7</v>
      </c>
      <c r="B23" s="273" t="s">
        <v>88</v>
      </c>
      <c r="C23" s="273" t="s">
        <v>34</v>
      </c>
      <c r="D23" s="274">
        <v>71</v>
      </c>
      <c r="E23" s="303">
        <v>3</v>
      </c>
      <c r="F23" s="41">
        <v>220</v>
      </c>
      <c r="G23" s="42">
        <v>9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x14ac:dyDescent="0.3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x14ac:dyDescent="0.3">
      <c r="A25" s="14"/>
      <c r="B25" s="15" t="s">
        <v>40</v>
      </c>
      <c r="C25" s="16"/>
      <c r="D25" s="15"/>
      <c r="E25" s="15"/>
      <c r="F25" s="15"/>
      <c r="G25" s="15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x14ac:dyDescent="0.3">
      <c r="A26" s="18"/>
      <c r="B26" s="19" t="s">
        <v>4</v>
      </c>
      <c r="C26" s="19" t="s">
        <v>5</v>
      </c>
      <c r="D26" s="20" t="s">
        <v>6</v>
      </c>
      <c r="E26" s="20" t="s">
        <v>7</v>
      </c>
      <c r="F26" s="20" t="s">
        <v>8</v>
      </c>
      <c r="G26" s="21" t="s">
        <v>9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x14ac:dyDescent="0.3">
      <c r="A27" s="299">
        <v>3</v>
      </c>
      <c r="B27" s="265" t="s">
        <v>99</v>
      </c>
      <c r="C27" s="265" t="s">
        <v>100</v>
      </c>
      <c r="D27" s="325">
        <v>84</v>
      </c>
      <c r="E27" s="300">
        <v>8</v>
      </c>
      <c r="F27" s="326">
        <v>249</v>
      </c>
      <c r="G27" s="327">
        <v>22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x14ac:dyDescent="0.3">
      <c r="A28" s="267">
        <v>4</v>
      </c>
      <c r="B28" s="268" t="s">
        <v>105</v>
      </c>
      <c r="C28" s="268" t="s">
        <v>34</v>
      </c>
      <c r="D28" s="269">
        <v>80</v>
      </c>
      <c r="E28" s="301">
        <v>7</v>
      </c>
      <c r="F28" s="39">
        <v>236</v>
      </c>
      <c r="G28" s="40">
        <v>19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x14ac:dyDescent="0.3">
      <c r="A29" s="267">
        <v>8</v>
      </c>
      <c r="B29" s="268" t="s">
        <v>123</v>
      </c>
      <c r="C29" s="268" t="s">
        <v>23</v>
      </c>
      <c r="D29" s="269">
        <v>71</v>
      </c>
      <c r="E29" s="301">
        <v>3</v>
      </c>
      <c r="F29" s="39">
        <v>236</v>
      </c>
      <c r="G29" s="40">
        <v>18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x14ac:dyDescent="0.3">
      <c r="A30" s="267">
        <v>6</v>
      </c>
      <c r="B30" s="268" t="s">
        <v>107</v>
      </c>
      <c r="C30" s="268" t="s">
        <v>21</v>
      </c>
      <c r="D30" s="269">
        <v>76</v>
      </c>
      <c r="E30" s="301">
        <v>5</v>
      </c>
      <c r="F30" s="39">
        <v>227</v>
      </c>
      <c r="G30" s="40">
        <v>15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x14ac:dyDescent="0.3">
      <c r="A31" s="302">
        <v>1</v>
      </c>
      <c r="B31" s="268" t="s">
        <v>116</v>
      </c>
      <c r="C31" s="268" t="s">
        <v>77</v>
      </c>
      <c r="D31" s="301">
        <v>75</v>
      </c>
      <c r="E31" s="301">
        <v>4</v>
      </c>
      <c r="F31" s="32">
        <v>221</v>
      </c>
      <c r="G31" s="29">
        <v>13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x14ac:dyDescent="0.3">
      <c r="A32" s="302">
        <v>5</v>
      </c>
      <c r="B32" s="268" t="s">
        <v>119</v>
      </c>
      <c r="C32" s="268" t="s">
        <v>21</v>
      </c>
      <c r="D32" s="269">
        <v>79</v>
      </c>
      <c r="E32" s="301">
        <v>6</v>
      </c>
      <c r="F32" s="39">
        <v>220</v>
      </c>
      <c r="G32" s="40">
        <v>12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x14ac:dyDescent="0.3">
      <c r="A33" s="302">
        <v>7</v>
      </c>
      <c r="B33" s="268" t="s">
        <v>109</v>
      </c>
      <c r="C33" s="268" t="s">
        <v>77</v>
      </c>
      <c r="D33" s="269">
        <v>70</v>
      </c>
      <c r="E33" s="301">
        <v>2</v>
      </c>
      <c r="F33" s="39">
        <v>193</v>
      </c>
      <c r="G33" s="40">
        <v>6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x14ac:dyDescent="0.3">
      <c r="A34" s="272">
        <v>2</v>
      </c>
      <c r="B34" s="273" t="s">
        <v>117</v>
      </c>
      <c r="C34" s="273" t="s">
        <v>23</v>
      </c>
      <c r="D34" s="274">
        <v>70</v>
      </c>
      <c r="E34" s="303">
        <v>2</v>
      </c>
      <c r="F34" s="41">
        <v>191</v>
      </c>
      <c r="G34" s="42">
        <v>5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x14ac:dyDescent="0.3">
      <c r="A36" s="38"/>
      <c r="B36" s="6" t="s">
        <v>127</v>
      </c>
      <c r="C36" s="6"/>
      <c r="D36" s="6"/>
      <c r="E36" s="6"/>
      <c r="F36" s="36" t="s">
        <v>662</v>
      </c>
      <c r="G36" s="6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x14ac:dyDescent="0.3">
      <c r="A37" s="38"/>
      <c r="B37" s="6" t="s">
        <v>663</v>
      </c>
      <c r="C37" s="6"/>
      <c r="D37" s="6"/>
      <c r="E37" s="6"/>
      <c r="F37" s="6"/>
      <c r="G37" s="6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x14ac:dyDescent="0.3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x14ac:dyDescent="0.3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x14ac:dyDescent="0.3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x14ac:dyDescent="0.3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x14ac:dyDescent="0.3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x14ac:dyDescent="0.3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x14ac:dyDescent="0.3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x14ac:dyDescent="0.3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x14ac:dyDescent="0.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x14ac:dyDescent="0.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x14ac:dyDescent="0.3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x14ac:dyDescent="0.3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x14ac:dyDescent="0.3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x14ac:dyDescent="0.3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x14ac:dyDescent="0.3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x14ac:dyDescent="0.3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x14ac:dyDescent="0.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x14ac:dyDescent="0.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x14ac:dyDescent="0.3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x14ac:dyDescent="0.3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x14ac:dyDescent="0.3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x14ac:dyDescent="0.3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x14ac:dyDescent="0.3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x14ac:dyDescent="0.3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x14ac:dyDescent="0.3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x14ac:dyDescent="0.3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x14ac:dyDescent="0.3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x14ac:dyDescent="0.3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x14ac:dyDescent="0.3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</sheetData>
  <sheetProtection selectLockedCells="1" selectUnlockedCells="1"/>
  <sortState xmlns:xlrd2="http://schemas.microsoft.com/office/spreadsheetml/2017/richdata2" ref="A27:G34">
    <sortCondition descending="1" ref="G27"/>
    <sortCondition descending="1" ref="F27"/>
  </sortState>
  <hyperlinks>
    <hyperlink ref="B2" location="'Index'!A3" display="`" xr:uid="{503233FC-AFD4-4445-AD56-F465CBF32F09}"/>
  </hyperlinks>
  <printOptions horizontalCentered="1"/>
  <pageMargins left="0.31527777777777799" right="0.31527777777777799" top="1.1812499999999999" bottom="0.39305555555555599" header="0.39374999999999999" footer="0.196527777777778"/>
  <pageSetup paperSize="9" scale="88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8E4FE-45B6-4E4C-A8A9-207ED7D17DAE}">
  <sheetPr>
    <tabColor rgb="FF0070C0"/>
    <pageSetUpPr fitToPage="1"/>
  </sheetPr>
  <dimension ref="A1:AMJ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7" customWidth="1"/>
    <col min="8" max="8" width="20.7109375" style="6" customWidth="1"/>
    <col min="9" max="14" width="5" style="6" customWidth="1"/>
    <col min="15" max="22" width="4.140625" style="6" customWidth="1"/>
    <col min="23" max="1024" width="10.28515625" style="6"/>
    <col min="1025" max="16384" width="10.28515625" style="37"/>
  </cols>
  <sheetData>
    <row r="1" spans="1:34" s="46" customFormat="1" ht="18" x14ac:dyDescent="0.35">
      <c r="A1" s="43" t="s">
        <v>128</v>
      </c>
      <c r="B1" s="44"/>
      <c r="C1" s="44"/>
      <c r="D1" s="4"/>
      <c r="E1" s="4"/>
      <c r="F1" s="4"/>
      <c r="G1" s="45"/>
      <c r="H1" s="4"/>
      <c r="I1" s="4"/>
      <c r="J1" s="4" t="s">
        <v>661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AH1" s="6"/>
    </row>
    <row r="2" spans="1:34" ht="15.75" customHeight="1" x14ac:dyDescent="0.3">
      <c r="A2" s="47" t="s">
        <v>1</v>
      </c>
    </row>
    <row r="3" spans="1:34" s="17" customFormat="1" ht="15.75" customHeight="1" x14ac:dyDescent="0.3">
      <c r="A3" s="17" t="s">
        <v>2</v>
      </c>
      <c r="G3" s="48"/>
      <c r="AA3" s="6"/>
      <c r="AB3" s="6"/>
      <c r="AC3" s="6"/>
      <c r="AD3" s="6"/>
      <c r="AE3" s="6"/>
      <c r="AF3" s="6"/>
    </row>
    <row r="4" spans="1:34" ht="15.75" customHeight="1" x14ac:dyDescent="0.3">
      <c r="A4" s="49" t="s">
        <v>129</v>
      </c>
      <c r="B4" s="50"/>
      <c r="C4" s="51">
        <v>550</v>
      </c>
      <c r="D4" s="50"/>
      <c r="E4" s="52" t="s">
        <v>9</v>
      </c>
      <c r="F4" s="53">
        <f>SUM(F5:F7)</f>
        <v>525</v>
      </c>
      <c r="G4" s="54" t="s">
        <v>130</v>
      </c>
      <c r="H4" s="49" t="s">
        <v>131</v>
      </c>
      <c r="I4" s="50"/>
      <c r="J4" s="51">
        <v>546</v>
      </c>
      <c r="K4" s="50"/>
      <c r="L4" s="52" t="s">
        <v>9</v>
      </c>
      <c r="M4" s="53">
        <f>SUM(M5:M7)</f>
        <v>561</v>
      </c>
    </row>
    <row r="5" spans="1:34" ht="15.75" customHeight="1" x14ac:dyDescent="0.3">
      <c r="A5" s="55" t="s">
        <v>10</v>
      </c>
      <c r="B5" s="56"/>
      <c r="C5" s="57"/>
      <c r="D5" s="58">
        <v>96</v>
      </c>
      <c r="E5" s="58">
        <v>94</v>
      </c>
      <c r="F5" s="59">
        <f>SUM(D5:E5)</f>
        <v>190</v>
      </c>
      <c r="H5" s="55" t="s">
        <v>42</v>
      </c>
      <c r="I5" s="56"/>
      <c r="J5" s="57"/>
      <c r="K5" s="58">
        <v>94</v>
      </c>
      <c r="L5" s="58">
        <v>97</v>
      </c>
      <c r="M5" s="59">
        <f>SUM(K5:L5)</f>
        <v>191</v>
      </c>
    </row>
    <row r="6" spans="1:34" ht="15.75" customHeight="1" x14ac:dyDescent="0.3">
      <c r="A6" s="60" t="s">
        <v>73</v>
      </c>
      <c r="B6" s="61"/>
      <c r="C6" s="62"/>
      <c r="D6" s="30">
        <v>82</v>
      </c>
      <c r="E6" s="30">
        <v>81</v>
      </c>
      <c r="F6" s="31">
        <f>SUM(D6:E6)</f>
        <v>163</v>
      </c>
      <c r="H6" s="60" t="s">
        <v>44</v>
      </c>
      <c r="I6" s="61"/>
      <c r="J6" s="62"/>
      <c r="K6" s="30">
        <v>98</v>
      </c>
      <c r="L6" s="30">
        <v>92</v>
      </c>
      <c r="M6" s="31">
        <f>SUM(K6:L6)</f>
        <v>190</v>
      </c>
    </row>
    <row r="7" spans="1:34" ht="15.75" customHeight="1" x14ac:dyDescent="0.3">
      <c r="A7" s="63" t="s">
        <v>24</v>
      </c>
      <c r="B7" s="64"/>
      <c r="C7" s="65"/>
      <c r="D7" s="66">
        <v>84</v>
      </c>
      <c r="E7" s="66">
        <v>88</v>
      </c>
      <c r="F7" s="67">
        <f>SUM(D7:E7)</f>
        <v>172</v>
      </c>
      <c r="H7" s="63" t="s">
        <v>31</v>
      </c>
      <c r="I7" s="64"/>
      <c r="J7" s="65"/>
      <c r="K7" s="66">
        <v>90</v>
      </c>
      <c r="L7" s="66">
        <v>90</v>
      </c>
      <c r="M7" s="67">
        <f>SUM(K7:L7)</f>
        <v>180</v>
      </c>
    </row>
    <row r="8" spans="1:34" ht="15.75" customHeight="1" x14ac:dyDescent="0.3">
      <c r="O8" s="68"/>
    </row>
    <row r="9" spans="1:34" ht="15.75" customHeight="1" x14ac:dyDescent="0.3">
      <c r="A9" s="49" t="s">
        <v>132</v>
      </c>
      <c r="B9" s="50"/>
      <c r="C9" s="51">
        <v>549</v>
      </c>
      <c r="D9" s="50"/>
      <c r="E9" s="52" t="s">
        <v>9</v>
      </c>
      <c r="F9" s="53">
        <f>SUM(F10:F12)</f>
        <v>550</v>
      </c>
      <c r="G9" s="54" t="s">
        <v>130</v>
      </c>
      <c r="H9" s="6" t="s">
        <v>133</v>
      </c>
      <c r="J9" s="69">
        <v>548</v>
      </c>
      <c r="M9" s="307">
        <v>548</v>
      </c>
    </row>
    <row r="10" spans="1:34" ht="15.75" customHeight="1" x14ac:dyDescent="0.3">
      <c r="A10" s="55" t="s">
        <v>80</v>
      </c>
      <c r="B10" s="56"/>
      <c r="C10" s="57"/>
      <c r="D10" s="58">
        <v>84</v>
      </c>
      <c r="E10" s="58">
        <v>92</v>
      </c>
      <c r="F10" s="59">
        <f>SUM(D10:E10)</f>
        <v>176</v>
      </c>
      <c r="AA10" s="70"/>
      <c r="AB10" s="70"/>
      <c r="AC10" s="70"/>
      <c r="AD10" s="70"/>
      <c r="AE10" s="70"/>
      <c r="AF10" s="70"/>
    </row>
    <row r="11" spans="1:34" ht="15.75" customHeight="1" x14ac:dyDescent="0.3">
      <c r="A11" s="60" t="s">
        <v>22</v>
      </c>
      <c r="B11" s="61"/>
      <c r="C11" s="62"/>
      <c r="D11" s="30">
        <v>89</v>
      </c>
      <c r="E11" s="30">
        <v>94</v>
      </c>
      <c r="F11" s="31">
        <f>SUM(D11:E11)</f>
        <v>183</v>
      </c>
      <c r="AA11" s="70"/>
      <c r="AB11" s="70"/>
      <c r="AC11" s="70"/>
      <c r="AD11" s="70"/>
      <c r="AE11" s="70"/>
      <c r="AF11" s="70"/>
    </row>
    <row r="12" spans="1:34" ht="15.75" customHeight="1" x14ac:dyDescent="0.3">
      <c r="A12" s="63" t="s">
        <v>32</v>
      </c>
      <c r="B12" s="64"/>
      <c r="C12" s="65"/>
      <c r="D12" s="66">
        <v>96</v>
      </c>
      <c r="E12" s="66">
        <v>95</v>
      </c>
      <c r="F12" s="67">
        <f>SUM(D12:E12)</f>
        <v>191</v>
      </c>
      <c r="AA12" s="70"/>
      <c r="AB12" s="70"/>
      <c r="AC12" s="70"/>
      <c r="AD12" s="70"/>
      <c r="AE12" s="70"/>
      <c r="AF12" s="70"/>
    </row>
    <row r="13" spans="1:34" ht="15.75" customHeight="1" x14ac:dyDescent="0.3">
      <c r="AA13" s="70"/>
      <c r="AB13" s="70"/>
      <c r="AC13" s="70"/>
      <c r="AD13" s="70"/>
      <c r="AE13" s="70"/>
      <c r="AF13" s="70"/>
    </row>
    <row r="14" spans="1:34" ht="15.75" customHeight="1" x14ac:dyDescent="0.3"/>
    <row r="15" spans="1:34" ht="15.75" customHeight="1" x14ac:dyDescent="0.3"/>
    <row r="16" spans="1:34" ht="15.75" customHeight="1" x14ac:dyDescent="0.3"/>
    <row r="17" spans="1:20" ht="15.75" customHeight="1" x14ac:dyDescent="0.3"/>
    <row r="18" spans="1:20" ht="15.75" customHeight="1" x14ac:dyDescent="0.3"/>
    <row r="19" spans="1:20" ht="15.75" customHeight="1" x14ac:dyDescent="0.3">
      <c r="H19" s="71" t="s">
        <v>2</v>
      </c>
      <c r="I19" s="72" t="s">
        <v>134</v>
      </c>
      <c r="J19" s="72" t="s">
        <v>135</v>
      </c>
      <c r="K19" s="72" t="s">
        <v>136</v>
      </c>
      <c r="L19" s="72" t="s">
        <v>137</v>
      </c>
      <c r="M19" s="72" t="s">
        <v>8</v>
      </c>
      <c r="N19" s="73" t="s">
        <v>138</v>
      </c>
    </row>
    <row r="20" spans="1:20" ht="15.75" customHeight="1" x14ac:dyDescent="0.3">
      <c r="H20" s="341" t="s">
        <v>131</v>
      </c>
      <c r="I20" s="58">
        <v>3</v>
      </c>
      <c r="J20" s="58">
        <v>3</v>
      </c>
      <c r="K20" s="58"/>
      <c r="L20" s="58"/>
      <c r="M20" s="58">
        <v>1688</v>
      </c>
      <c r="N20" s="59">
        <v>6</v>
      </c>
    </row>
    <row r="21" spans="1:20" ht="15.75" customHeight="1" x14ac:dyDescent="0.3">
      <c r="H21" s="74" t="s">
        <v>133</v>
      </c>
      <c r="I21" s="30">
        <v>3</v>
      </c>
      <c r="J21" s="30">
        <v>1</v>
      </c>
      <c r="K21" s="30"/>
      <c r="L21" s="30">
        <v>2</v>
      </c>
      <c r="M21" s="30">
        <v>1644</v>
      </c>
      <c r="N21" s="31">
        <v>2</v>
      </c>
    </row>
    <row r="22" spans="1:20" ht="15.75" customHeight="1" x14ac:dyDescent="0.3">
      <c r="H22" s="74" t="s">
        <v>132</v>
      </c>
      <c r="I22" s="30">
        <v>3</v>
      </c>
      <c r="J22" s="30">
        <v>1</v>
      </c>
      <c r="K22" s="30"/>
      <c r="L22" s="30">
        <v>2</v>
      </c>
      <c r="M22" s="30">
        <v>1643</v>
      </c>
      <c r="N22" s="31">
        <v>2</v>
      </c>
    </row>
    <row r="23" spans="1:20" ht="15.75" customHeight="1" x14ac:dyDescent="0.3">
      <c r="H23" s="342" t="s">
        <v>129</v>
      </c>
      <c r="I23" s="33">
        <v>3</v>
      </c>
      <c r="J23" s="33"/>
      <c r="K23" s="33"/>
      <c r="L23" s="33">
        <v>3</v>
      </c>
      <c r="M23" s="33">
        <v>1601</v>
      </c>
      <c r="N23" s="34">
        <v>0</v>
      </c>
    </row>
    <row r="24" spans="1:20" ht="15.75" customHeight="1" x14ac:dyDescent="0.3"/>
    <row r="25" spans="1:20" ht="15.75" customHeight="1" x14ac:dyDescent="0.3"/>
    <row r="26" spans="1:20" ht="15.75" customHeight="1" x14ac:dyDescent="0.3"/>
    <row r="27" spans="1:20" ht="15.75" customHeight="1" x14ac:dyDescent="0.3">
      <c r="A27" s="75"/>
      <c r="B27" s="75"/>
      <c r="C27" s="75"/>
      <c r="D27" s="75"/>
      <c r="E27" s="75"/>
      <c r="F27" s="75"/>
      <c r="G27" s="76"/>
      <c r="H27" s="75"/>
      <c r="I27" s="75"/>
      <c r="J27" s="75"/>
      <c r="K27" s="75"/>
      <c r="L27" s="75"/>
      <c r="M27" s="75"/>
      <c r="N27" s="75"/>
      <c r="P27" s="13"/>
    </row>
    <row r="28" spans="1:20" ht="15.75" customHeight="1" x14ac:dyDescent="0.3"/>
    <row r="29" spans="1:20" ht="15.75" customHeight="1" x14ac:dyDescent="0.3">
      <c r="A29" s="17" t="s">
        <v>3</v>
      </c>
      <c r="B29" s="17"/>
      <c r="C29" s="17"/>
      <c r="D29" s="17"/>
      <c r="E29" s="17"/>
      <c r="F29" s="17"/>
      <c r="G29" s="48"/>
      <c r="H29" s="17"/>
      <c r="I29" s="17"/>
      <c r="J29" s="17"/>
      <c r="K29" s="17"/>
      <c r="L29" s="17"/>
      <c r="M29" s="17"/>
      <c r="N29" s="17"/>
      <c r="O29" s="17"/>
    </row>
    <row r="30" spans="1:20" ht="15.75" customHeight="1" x14ac:dyDescent="0.3">
      <c r="A30" s="49" t="s">
        <v>139</v>
      </c>
      <c r="B30" s="50"/>
      <c r="C30" s="51">
        <v>513</v>
      </c>
      <c r="D30" s="50"/>
      <c r="E30" s="52" t="s">
        <v>9</v>
      </c>
      <c r="F30" s="53">
        <f>SUM(F31:F33)</f>
        <v>509</v>
      </c>
      <c r="G30" s="54" t="s">
        <v>130</v>
      </c>
      <c r="H30" s="49" t="s">
        <v>140</v>
      </c>
      <c r="I30" s="50"/>
      <c r="J30" s="51">
        <v>510</v>
      </c>
      <c r="K30" s="50"/>
      <c r="L30" s="52" t="s">
        <v>9</v>
      </c>
      <c r="M30" s="53">
        <f>SUM(M31:M33)</f>
        <v>178</v>
      </c>
      <c r="O30" s="38"/>
      <c r="P30" s="38"/>
      <c r="Q30" s="38"/>
      <c r="R30" s="38"/>
      <c r="S30" s="38"/>
      <c r="T30" s="38"/>
    </row>
    <row r="31" spans="1:20" ht="15.75" customHeight="1" x14ac:dyDescent="0.3">
      <c r="A31" s="55" t="s">
        <v>105</v>
      </c>
      <c r="B31" s="56"/>
      <c r="C31" s="57"/>
      <c r="D31" s="58">
        <v>80</v>
      </c>
      <c r="E31" s="58">
        <v>80</v>
      </c>
      <c r="F31" s="59">
        <f>SUM(D31:E31)</f>
        <v>160</v>
      </c>
      <c r="H31" s="55" t="s">
        <v>93</v>
      </c>
      <c r="I31" s="56"/>
      <c r="J31" s="57"/>
      <c r="K31" s="58" t="s">
        <v>64</v>
      </c>
      <c r="L31" s="58" t="s">
        <v>64</v>
      </c>
      <c r="M31" s="59">
        <f>SUM(K31:L31)</f>
        <v>0</v>
      </c>
      <c r="O31" s="38"/>
      <c r="P31" s="38"/>
      <c r="Q31" s="38"/>
      <c r="R31" s="38"/>
      <c r="S31" s="38"/>
      <c r="T31" s="38"/>
    </row>
    <row r="32" spans="1:20" ht="15.75" customHeight="1" x14ac:dyDescent="0.3">
      <c r="A32" s="60" t="s">
        <v>58</v>
      </c>
      <c r="B32" s="61"/>
      <c r="C32" s="62"/>
      <c r="D32" s="30">
        <v>85</v>
      </c>
      <c r="E32" s="30">
        <v>80</v>
      </c>
      <c r="F32" s="31">
        <f>SUM(D32:E32)</f>
        <v>165</v>
      </c>
      <c r="H32" s="60" t="s">
        <v>106</v>
      </c>
      <c r="I32" s="61"/>
      <c r="J32" s="62"/>
      <c r="K32" s="30">
        <v>85</v>
      </c>
      <c r="L32" s="30" t="s">
        <v>27</v>
      </c>
      <c r="M32" s="31">
        <f>SUM(K32:L32)</f>
        <v>85</v>
      </c>
      <c r="O32" s="38"/>
      <c r="P32" s="38"/>
      <c r="Q32" s="38"/>
      <c r="R32" s="38"/>
      <c r="S32" s="38"/>
      <c r="T32" s="38"/>
    </row>
    <row r="33" spans="1:20" ht="15.75" customHeight="1" x14ac:dyDescent="0.3">
      <c r="A33" s="63" t="s">
        <v>33</v>
      </c>
      <c r="B33" s="64"/>
      <c r="C33" s="65"/>
      <c r="D33" s="66">
        <v>93</v>
      </c>
      <c r="E33" s="66">
        <v>91</v>
      </c>
      <c r="F33" s="67">
        <f>SUM(D33:E33)</f>
        <v>184</v>
      </c>
      <c r="H33" s="63" t="s">
        <v>35</v>
      </c>
      <c r="I33" s="64"/>
      <c r="J33" s="65"/>
      <c r="K33" s="66">
        <v>93</v>
      </c>
      <c r="L33" s="66" t="s">
        <v>27</v>
      </c>
      <c r="M33" s="67">
        <f>SUM(K33:L33)</f>
        <v>93</v>
      </c>
      <c r="O33" s="38"/>
      <c r="P33" s="38"/>
      <c r="Q33" s="38"/>
      <c r="R33" s="38"/>
      <c r="S33" s="38"/>
      <c r="T33" s="38"/>
    </row>
    <row r="34" spans="1:20" ht="15.75" customHeight="1" x14ac:dyDescent="0.3">
      <c r="O34" s="38"/>
      <c r="P34" s="38"/>
      <c r="Q34" s="38"/>
      <c r="R34" s="38"/>
      <c r="S34" s="38"/>
      <c r="T34" s="38"/>
    </row>
    <row r="35" spans="1:20" ht="15.75" customHeight="1" x14ac:dyDescent="0.3">
      <c r="A35" s="49" t="s">
        <v>141</v>
      </c>
      <c r="B35" s="50"/>
      <c r="C35" s="51">
        <v>455</v>
      </c>
      <c r="D35" s="50"/>
      <c r="E35" s="52" t="s">
        <v>9</v>
      </c>
      <c r="F35" s="53">
        <f>SUM(F36:F38)</f>
        <v>446</v>
      </c>
      <c r="G35" s="54" t="s">
        <v>130</v>
      </c>
      <c r="H35" s="38" t="s">
        <v>142</v>
      </c>
      <c r="I35" s="38"/>
      <c r="J35" s="77">
        <v>500</v>
      </c>
      <c r="K35" s="38"/>
      <c r="L35" s="38"/>
      <c r="M35" s="308">
        <v>500</v>
      </c>
      <c r="O35" s="38"/>
      <c r="P35" s="38"/>
      <c r="Q35" s="38"/>
      <c r="R35" s="38"/>
      <c r="S35" s="38"/>
      <c r="T35" s="38"/>
    </row>
    <row r="36" spans="1:20" ht="15.75" customHeight="1" x14ac:dyDescent="0.3">
      <c r="A36" s="55" t="s">
        <v>143</v>
      </c>
      <c r="B36" s="56"/>
      <c r="C36" s="57"/>
      <c r="D36" s="58">
        <v>75</v>
      </c>
      <c r="E36" s="58">
        <v>61</v>
      </c>
      <c r="F36" s="59">
        <f>SUM(D36:E36)</f>
        <v>136</v>
      </c>
      <c r="H36" s="38"/>
      <c r="I36" s="38"/>
      <c r="J36" s="38"/>
      <c r="K36" s="38"/>
      <c r="L36" s="38"/>
      <c r="M36" s="38"/>
      <c r="O36" s="38"/>
      <c r="P36" s="38"/>
      <c r="Q36" s="38"/>
      <c r="R36" s="38"/>
      <c r="S36" s="38"/>
      <c r="T36" s="38"/>
    </row>
    <row r="37" spans="1:20" ht="15.75" customHeight="1" x14ac:dyDescent="0.3">
      <c r="A37" s="60" t="s">
        <v>122</v>
      </c>
      <c r="B37" s="61"/>
      <c r="C37" s="62"/>
      <c r="D37" s="30">
        <v>71</v>
      </c>
      <c r="E37" s="30">
        <v>71</v>
      </c>
      <c r="F37" s="31">
        <f>SUM(D37:E37)</f>
        <v>142</v>
      </c>
      <c r="H37" s="38"/>
      <c r="I37" s="38"/>
      <c r="J37" s="38"/>
      <c r="K37" s="38"/>
      <c r="L37" s="38"/>
      <c r="M37" s="38"/>
      <c r="O37" s="38"/>
      <c r="P37" s="38"/>
      <c r="Q37" s="38"/>
      <c r="R37" s="38"/>
      <c r="S37" s="38"/>
      <c r="T37" s="38"/>
    </row>
    <row r="38" spans="1:20" ht="15.75" customHeight="1" x14ac:dyDescent="0.3">
      <c r="A38" s="63" t="s">
        <v>144</v>
      </c>
      <c r="B38" s="64"/>
      <c r="C38" s="65"/>
      <c r="D38" s="66">
        <v>81</v>
      </c>
      <c r="E38" s="66">
        <v>87</v>
      </c>
      <c r="F38" s="67">
        <f>SUM(D38:E38)</f>
        <v>168</v>
      </c>
      <c r="H38" s="38"/>
      <c r="I38" s="38"/>
      <c r="J38" s="38"/>
      <c r="K38" s="38"/>
      <c r="L38" s="38"/>
      <c r="M38" s="38"/>
      <c r="O38" s="38"/>
      <c r="P38" s="38"/>
      <c r="Q38" s="38"/>
      <c r="R38" s="38"/>
      <c r="S38" s="38"/>
      <c r="T38" s="38"/>
    </row>
    <row r="39" spans="1:20" ht="15.75" customHeight="1" x14ac:dyDescent="0.3">
      <c r="O39" s="38"/>
      <c r="P39" s="38"/>
      <c r="Q39" s="38"/>
      <c r="R39" s="38"/>
      <c r="S39" s="38"/>
      <c r="T39" s="38"/>
    </row>
    <row r="40" spans="1:20" ht="15.75" customHeight="1" x14ac:dyDescent="0.3">
      <c r="O40" s="38"/>
      <c r="P40" s="38"/>
      <c r="Q40" s="38"/>
      <c r="R40" s="38"/>
      <c r="S40" s="38"/>
      <c r="T40" s="38"/>
    </row>
    <row r="41" spans="1:20" ht="15.75" customHeight="1" x14ac:dyDescent="0.3">
      <c r="O41" s="38"/>
      <c r="P41" s="38"/>
      <c r="Q41" s="38"/>
      <c r="R41" s="38"/>
      <c r="S41" s="38"/>
      <c r="T41" s="38"/>
    </row>
    <row r="42" spans="1:20" ht="15.75" customHeight="1" x14ac:dyDescent="0.3">
      <c r="O42" s="38"/>
      <c r="P42" s="38"/>
      <c r="Q42" s="38"/>
      <c r="R42" s="38"/>
      <c r="S42" s="38"/>
      <c r="T42" s="38"/>
    </row>
    <row r="43" spans="1:20" ht="15.75" customHeight="1" x14ac:dyDescent="0.3">
      <c r="O43" s="38"/>
      <c r="P43" s="38"/>
      <c r="Q43" s="38"/>
      <c r="R43" s="38"/>
      <c r="S43" s="38"/>
      <c r="T43" s="38"/>
    </row>
    <row r="44" spans="1:20" ht="15.75" customHeight="1" x14ac:dyDescent="0.3">
      <c r="O44" s="38"/>
      <c r="P44" s="38"/>
      <c r="Q44" s="38"/>
      <c r="R44" s="38"/>
      <c r="S44" s="38"/>
      <c r="T44" s="38"/>
    </row>
    <row r="45" spans="1:20" ht="15.75" customHeight="1" x14ac:dyDescent="0.3">
      <c r="H45" s="71" t="s">
        <v>3</v>
      </c>
      <c r="I45" s="72" t="s">
        <v>134</v>
      </c>
      <c r="J45" s="72" t="s">
        <v>135</v>
      </c>
      <c r="K45" s="72" t="s">
        <v>136</v>
      </c>
      <c r="L45" s="72" t="s">
        <v>137</v>
      </c>
      <c r="M45" s="72" t="s">
        <v>8</v>
      </c>
      <c r="N45" s="73" t="s">
        <v>138</v>
      </c>
    </row>
    <row r="46" spans="1:20" ht="15.75" customHeight="1" x14ac:dyDescent="0.3">
      <c r="H46" s="78" t="s">
        <v>139</v>
      </c>
      <c r="I46" s="79">
        <v>3</v>
      </c>
      <c r="J46" s="79">
        <v>2</v>
      </c>
      <c r="K46" s="79"/>
      <c r="L46" s="79">
        <v>1</v>
      </c>
      <c r="M46" s="79">
        <v>1540</v>
      </c>
      <c r="N46" s="80">
        <v>4</v>
      </c>
      <c r="O46" s="38"/>
      <c r="P46" s="38"/>
    </row>
    <row r="47" spans="1:20" ht="15.75" customHeight="1" x14ac:dyDescent="0.3">
      <c r="H47" s="81" t="s">
        <v>142</v>
      </c>
      <c r="I47" s="39">
        <v>3</v>
      </c>
      <c r="J47" s="39">
        <v>2</v>
      </c>
      <c r="K47" s="39"/>
      <c r="L47" s="39">
        <v>1</v>
      </c>
      <c r="M47" s="39">
        <v>1500</v>
      </c>
      <c r="N47" s="40">
        <v>4</v>
      </c>
      <c r="O47" s="38"/>
      <c r="P47" s="38"/>
    </row>
    <row r="48" spans="1:20" ht="15.75" customHeight="1" x14ac:dyDescent="0.3">
      <c r="H48" s="81" t="s">
        <v>141</v>
      </c>
      <c r="I48" s="39">
        <v>3</v>
      </c>
      <c r="J48" s="39">
        <v>1</v>
      </c>
      <c r="K48" s="39"/>
      <c r="L48" s="39">
        <v>2</v>
      </c>
      <c r="M48" s="39">
        <v>1366</v>
      </c>
      <c r="N48" s="40">
        <v>2</v>
      </c>
      <c r="O48" s="38"/>
      <c r="P48" s="38"/>
    </row>
    <row r="49" spans="1:16" ht="15.75" customHeight="1" x14ac:dyDescent="0.3">
      <c r="H49" s="82" t="s">
        <v>140</v>
      </c>
      <c r="I49" s="41">
        <v>3</v>
      </c>
      <c r="J49" s="41"/>
      <c r="K49" s="41"/>
      <c r="L49" s="41">
        <v>3</v>
      </c>
      <c r="M49" s="41">
        <v>688</v>
      </c>
      <c r="N49" s="42">
        <v>0</v>
      </c>
      <c r="O49" s="38"/>
      <c r="P49" s="38"/>
    </row>
    <row r="50" spans="1:16" ht="15.75" customHeight="1" x14ac:dyDescent="0.3">
      <c r="H50" s="38"/>
      <c r="I50" s="38"/>
      <c r="J50" s="38"/>
      <c r="K50" s="38"/>
      <c r="L50" s="38"/>
      <c r="M50" s="38"/>
      <c r="N50" s="38"/>
      <c r="O50" s="38"/>
      <c r="P50" s="38"/>
    </row>
    <row r="51" spans="1:16" ht="15.75" customHeight="1" x14ac:dyDescent="0.3">
      <c r="A51" s="6" t="s">
        <v>124</v>
      </c>
      <c r="E51" s="7"/>
      <c r="G51" s="83" t="s">
        <v>662</v>
      </c>
      <c r="H51" s="38"/>
      <c r="I51" s="38"/>
      <c r="J51" s="38"/>
      <c r="K51" s="38"/>
      <c r="L51" s="38"/>
      <c r="M51" s="38"/>
      <c r="N51" s="38"/>
      <c r="O51" s="38"/>
      <c r="P51" s="38"/>
    </row>
    <row r="52" spans="1:16" ht="15.75" customHeight="1" x14ac:dyDescent="0.3">
      <c r="A52" s="6" t="s">
        <v>663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display="`" xr:uid="{7AB6310E-096C-4619-99F0-45121BD4B564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FF607-0DAE-4312-8101-349EA192E102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440</v>
      </c>
      <c r="D1" s="86"/>
      <c r="E1" s="86"/>
      <c r="F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K3" s="90"/>
      <c r="AA3" s="87"/>
      <c r="AB3" s="87"/>
      <c r="AC3" s="87"/>
      <c r="AD3" s="87"/>
      <c r="AE3" s="87"/>
      <c r="AF3" s="87"/>
    </row>
    <row r="4" spans="1:34" ht="15.75" customHeight="1" x14ac:dyDescent="0.3">
      <c r="A4" s="157">
        <v>2</v>
      </c>
      <c r="B4" s="93" t="s">
        <v>4</v>
      </c>
      <c r="C4" s="158" t="s">
        <v>5</v>
      </c>
      <c r="D4" s="119"/>
      <c r="E4" s="159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32">
        <v>6</v>
      </c>
      <c r="B5" s="233" t="s">
        <v>444</v>
      </c>
      <c r="C5" s="233" t="s">
        <v>243</v>
      </c>
      <c r="D5" s="276">
        <v>100.002</v>
      </c>
      <c r="E5" s="276">
        <v>99.001999999999995</v>
      </c>
      <c r="F5" s="276">
        <f>SUM(D5,E5)</f>
        <v>199.00399999999999</v>
      </c>
      <c r="G5" s="234">
        <v>8</v>
      </c>
      <c r="H5" s="276">
        <v>596.01099999999997</v>
      </c>
      <c r="I5" s="315">
        <v>23</v>
      </c>
      <c r="K5" s="87"/>
    </row>
    <row r="6" spans="1:34" ht="15.75" customHeight="1" x14ac:dyDescent="0.3">
      <c r="A6" s="99">
        <v>3</v>
      </c>
      <c r="B6" s="100" t="s">
        <v>442</v>
      </c>
      <c r="C6" s="100" t="s">
        <v>263</v>
      </c>
      <c r="D6" s="161">
        <v>100.001</v>
      </c>
      <c r="E6" s="161">
        <v>98.001999999999995</v>
      </c>
      <c r="F6" s="161">
        <f>SUM(D6,E6)</f>
        <v>198.00299999999999</v>
      </c>
      <c r="G6" s="96">
        <v>7</v>
      </c>
      <c r="H6" s="161">
        <v>595.01600000000008</v>
      </c>
      <c r="I6" s="104">
        <v>21</v>
      </c>
      <c r="N6" s="203"/>
      <c r="O6" s="203"/>
      <c r="P6" s="203"/>
      <c r="R6" s="203"/>
      <c r="S6" s="204"/>
    </row>
    <row r="7" spans="1:34" ht="15.75" customHeight="1" x14ac:dyDescent="0.3">
      <c r="A7" s="99">
        <v>1</v>
      </c>
      <c r="B7" s="100" t="s">
        <v>387</v>
      </c>
      <c r="C7" s="100" t="s">
        <v>346</v>
      </c>
      <c r="D7" s="161">
        <v>98.003</v>
      </c>
      <c r="E7" s="161">
        <v>96.001000000000005</v>
      </c>
      <c r="F7" s="161">
        <f>SUM(D7,E7)</f>
        <v>194.00400000000002</v>
      </c>
      <c r="G7" s="96">
        <v>3</v>
      </c>
      <c r="H7" s="161">
        <v>589.01300000000003</v>
      </c>
      <c r="I7" s="103">
        <v>16</v>
      </c>
      <c r="J7" s="105"/>
      <c r="K7" s="87"/>
    </row>
    <row r="8" spans="1:34" ht="15.75" customHeight="1" x14ac:dyDescent="0.3">
      <c r="A8" s="99">
        <v>8</v>
      </c>
      <c r="B8" s="100" t="s">
        <v>445</v>
      </c>
      <c r="C8" s="100" t="s">
        <v>243</v>
      </c>
      <c r="D8" s="161">
        <v>98.001000000000005</v>
      </c>
      <c r="E8" s="161">
        <v>97.001000000000005</v>
      </c>
      <c r="F8" s="161">
        <f>SUM(D8,E8)</f>
        <v>195.00200000000001</v>
      </c>
      <c r="G8" s="96">
        <v>4</v>
      </c>
      <c r="H8" s="161">
        <v>583.01</v>
      </c>
      <c r="I8" s="104">
        <v>13</v>
      </c>
    </row>
    <row r="9" spans="1:34" ht="15.75" customHeight="1" x14ac:dyDescent="0.3">
      <c r="A9" s="99">
        <v>4</v>
      </c>
      <c r="B9" s="100" t="s">
        <v>443</v>
      </c>
      <c r="C9" s="100" t="s">
        <v>17</v>
      </c>
      <c r="D9" s="161">
        <v>98.001999999999995</v>
      </c>
      <c r="E9" s="161">
        <v>98</v>
      </c>
      <c r="F9" s="161">
        <f>SUM(D9,E9)</f>
        <v>196.00200000000001</v>
      </c>
      <c r="G9" s="96">
        <v>6</v>
      </c>
      <c r="H9" s="161">
        <v>581.00600000000009</v>
      </c>
      <c r="I9" s="104">
        <v>12</v>
      </c>
      <c r="P9" s="165"/>
      <c r="Q9" s="165"/>
      <c r="R9" s="165"/>
      <c r="S9" s="165"/>
    </row>
    <row r="10" spans="1:34" ht="15.75" customHeight="1" x14ac:dyDescent="0.3">
      <c r="A10" s="99">
        <v>7</v>
      </c>
      <c r="B10" s="100" t="s">
        <v>391</v>
      </c>
      <c r="C10" s="100" t="s">
        <v>243</v>
      </c>
      <c r="D10" s="161">
        <v>98.001999999999995</v>
      </c>
      <c r="E10" s="161">
        <v>97.001999999999995</v>
      </c>
      <c r="F10" s="161">
        <f>SUM(D10,E10)</f>
        <v>195.00399999999999</v>
      </c>
      <c r="G10" s="96">
        <v>5</v>
      </c>
      <c r="H10" s="161">
        <v>582.00900000000001</v>
      </c>
      <c r="I10" s="104">
        <v>11</v>
      </c>
    </row>
    <row r="11" spans="1:34" ht="15.75" customHeight="1" x14ac:dyDescent="0.3">
      <c r="A11" s="99">
        <v>5</v>
      </c>
      <c r="B11" s="100" t="s">
        <v>331</v>
      </c>
      <c r="C11" s="100" t="s">
        <v>17</v>
      </c>
      <c r="D11" s="161">
        <v>97.001999999999995</v>
      </c>
      <c r="E11" s="161">
        <v>93.003</v>
      </c>
      <c r="F11" s="161">
        <f>SUM(D11,E11)</f>
        <v>190.005</v>
      </c>
      <c r="G11" s="96">
        <v>2</v>
      </c>
      <c r="H11" s="161">
        <v>579.01099999999997</v>
      </c>
      <c r="I11" s="104">
        <v>11</v>
      </c>
    </row>
    <row r="12" spans="1:34" ht="15.75" customHeight="1" x14ac:dyDescent="0.3">
      <c r="A12" s="237">
        <v>2</v>
      </c>
      <c r="B12" s="238" t="s">
        <v>441</v>
      </c>
      <c r="C12" s="238" t="s">
        <v>237</v>
      </c>
      <c r="D12" s="277">
        <v>94.001000000000005</v>
      </c>
      <c r="E12" s="277">
        <v>85</v>
      </c>
      <c r="F12" s="277">
        <f>SUM(D12,E12)</f>
        <v>179.001</v>
      </c>
      <c r="G12" s="240">
        <v>1</v>
      </c>
      <c r="H12" s="163">
        <v>545.00199999999995</v>
      </c>
      <c r="I12" s="317">
        <v>3</v>
      </c>
    </row>
    <row r="13" spans="1:34" ht="15.75" customHeight="1" x14ac:dyDescent="0.3"/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91"/>
      <c r="I14" s="91"/>
    </row>
    <row r="15" spans="1:34" ht="15.75" customHeight="1" x14ac:dyDescent="0.3">
      <c r="A15" s="157">
        <v>2</v>
      </c>
      <c r="B15" s="93" t="s">
        <v>4</v>
      </c>
      <c r="C15" s="158" t="s">
        <v>5</v>
      </c>
      <c r="D15" s="119"/>
      <c r="E15" s="159"/>
      <c r="F15" s="94" t="s">
        <v>6</v>
      </c>
      <c r="G15" s="94" t="s">
        <v>7</v>
      </c>
      <c r="H15" s="94" t="s">
        <v>8</v>
      </c>
      <c r="I15" s="95" t="s">
        <v>9</v>
      </c>
    </row>
    <row r="16" spans="1:34" ht="15.75" customHeight="1" x14ac:dyDescent="0.3">
      <c r="A16" s="232">
        <v>6</v>
      </c>
      <c r="B16" s="233" t="s">
        <v>449</v>
      </c>
      <c r="C16" s="233" t="s">
        <v>243</v>
      </c>
      <c r="D16" s="276">
        <v>100.002</v>
      </c>
      <c r="E16" s="276">
        <v>98.001999999999995</v>
      </c>
      <c r="F16" s="276">
        <f>SUM(D16,E16)</f>
        <v>198.00399999999999</v>
      </c>
      <c r="G16" s="234">
        <v>8</v>
      </c>
      <c r="H16" s="276">
        <v>595.01400000000001</v>
      </c>
      <c r="I16" s="315">
        <v>24</v>
      </c>
    </row>
    <row r="17" spans="1:9" ht="15.75" customHeight="1" x14ac:dyDescent="0.3">
      <c r="A17" s="99">
        <v>4</v>
      </c>
      <c r="B17" s="100" t="s">
        <v>447</v>
      </c>
      <c r="C17" s="100" t="s">
        <v>57</v>
      </c>
      <c r="D17" s="161">
        <v>93.001999999999995</v>
      </c>
      <c r="E17" s="161">
        <v>91.001000000000005</v>
      </c>
      <c r="F17" s="161">
        <f>SUM(D17,E17)</f>
        <v>184.00299999999999</v>
      </c>
      <c r="G17" s="96">
        <v>4</v>
      </c>
      <c r="H17" s="161">
        <v>576.00800000000004</v>
      </c>
      <c r="I17" s="104">
        <v>18</v>
      </c>
    </row>
    <row r="18" spans="1:9" ht="15.75" customHeight="1" x14ac:dyDescent="0.3">
      <c r="A18" s="99">
        <v>5</v>
      </c>
      <c r="B18" s="100" t="s">
        <v>448</v>
      </c>
      <c r="C18" s="100" t="s">
        <v>346</v>
      </c>
      <c r="D18" s="161">
        <v>96</v>
      </c>
      <c r="E18" s="161">
        <v>95</v>
      </c>
      <c r="F18" s="161">
        <f>SUM(D18,E18)</f>
        <v>191</v>
      </c>
      <c r="G18" s="96">
        <v>5</v>
      </c>
      <c r="H18" s="161">
        <v>578.00599999999997</v>
      </c>
      <c r="I18" s="104">
        <v>17</v>
      </c>
    </row>
    <row r="19" spans="1:9" ht="15.75" customHeight="1" x14ac:dyDescent="0.3">
      <c r="A19" s="99">
        <v>1</v>
      </c>
      <c r="B19" s="100" t="s">
        <v>199</v>
      </c>
      <c r="C19" s="100" t="s">
        <v>79</v>
      </c>
      <c r="D19" s="161">
        <v>99.001000000000005</v>
      </c>
      <c r="E19" s="161">
        <v>96.001000000000005</v>
      </c>
      <c r="F19" s="161">
        <f>SUM(D19,E19)</f>
        <v>195.00200000000001</v>
      </c>
      <c r="G19" s="96">
        <v>7</v>
      </c>
      <c r="H19" s="161">
        <v>570.00500000000011</v>
      </c>
      <c r="I19" s="103">
        <v>17</v>
      </c>
    </row>
    <row r="20" spans="1:9" ht="15.75" customHeight="1" x14ac:dyDescent="0.3">
      <c r="A20" s="99">
        <v>3</v>
      </c>
      <c r="B20" s="100" t="s">
        <v>78</v>
      </c>
      <c r="C20" s="100" t="s">
        <v>79</v>
      </c>
      <c r="D20" s="161">
        <v>97</v>
      </c>
      <c r="E20" s="161">
        <v>97</v>
      </c>
      <c r="F20" s="161">
        <f>SUM(D20,E20)</f>
        <v>194</v>
      </c>
      <c r="G20" s="96">
        <v>6</v>
      </c>
      <c r="H20" s="161">
        <v>567.005</v>
      </c>
      <c r="I20" s="104">
        <v>14</v>
      </c>
    </row>
    <row r="21" spans="1:9" ht="15.75" customHeight="1" x14ac:dyDescent="0.3">
      <c r="A21" s="99">
        <v>8</v>
      </c>
      <c r="B21" s="100" t="s">
        <v>451</v>
      </c>
      <c r="C21" s="100" t="s">
        <v>54</v>
      </c>
      <c r="D21" s="161" t="s">
        <v>27</v>
      </c>
      <c r="E21" s="161"/>
      <c r="F21" s="161">
        <f>SUM(D21,E21)</f>
        <v>0</v>
      </c>
      <c r="G21" s="96">
        <v>0</v>
      </c>
      <c r="H21" s="161">
        <v>163</v>
      </c>
      <c r="I21" s="104">
        <v>3</v>
      </c>
    </row>
    <row r="22" spans="1:9" ht="15.75" customHeight="1" x14ac:dyDescent="0.3">
      <c r="A22" s="99">
        <v>2</v>
      </c>
      <c r="B22" s="100" t="s">
        <v>446</v>
      </c>
      <c r="C22" s="100" t="s">
        <v>346</v>
      </c>
      <c r="D22" s="161" t="s">
        <v>64</v>
      </c>
      <c r="E22" s="161"/>
      <c r="F22" s="161">
        <f>SUM(D22,E22)</f>
        <v>0</v>
      </c>
      <c r="G22" s="96">
        <v>0</v>
      </c>
      <c r="H22" s="161">
        <v>0</v>
      </c>
      <c r="I22" s="104">
        <v>0</v>
      </c>
    </row>
    <row r="23" spans="1:9" ht="15.75" customHeight="1" x14ac:dyDescent="0.3">
      <c r="A23" s="237">
        <v>7</v>
      </c>
      <c r="B23" s="238" t="s">
        <v>450</v>
      </c>
      <c r="C23" s="238" t="s">
        <v>79</v>
      </c>
      <c r="D23" s="277" t="s">
        <v>27</v>
      </c>
      <c r="E23" s="277"/>
      <c r="F23" s="277">
        <f>SUM(D23,E23)</f>
        <v>0</v>
      </c>
      <c r="G23" s="240">
        <v>0</v>
      </c>
      <c r="H23" s="163">
        <v>0</v>
      </c>
      <c r="I23" s="107">
        <v>0</v>
      </c>
    </row>
    <row r="24" spans="1:9" ht="15.75" customHeight="1" x14ac:dyDescent="0.3"/>
    <row r="25" spans="1:9" ht="15.75" customHeight="1" x14ac:dyDescent="0.3">
      <c r="A25" s="90"/>
      <c r="B25" s="91" t="s">
        <v>40</v>
      </c>
      <c r="C25" s="91"/>
      <c r="D25" s="91"/>
      <c r="E25" s="91"/>
      <c r="F25" s="91"/>
      <c r="G25" s="91"/>
      <c r="H25" s="91"/>
      <c r="I25" s="91"/>
    </row>
    <row r="26" spans="1:9" ht="15.75" customHeight="1" x14ac:dyDescent="0.3">
      <c r="A26" s="157">
        <v>2</v>
      </c>
      <c r="B26" s="93" t="s">
        <v>4</v>
      </c>
      <c r="C26" s="158" t="s">
        <v>5</v>
      </c>
      <c r="D26" s="119"/>
      <c r="E26" s="159"/>
      <c r="F26" s="94" t="s">
        <v>6</v>
      </c>
      <c r="G26" s="94" t="s">
        <v>7</v>
      </c>
      <c r="H26" s="94" t="s">
        <v>8</v>
      </c>
      <c r="I26" s="95" t="s">
        <v>9</v>
      </c>
    </row>
    <row r="27" spans="1:9" ht="15.75" customHeight="1" x14ac:dyDescent="0.3">
      <c r="A27" s="232">
        <v>6</v>
      </c>
      <c r="B27" s="233" t="s">
        <v>455</v>
      </c>
      <c r="C27" s="233" t="s">
        <v>346</v>
      </c>
      <c r="D27" s="276">
        <v>98.001000000000005</v>
      </c>
      <c r="E27" s="276">
        <v>98.001000000000005</v>
      </c>
      <c r="F27" s="276">
        <f>SUM(D27,E27)</f>
        <v>196.00200000000001</v>
      </c>
      <c r="G27" s="234">
        <v>7</v>
      </c>
      <c r="H27" s="276">
        <v>587.00700000000006</v>
      </c>
      <c r="I27" s="315">
        <v>20</v>
      </c>
    </row>
    <row r="28" spans="1:9" ht="15.75" customHeight="1" x14ac:dyDescent="0.3">
      <c r="A28" s="99">
        <v>5</v>
      </c>
      <c r="B28" s="100" t="s">
        <v>454</v>
      </c>
      <c r="C28" s="100" t="s">
        <v>346</v>
      </c>
      <c r="D28" s="161">
        <v>100.001</v>
      </c>
      <c r="E28" s="161">
        <v>94</v>
      </c>
      <c r="F28" s="161">
        <f>SUM(D28,E28)</f>
        <v>194.001</v>
      </c>
      <c r="G28" s="96">
        <v>6</v>
      </c>
      <c r="H28" s="161">
        <v>584.00700000000006</v>
      </c>
      <c r="I28" s="104">
        <v>19</v>
      </c>
    </row>
    <row r="29" spans="1:9" ht="15.75" customHeight="1" x14ac:dyDescent="0.3">
      <c r="A29" s="99">
        <v>7</v>
      </c>
      <c r="B29" s="100" t="s">
        <v>257</v>
      </c>
      <c r="C29" s="100" t="s">
        <v>255</v>
      </c>
      <c r="D29" s="161">
        <v>98.001999999999995</v>
      </c>
      <c r="E29" s="161">
        <v>95.001000000000005</v>
      </c>
      <c r="F29" s="161">
        <f>SUM(D29,E29)</f>
        <v>193.00299999999999</v>
      </c>
      <c r="G29" s="96">
        <v>5</v>
      </c>
      <c r="H29" s="161">
        <v>578.00700000000006</v>
      </c>
      <c r="I29" s="104">
        <v>15</v>
      </c>
    </row>
    <row r="30" spans="1:9" ht="15.75" customHeight="1" x14ac:dyDescent="0.3">
      <c r="A30" s="99">
        <v>2</v>
      </c>
      <c r="B30" s="100" t="s">
        <v>452</v>
      </c>
      <c r="C30" s="100" t="s">
        <v>57</v>
      </c>
      <c r="D30" s="161">
        <v>96.001000000000005</v>
      </c>
      <c r="E30" s="161">
        <v>93.001999999999995</v>
      </c>
      <c r="F30" s="161">
        <f>SUM(D30,E30)</f>
        <v>189.00299999999999</v>
      </c>
      <c r="G30" s="96">
        <v>4</v>
      </c>
      <c r="H30" s="161">
        <v>554.00299999999993</v>
      </c>
      <c r="I30" s="104">
        <v>10</v>
      </c>
    </row>
    <row r="31" spans="1:9" ht="15.75" customHeight="1" x14ac:dyDescent="0.3">
      <c r="A31" s="99">
        <v>4</v>
      </c>
      <c r="B31" s="100" t="s">
        <v>453</v>
      </c>
      <c r="C31" s="100" t="s">
        <v>350</v>
      </c>
      <c r="D31" s="161">
        <v>94</v>
      </c>
      <c r="E31" s="161">
        <v>91</v>
      </c>
      <c r="F31" s="161">
        <f>SUM(D31,E31)</f>
        <v>185</v>
      </c>
      <c r="G31" s="96">
        <v>3</v>
      </c>
      <c r="H31" s="161">
        <v>556.00199999999995</v>
      </c>
      <c r="I31" s="104">
        <v>9</v>
      </c>
    </row>
    <row r="32" spans="1:9" ht="15.75" customHeight="1" x14ac:dyDescent="0.3">
      <c r="A32" s="99">
        <v>1</v>
      </c>
      <c r="B32" s="100" t="s">
        <v>69</v>
      </c>
      <c r="C32" s="100" t="s">
        <v>70</v>
      </c>
      <c r="D32" s="161">
        <v>94</v>
      </c>
      <c r="E32" s="161">
        <v>90</v>
      </c>
      <c r="F32" s="161">
        <f>SUM(D32,E32)</f>
        <v>184</v>
      </c>
      <c r="G32" s="96">
        <v>2</v>
      </c>
      <c r="H32" s="161">
        <v>545.00300000000004</v>
      </c>
      <c r="I32" s="103">
        <v>7</v>
      </c>
    </row>
    <row r="33" spans="1:9" ht="15.75" customHeight="1" x14ac:dyDescent="0.3">
      <c r="A33" s="237">
        <v>3</v>
      </c>
      <c r="B33" s="238" t="s">
        <v>75</v>
      </c>
      <c r="C33" s="238" t="s">
        <v>70</v>
      </c>
      <c r="D33" s="277">
        <v>96</v>
      </c>
      <c r="E33" s="277">
        <v>87</v>
      </c>
      <c r="F33" s="277">
        <f>SUM(D33,E33)</f>
        <v>183</v>
      </c>
      <c r="G33" s="240">
        <v>1</v>
      </c>
      <c r="H33" s="163">
        <v>532.00099999999998</v>
      </c>
      <c r="I33" s="107">
        <v>4</v>
      </c>
    </row>
    <row r="34" spans="1:9" ht="15.75" customHeight="1" x14ac:dyDescent="0.3"/>
    <row r="35" spans="1:9" ht="15.75" customHeight="1" x14ac:dyDescent="0.3">
      <c r="A35" s="90"/>
      <c r="B35" s="91" t="s">
        <v>41</v>
      </c>
      <c r="C35" s="91"/>
      <c r="D35" s="91"/>
      <c r="E35" s="91"/>
      <c r="F35" s="91"/>
      <c r="G35" s="91"/>
      <c r="H35" s="91"/>
      <c r="I35" s="91"/>
    </row>
    <row r="36" spans="1:9" ht="15.75" customHeight="1" x14ac:dyDescent="0.3">
      <c r="A36" s="157">
        <v>2</v>
      </c>
      <c r="B36" s="93" t="s">
        <v>4</v>
      </c>
      <c r="C36" s="158" t="s">
        <v>5</v>
      </c>
      <c r="D36" s="119"/>
      <c r="E36" s="159"/>
      <c r="F36" s="94" t="s">
        <v>6</v>
      </c>
      <c r="G36" s="94" t="s">
        <v>7</v>
      </c>
      <c r="H36" s="94" t="s">
        <v>8</v>
      </c>
      <c r="I36" s="95" t="s">
        <v>9</v>
      </c>
    </row>
    <row r="37" spans="1:9" ht="15.75" customHeight="1" x14ac:dyDescent="0.3">
      <c r="A37" s="232">
        <v>5</v>
      </c>
      <c r="B37" s="233" t="s">
        <v>242</v>
      </c>
      <c r="C37" s="233" t="s">
        <v>243</v>
      </c>
      <c r="D37" s="276">
        <v>94.001000000000005</v>
      </c>
      <c r="E37" s="276">
        <v>94.001300000000001</v>
      </c>
      <c r="F37" s="276">
        <f>SUM(D37,E37)</f>
        <v>188.00229999999999</v>
      </c>
      <c r="G37" s="234">
        <v>7</v>
      </c>
      <c r="H37" s="276">
        <v>567.00430000000006</v>
      </c>
      <c r="I37" s="315">
        <v>21</v>
      </c>
    </row>
    <row r="38" spans="1:9" ht="15.75" customHeight="1" x14ac:dyDescent="0.3">
      <c r="A38" s="99">
        <v>1</v>
      </c>
      <c r="B38" s="100" t="s">
        <v>456</v>
      </c>
      <c r="C38" s="100" t="s">
        <v>151</v>
      </c>
      <c r="D38" s="161">
        <v>90</v>
      </c>
      <c r="E38" s="161">
        <v>89</v>
      </c>
      <c r="F38" s="161">
        <f>SUM(D38,E38)</f>
        <v>179</v>
      </c>
      <c r="G38" s="96">
        <v>4</v>
      </c>
      <c r="H38" s="161">
        <v>547.00199999999995</v>
      </c>
      <c r="I38" s="103">
        <v>16</v>
      </c>
    </row>
    <row r="39" spans="1:9" ht="15.75" customHeight="1" x14ac:dyDescent="0.3">
      <c r="A39" s="99">
        <v>4</v>
      </c>
      <c r="B39" s="100" t="s">
        <v>459</v>
      </c>
      <c r="C39" s="100" t="s">
        <v>57</v>
      </c>
      <c r="D39" s="161">
        <v>95</v>
      </c>
      <c r="E39" s="161">
        <v>89</v>
      </c>
      <c r="F39" s="161">
        <f>SUM(D39,E39)</f>
        <v>184</v>
      </c>
      <c r="G39" s="96">
        <v>5</v>
      </c>
      <c r="H39" s="161">
        <v>546.00199999999995</v>
      </c>
      <c r="I39" s="104">
        <v>15</v>
      </c>
    </row>
    <row r="40" spans="1:9" ht="15.75" customHeight="1" x14ac:dyDescent="0.3">
      <c r="A40" s="99">
        <v>2</v>
      </c>
      <c r="B40" s="100" t="s">
        <v>457</v>
      </c>
      <c r="C40" s="100" t="s">
        <v>243</v>
      </c>
      <c r="D40" s="161">
        <v>94</v>
      </c>
      <c r="E40" s="161">
        <v>93.001000000000005</v>
      </c>
      <c r="F40" s="161">
        <f>SUM(D40,E40)</f>
        <v>187.001</v>
      </c>
      <c r="G40" s="96">
        <v>6</v>
      </c>
      <c r="H40" s="161">
        <v>534.00099999999998</v>
      </c>
      <c r="I40" s="104">
        <v>13</v>
      </c>
    </row>
    <row r="41" spans="1:9" ht="15.75" customHeight="1" x14ac:dyDescent="0.3">
      <c r="A41" s="99">
        <v>6</v>
      </c>
      <c r="B41" s="100" t="s">
        <v>460</v>
      </c>
      <c r="C41" s="100" t="s">
        <v>77</v>
      </c>
      <c r="D41" s="161">
        <v>90</v>
      </c>
      <c r="E41" s="161">
        <v>83</v>
      </c>
      <c r="F41" s="161">
        <f>SUM(D41,E41)</f>
        <v>173</v>
      </c>
      <c r="G41" s="96">
        <v>2</v>
      </c>
      <c r="H41" s="161">
        <v>513</v>
      </c>
      <c r="I41" s="104">
        <v>8</v>
      </c>
    </row>
    <row r="42" spans="1:9" ht="15.75" customHeight="1" x14ac:dyDescent="0.3">
      <c r="A42" s="99">
        <v>7</v>
      </c>
      <c r="B42" s="100" t="s">
        <v>461</v>
      </c>
      <c r="C42" s="100" t="s">
        <v>57</v>
      </c>
      <c r="D42" s="161">
        <v>87</v>
      </c>
      <c r="E42" s="161">
        <v>87</v>
      </c>
      <c r="F42" s="161">
        <f>SUM(D42,E42)</f>
        <v>174</v>
      </c>
      <c r="G42" s="96">
        <v>3</v>
      </c>
      <c r="H42" s="161">
        <v>510</v>
      </c>
      <c r="I42" s="104">
        <v>8</v>
      </c>
    </row>
    <row r="43" spans="1:9" ht="15.75" customHeight="1" x14ac:dyDescent="0.3">
      <c r="A43" s="237">
        <v>3</v>
      </c>
      <c r="B43" s="238" t="s">
        <v>458</v>
      </c>
      <c r="C43" s="238" t="s">
        <v>243</v>
      </c>
      <c r="D43" s="277" t="s">
        <v>27</v>
      </c>
      <c r="E43" s="277"/>
      <c r="F43" s="277">
        <f>SUM(D43,E43)</f>
        <v>0</v>
      </c>
      <c r="G43" s="240">
        <v>0</v>
      </c>
      <c r="H43" s="163">
        <v>0</v>
      </c>
      <c r="I43" s="107">
        <v>0</v>
      </c>
    </row>
    <row r="44" spans="1:9" ht="15.75" customHeight="1" x14ac:dyDescent="0.3"/>
    <row r="45" spans="1:9" ht="15.75" customHeight="1" x14ac:dyDescent="0.3">
      <c r="B45" s="87" t="s">
        <v>462</v>
      </c>
      <c r="E45" s="108" t="s">
        <v>662</v>
      </c>
    </row>
    <row r="46" spans="1:9" ht="15.75" customHeight="1" x14ac:dyDescent="0.3">
      <c r="B46" s="87" t="s">
        <v>663</v>
      </c>
    </row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37:I43">
    <sortCondition descending="1" ref="I37"/>
    <sortCondition descending="1" ref="H37"/>
  </sortState>
  <hyperlinks>
    <hyperlink ref="B2" location="'Index'!A3" tooltip="Go to the Index sheet" display="`" xr:uid="{082184F5-EBB1-4EE4-AB4D-D01AA740675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7D6B2-32F1-413A-9652-4EE18F9DB9D4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440</v>
      </c>
      <c r="D1" s="86"/>
      <c r="E1" s="86"/>
      <c r="F1" s="86" t="s">
        <v>126</v>
      </c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7"/>
      <c r="AB3" s="87"/>
      <c r="AC3" s="87"/>
      <c r="AD3" s="87"/>
      <c r="AE3" s="87"/>
      <c r="AF3" s="87"/>
    </row>
    <row r="4" spans="1:34" ht="15.75" customHeight="1" x14ac:dyDescent="0.3">
      <c r="A4" s="157">
        <v>2</v>
      </c>
      <c r="B4" s="93" t="s">
        <v>4</v>
      </c>
      <c r="C4" s="158" t="s">
        <v>5</v>
      </c>
      <c r="D4" s="119" t="s">
        <v>395</v>
      </c>
      <c r="E4" s="159" t="s">
        <v>395</v>
      </c>
      <c r="F4" s="94" t="s">
        <v>6</v>
      </c>
      <c r="G4" s="94" t="s">
        <v>7</v>
      </c>
      <c r="H4" s="94" t="s">
        <v>8</v>
      </c>
      <c r="I4" s="95" t="s">
        <v>9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321">
        <v>8</v>
      </c>
      <c r="B5" s="243" t="s">
        <v>449</v>
      </c>
      <c r="C5" s="243" t="s">
        <v>243</v>
      </c>
      <c r="D5" s="330">
        <v>100.002</v>
      </c>
      <c r="E5" s="330">
        <v>98.001999999999995</v>
      </c>
      <c r="F5" s="279">
        <v>198.00399999999999</v>
      </c>
      <c r="G5" s="244">
        <v>9</v>
      </c>
      <c r="H5" s="329">
        <v>595.01400000000001</v>
      </c>
      <c r="I5" s="320">
        <v>26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5">
        <v>6</v>
      </c>
      <c r="B6" s="246" t="s">
        <v>442</v>
      </c>
      <c r="C6" s="246" t="s">
        <v>263</v>
      </c>
      <c r="D6" s="280">
        <v>100.001</v>
      </c>
      <c r="E6" s="280">
        <v>98.001999999999995</v>
      </c>
      <c r="F6" s="281">
        <v>198.00299999999999</v>
      </c>
      <c r="G6" s="248">
        <v>8</v>
      </c>
      <c r="H6" s="168">
        <v>595.01600000000008</v>
      </c>
      <c r="I6" s="114">
        <v>25</v>
      </c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9">
        <v>9</v>
      </c>
      <c r="B7" s="246" t="s">
        <v>257</v>
      </c>
      <c r="C7" s="246" t="s">
        <v>255</v>
      </c>
      <c r="D7" s="280">
        <v>98.001999999999995</v>
      </c>
      <c r="E7" s="280">
        <v>95.001000000000005</v>
      </c>
      <c r="F7" s="281">
        <v>193.00299999999999</v>
      </c>
      <c r="G7" s="248">
        <v>5</v>
      </c>
      <c r="H7" s="168">
        <v>578.00700000000006</v>
      </c>
      <c r="I7" s="114">
        <v>19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5">
        <v>2</v>
      </c>
      <c r="B8" s="246" t="s">
        <v>199</v>
      </c>
      <c r="C8" s="246" t="s">
        <v>79</v>
      </c>
      <c r="D8" s="280">
        <v>99.001000000000005</v>
      </c>
      <c r="E8" s="280">
        <v>96.001000000000005</v>
      </c>
      <c r="F8" s="281">
        <v>195.00200000000001</v>
      </c>
      <c r="G8" s="248">
        <v>7</v>
      </c>
      <c r="H8" s="168">
        <v>570.00500000000011</v>
      </c>
      <c r="I8" s="114">
        <v>17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49">
        <v>7</v>
      </c>
      <c r="B9" s="246" t="s">
        <v>242</v>
      </c>
      <c r="C9" s="246" t="s">
        <v>243</v>
      </c>
      <c r="D9" s="280">
        <v>94.001000000000005</v>
      </c>
      <c r="E9" s="280">
        <v>94.001300000000001</v>
      </c>
      <c r="F9" s="281">
        <v>188.00229999999999</v>
      </c>
      <c r="G9" s="248">
        <v>4</v>
      </c>
      <c r="H9" s="168">
        <v>567.00430000000006</v>
      </c>
      <c r="I9" s="114">
        <v>15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245">
        <v>4</v>
      </c>
      <c r="B10" s="246" t="s">
        <v>78</v>
      </c>
      <c r="C10" s="246" t="s">
        <v>79</v>
      </c>
      <c r="D10" s="280">
        <v>97</v>
      </c>
      <c r="E10" s="280">
        <v>97</v>
      </c>
      <c r="F10" s="281">
        <v>194</v>
      </c>
      <c r="G10" s="248">
        <v>6</v>
      </c>
      <c r="H10" s="168">
        <v>567.005</v>
      </c>
      <c r="I10" s="114">
        <v>13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249">
        <v>1</v>
      </c>
      <c r="B11" s="246" t="s">
        <v>69</v>
      </c>
      <c r="C11" s="246" t="s">
        <v>70</v>
      </c>
      <c r="D11" s="281">
        <v>94</v>
      </c>
      <c r="E11" s="281">
        <v>90</v>
      </c>
      <c r="F11" s="281">
        <v>184</v>
      </c>
      <c r="G11" s="248">
        <v>2</v>
      </c>
      <c r="H11" s="161">
        <v>545.00300000000004</v>
      </c>
      <c r="I11" s="103">
        <v>8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249">
        <v>5</v>
      </c>
      <c r="B12" s="246" t="s">
        <v>457</v>
      </c>
      <c r="C12" s="246" t="s">
        <v>243</v>
      </c>
      <c r="D12" s="280">
        <v>94</v>
      </c>
      <c r="E12" s="280">
        <v>93.001000000000005</v>
      </c>
      <c r="F12" s="281">
        <v>187.001</v>
      </c>
      <c r="G12" s="248">
        <v>3</v>
      </c>
      <c r="H12" s="168">
        <v>534.00099999999998</v>
      </c>
      <c r="I12" s="114">
        <v>7</v>
      </c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254">
        <v>3</v>
      </c>
      <c r="B13" s="251" t="s">
        <v>75</v>
      </c>
      <c r="C13" s="251" t="s">
        <v>70</v>
      </c>
      <c r="D13" s="282">
        <v>96</v>
      </c>
      <c r="E13" s="282">
        <v>87</v>
      </c>
      <c r="F13" s="283">
        <v>183</v>
      </c>
      <c r="G13" s="253">
        <v>1</v>
      </c>
      <c r="H13" s="169">
        <v>532.00099999999998</v>
      </c>
      <c r="I13" s="116">
        <v>5</v>
      </c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111"/>
      <c r="B15" s="87" t="s">
        <v>127</v>
      </c>
      <c r="E15" s="108" t="s">
        <v>662</v>
      </c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111"/>
      <c r="B16" s="87" t="s">
        <v>663</v>
      </c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/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hyperlinks>
    <hyperlink ref="B2" location="'Index'!A3" tooltip="Go to the Index sheet" display="`" xr:uid="{E81AE532-103A-4CF7-9DA7-4886C4A0E6E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4A4E7-AC0D-49FB-92F4-59057D79B3A0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463</v>
      </c>
      <c r="D1" s="86"/>
      <c r="E1" s="86"/>
      <c r="F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K3" s="90"/>
      <c r="AA3" s="87"/>
      <c r="AB3" s="87"/>
      <c r="AC3" s="87"/>
      <c r="AD3" s="87"/>
      <c r="AE3" s="87"/>
      <c r="AF3" s="87"/>
    </row>
    <row r="4" spans="1:34" ht="15.75" customHeight="1" x14ac:dyDescent="0.3">
      <c r="A4" s="157">
        <v>2</v>
      </c>
      <c r="B4" s="93" t="s">
        <v>4</v>
      </c>
      <c r="C4" s="158" t="s">
        <v>5</v>
      </c>
      <c r="D4" s="119"/>
      <c r="E4" s="159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32">
        <v>7</v>
      </c>
      <c r="B5" s="233" t="s">
        <v>248</v>
      </c>
      <c r="C5" s="233" t="s">
        <v>249</v>
      </c>
      <c r="D5" s="276">
        <v>99</v>
      </c>
      <c r="E5" s="276">
        <v>97.001999999999995</v>
      </c>
      <c r="F5" s="276">
        <f>SUM(D5,E5)</f>
        <v>196.00200000000001</v>
      </c>
      <c r="G5" s="234">
        <v>8</v>
      </c>
      <c r="H5" s="276">
        <v>594.01300000000003</v>
      </c>
      <c r="I5" s="315">
        <v>26</v>
      </c>
      <c r="K5" s="87"/>
    </row>
    <row r="6" spans="1:34" ht="15.75" customHeight="1" x14ac:dyDescent="0.3">
      <c r="A6" s="99">
        <v>2</v>
      </c>
      <c r="B6" s="100" t="s">
        <v>148</v>
      </c>
      <c r="C6" s="100" t="s">
        <v>147</v>
      </c>
      <c r="D6" s="161">
        <v>100.002</v>
      </c>
      <c r="E6" s="161">
        <v>99.001000000000005</v>
      </c>
      <c r="F6" s="161">
        <f>SUM(D6,E6)</f>
        <v>199.00299999999999</v>
      </c>
      <c r="G6" s="96">
        <v>9</v>
      </c>
      <c r="H6" s="161">
        <v>595.00900000000001</v>
      </c>
      <c r="I6" s="103">
        <v>25</v>
      </c>
      <c r="N6" s="203"/>
      <c r="O6" s="203"/>
      <c r="P6" s="203"/>
      <c r="R6" s="203"/>
      <c r="S6" s="204"/>
    </row>
    <row r="7" spans="1:34" ht="15.75" customHeight="1" x14ac:dyDescent="0.3">
      <c r="A7" s="99">
        <v>3</v>
      </c>
      <c r="B7" s="100" t="s">
        <v>14</v>
      </c>
      <c r="C7" s="100" t="s">
        <v>15</v>
      </c>
      <c r="D7" s="161">
        <v>94</v>
      </c>
      <c r="E7" s="161">
        <v>93</v>
      </c>
      <c r="F7" s="161">
        <f>SUM(D7,E7)</f>
        <v>187</v>
      </c>
      <c r="G7" s="96">
        <v>7</v>
      </c>
      <c r="H7" s="161">
        <v>553.00199999999995</v>
      </c>
      <c r="I7" s="104">
        <v>20</v>
      </c>
      <c r="J7" s="105"/>
      <c r="K7" s="87"/>
    </row>
    <row r="8" spans="1:34" ht="15.75" customHeight="1" x14ac:dyDescent="0.3">
      <c r="A8" s="99">
        <v>1</v>
      </c>
      <c r="B8" s="100" t="s">
        <v>464</v>
      </c>
      <c r="C8" s="100" t="s">
        <v>72</v>
      </c>
      <c r="D8" s="161">
        <v>94</v>
      </c>
      <c r="E8" s="161">
        <v>92</v>
      </c>
      <c r="F8" s="161">
        <f>SUM(D8,E8)</f>
        <v>186</v>
      </c>
      <c r="G8" s="96">
        <v>6</v>
      </c>
      <c r="H8" s="161">
        <v>554.00099999999998</v>
      </c>
      <c r="I8" s="103">
        <v>18</v>
      </c>
    </row>
    <row r="9" spans="1:34" ht="15.75" customHeight="1" x14ac:dyDescent="0.3">
      <c r="A9" s="99">
        <v>9</v>
      </c>
      <c r="B9" s="100" t="s">
        <v>468</v>
      </c>
      <c r="C9" s="100" t="s">
        <v>72</v>
      </c>
      <c r="D9" s="161">
        <v>87</v>
      </c>
      <c r="E9" s="161">
        <v>84</v>
      </c>
      <c r="F9" s="161">
        <f>SUM(D9,E9)</f>
        <v>171</v>
      </c>
      <c r="G9" s="96">
        <v>5</v>
      </c>
      <c r="H9" s="161">
        <v>524.00199999999995</v>
      </c>
      <c r="I9" s="104">
        <v>16</v>
      </c>
      <c r="P9" s="165"/>
      <c r="Q9" s="165"/>
      <c r="R9" s="165"/>
      <c r="S9" s="165"/>
    </row>
    <row r="10" spans="1:34" ht="15.75" customHeight="1" x14ac:dyDescent="0.3">
      <c r="A10" s="99">
        <v>4</v>
      </c>
      <c r="B10" s="100" t="s">
        <v>465</v>
      </c>
      <c r="C10" s="100" t="s">
        <v>48</v>
      </c>
      <c r="D10" s="161">
        <v>0</v>
      </c>
      <c r="E10" s="161">
        <v>0</v>
      </c>
      <c r="F10" s="161">
        <f>SUM(D10,E10)</f>
        <v>0</v>
      </c>
      <c r="G10" s="96">
        <v>0</v>
      </c>
      <c r="H10" s="161">
        <v>0</v>
      </c>
      <c r="I10" s="104">
        <v>0</v>
      </c>
    </row>
    <row r="11" spans="1:34" ht="15.75" customHeight="1" x14ac:dyDescent="0.3">
      <c r="A11" s="99">
        <v>5</v>
      </c>
      <c r="B11" s="100" t="s">
        <v>324</v>
      </c>
      <c r="C11" s="100" t="s">
        <v>98</v>
      </c>
      <c r="D11" s="161" t="s">
        <v>27</v>
      </c>
      <c r="E11" s="161"/>
      <c r="F11" s="161">
        <f>SUM(D11,E11)</f>
        <v>0</v>
      </c>
      <c r="G11" s="96">
        <v>0</v>
      </c>
      <c r="H11" s="161">
        <v>0</v>
      </c>
      <c r="I11" s="104">
        <v>0</v>
      </c>
    </row>
    <row r="12" spans="1:34" ht="15.75" customHeight="1" x14ac:dyDescent="0.3">
      <c r="A12" s="99">
        <v>6</v>
      </c>
      <c r="B12" s="100" t="s">
        <v>466</v>
      </c>
      <c r="C12" s="100" t="s">
        <v>48</v>
      </c>
      <c r="D12" s="161" t="s">
        <v>27</v>
      </c>
      <c r="E12" s="161"/>
      <c r="F12" s="161">
        <f>SUM(D12,E12)</f>
        <v>0</v>
      </c>
      <c r="G12" s="96">
        <v>0</v>
      </c>
      <c r="H12" s="161">
        <v>0</v>
      </c>
      <c r="I12" s="104">
        <v>0</v>
      </c>
    </row>
    <row r="13" spans="1:34" ht="15.75" customHeight="1" x14ac:dyDescent="0.3">
      <c r="A13" s="237">
        <v>8</v>
      </c>
      <c r="B13" s="238" t="s">
        <v>467</v>
      </c>
      <c r="C13" s="238" t="s">
        <v>48</v>
      </c>
      <c r="D13" s="277" t="s">
        <v>27</v>
      </c>
      <c r="E13" s="277"/>
      <c r="F13" s="277">
        <f>SUM(D13,E13)</f>
        <v>0</v>
      </c>
      <c r="G13" s="240">
        <v>0</v>
      </c>
      <c r="H13" s="163">
        <v>0</v>
      </c>
      <c r="I13" s="107">
        <v>0</v>
      </c>
    </row>
    <row r="14" spans="1:34" ht="15.75" customHeight="1" x14ac:dyDescent="0.3"/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157">
        <v>2</v>
      </c>
      <c r="B16" s="93" t="s">
        <v>4</v>
      </c>
      <c r="C16" s="158" t="s">
        <v>5</v>
      </c>
      <c r="D16" s="119"/>
      <c r="E16" s="159"/>
      <c r="F16" s="94" t="s">
        <v>6</v>
      </c>
      <c r="G16" s="94" t="s">
        <v>7</v>
      </c>
      <c r="H16" s="94" t="s">
        <v>8</v>
      </c>
      <c r="I16" s="95" t="s">
        <v>9</v>
      </c>
    </row>
    <row r="17" spans="1:9" ht="15.75" customHeight="1" x14ac:dyDescent="0.3">
      <c r="A17" s="232">
        <v>8</v>
      </c>
      <c r="B17" s="233" t="s">
        <v>473</v>
      </c>
      <c r="C17" s="233" t="s">
        <v>151</v>
      </c>
      <c r="D17" s="276">
        <v>100.001</v>
      </c>
      <c r="E17" s="276">
        <v>100.003</v>
      </c>
      <c r="F17" s="276">
        <f>SUM(D17,E17)</f>
        <v>200.00400000000002</v>
      </c>
      <c r="G17" s="234">
        <v>8</v>
      </c>
      <c r="H17" s="276">
        <v>600.01800000000003</v>
      </c>
      <c r="I17" s="315">
        <v>26</v>
      </c>
    </row>
    <row r="18" spans="1:9" ht="15.75" customHeight="1" x14ac:dyDescent="0.3">
      <c r="A18" s="99">
        <v>7</v>
      </c>
      <c r="B18" s="100" t="s">
        <v>334</v>
      </c>
      <c r="C18" s="100" t="s">
        <v>26</v>
      </c>
      <c r="D18" s="161">
        <v>100.005</v>
      </c>
      <c r="E18" s="161">
        <v>100.002</v>
      </c>
      <c r="F18" s="161">
        <f>SUM(D18,E18)</f>
        <v>200.00700000000001</v>
      </c>
      <c r="G18" s="96">
        <v>9</v>
      </c>
      <c r="H18" s="161">
        <v>597.02</v>
      </c>
      <c r="I18" s="104">
        <v>24</v>
      </c>
    </row>
    <row r="19" spans="1:9" ht="15.75" customHeight="1" x14ac:dyDescent="0.3">
      <c r="A19" s="99">
        <v>1</v>
      </c>
      <c r="B19" s="100" t="s">
        <v>178</v>
      </c>
      <c r="C19" s="100" t="s">
        <v>161</v>
      </c>
      <c r="D19" s="161">
        <v>100.001</v>
      </c>
      <c r="E19" s="161">
        <v>99.001000000000005</v>
      </c>
      <c r="F19" s="161">
        <f>SUM(D19,E19)</f>
        <v>199.00200000000001</v>
      </c>
      <c r="G19" s="96">
        <v>7</v>
      </c>
      <c r="H19" s="161">
        <v>594.01600000000008</v>
      </c>
      <c r="I19" s="103">
        <v>22</v>
      </c>
    </row>
    <row r="20" spans="1:9" ht="15.75" customHeight="1" x14ac:dyDescent="0.3">
      <c r="A20" s="99">
        <v>4</v>
      </c>
      <c r="B20" s="100" t="s">
        <v>471</v>
      </c>
      <c r="C20" s="100" t="s">
        <v>350</v>
      </c>
      <c r="D20" s="161">
        <v>99.004000000000005</v>
      </c>
      <c r="E20" s="161">
        <v>97.001000000000005</v>
      </c>
      <c r="F20" s="161">
        <f>SUM(D20,E20)</f>
        <v>196.005</v>
      </c>
      <c r="G20" s="96">
        <v>5</v>
      </c>
      <c r="H20" s="161">
        <v>589.01599999999996</v>
      </c>
      <c r="I20" s="104">
        <v>17</v>
      </c>
    </row>
    <row r="21" spans="1:9" ht="15.75" customHeight="1" x14ac:dyDescent="0.3">
      <c r="A21" s="99">
        <v>6</v>
      </c>
      <c r="B21" s="100" t="s">
        <v>472</v>
      </c>
      <c r="C21" s="100" t="s">
        <v>233</v>
      </c>
      <c r="D21" s="161">
        <v>99.003</v>
      </c>
      <c r="E21" s="161">
        <v>99.003</v>
      </c>
      <c r="F21" s="161">
        <f>SUM(D21,E21)</f>
        <v>198.006</v>
      </c>
      <c r="G21" s="96">
        <v>6</v>
      </c>
      <c r="H21" s="161">
        <v>589.01400000000001</v>
      </c>
      <c r="I21" s="104">
        <v>16</v>
      </c>
    </row>
    <row r="22" spans="1:9" ht="15.75" customHeight="1" x14ac:dyDescent="0.3">
      <c r="A22" s="99">
        <v>9</v>
      </c>
      <c r="B22" s="100" t="s">
        <v>474</v>
      </c>
      <c r="C22" s="100" t="s">
        <v>57</v>
      </c>
      <c r="D22" s="161">
        <v>98.001000000000005</v>
      </c>
      <c r="E22" s="161">
        <v>91</v>
      </c>
      <c r="F22" s="161">
        <f>SUM(D22,E22)</f>
        <v>189.001</v>
      </c>
      <c r="G22" s="96">
        <v>4</v>
      </c>
      <c r="H22" s="161">
        <v>572.00599999999997</v>
      </c>
      <c r="I22" s="104">
        <v>12</v>
      </c>
    </row>
    <row r="23" spans="1:9" ht="15.75" customHeight="1" x14ac:dyDescent="0.3">
      <c r="A23" s="99">
        <v>2</v>
      </c>
      <c r="B23" s="100" t="s">
        <v>469</v>
      </c>
      <c r="C23" s="100" t="s">
        <v>151</v>
      </c>
      <c r="D23" s="161" t="s">
        <v>27</v>
      </c>
      <c r="E23" s="161"/>
      <c r="F23" s="161">
        <f>SUM(D23,E23)</f>
        <v>0</v>
      </c>
      <c r="G23" s="96">
        <v>0</v>
      </c>
      <c r="H23" s="161">
        <v>0</v>
      </c>
      <c r="I23" s="104">
        <v>0</v>
      </c>
    </row>
    <row r="24" spans="1:9" ht="15.75" customHeight="1" x14ac:dyDescent="0.3">
      <c r="A24" s="99">
        <v>3</v>
      </c>
      <c r="B24" s="100" t="s">
        <v>470</v>
      </c>
      <c r="C24" s="100" t="s">
        <v>72</v>
      </c>
      <c r="D24" s="161" t="s">
        <v>64</v>
      </c>
      <c r="E24" s="161"/>
      <c r="F24" s="161">
        <f>SUM(D24,E24)</f>
        <v>0</v>
      </c>
      <c r="G24" s="96">
        <v>0</v>
      </c>
      <c r="H24" s="161">
        <v>0</v>
      </c>
      <c r="I24" s="104">
        <v>0</v>
      </c>
    </row>
    <row r="25" spans="1:9" ht="15.75" customHeight="1" x14ac:dyDescent="0.3">
      <c r="A25" s="237">
        <v>5</v>
      </c>
      <c r="B25" s="238" t="s">
        <v>333</v>
      </c>
      <c r="C25" s="238" t="s">
        <v>98</v>
      </c>
      <c r="D25" s="277" t="s">
        <v>27</v>
      </c>
      <c r="E25" s="277"/>
      <c r="F25" s="277">
        <f>SUM(D25,E25)</f>
        <v>0</v>
      </c>
      <c r="G25" s="240">
        <v>0</v>
      </c>
      <c r="H25" s="163">
        <v>0</v>
      </c>
      <c r="I25" s="107">
        <v>0</v>
      </c>
    </row>
    <row r="26" spans="1:9" ht="15.75" customHeight="1" x14ac:dyDescent="0.3"/>
    <row r="27" spans="1:9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157">
        <v>2</v>
      </c>
      <c r="B28" s="93" t="s">
        <v>4</v>
      </c>
      <c r="C28" s="158" t="s">
        <v>5</v>
      </c>
      <c r="D28" s="119"/>
      <c r="E28" s="159"/>
      <c r="F28" s="94" t="s">
        <v>6</v>
      </c>
      <c r="G28" s="94" t="s">
        <v>7</v>
      </c>
      <c r="H28" s="94" t="s">
        <v>8</v>
      </c>
      <c r="I28" s="95" t="s">
        <v>9</v>
      </c>
    </row>
    <row r="29" spans="1:9" ht="15.75" customHeight="1" x14ac:dyDescent="0.3">
      <c r="A29" s="232">
        <v>5</v>
      </c>
      <c r="B29" s="233" t="s">
        <v>325</v>
      </c>
      <c r="C29" s="233" t="s">
        <v>26</v>
      </c>
      <c r="D29" s="276">
        <v>100.002</v>
      </c>
      <c r="E29" s="276">
        <v>100</v>
      </c>
      <c r="F29" s="276">
        <f>SUM(D29,E29)</f>
        <v>200.00200000000001</v>
      </c>
      <c r="G29" s="234">
        <v>8</v>
      </c>
      <c r="H29" s="276">
        <v>594.00900000000001</v>
      </c>
      <c r="I29" s="315">
        <v>22</v>
      </c>
    </row>
    <row r="30" spans="1:9" ht="15.75" customHeight="1" x14ac:dyDescent="0.3">
      <c r="A30" s="99">
        <v>1</v>
      </c>
      <c r="B30" s="100" t="s">
        <v>475</v>
      </c>
      <c r="C30" s="100" t="s">
        <v>350</v>
      </c>
      <c r="D30" s="161">
        <v>100.003</v>
      </c>
      <c r="E30" s="161">
        <v>98.003</v>
      </c>
      <c r="F30" s="161">
        <f>SUM(D30,E30)</f>
        <v>198.006</v>
      </c>
      <c r="G30" s="96">
        <v>6</v>
      </c>
      <c r="H30" s="161">
        <v>593.01400000000001</v>
      </c>
      <c r="I30" s="103">
        <v>21</v>
      </c>
    </row>
    <row r="31" spans="1:9" ht="15.75" customHeight="1" x14ac:dyDescent="0.3">
      <c r="A31" s="99">
        <v>2</v>
      </c>
      <c r="B31" s="100" t="s">
        <v>349</v>
      </c>
      <c r="C31" s="100" t="s">
        <v>350</v>
      </c>
      <c r="D31" s="161">
        <v>99</v>
      </c>
      <c r="E31" s="161">
        <v>98.001000000000005</v>
      </c>
      <c r="F31" s="161">
        <f>SUM(D31,E31)</f>
        <v>197.001</v>
      </c>
      <c r="G31" s="96">
        <v>5</v>
      </c>
      <c r="H31" s="161">
        <v>591.00599999999997</v>
      </c>
      <c r="I31" s="104">
        <v>19</v>
      </c>
    </row>
    <row r="32" spans="1:9" ht="15.75" customHeight="1" x14ac:dyDescent="0.3">
      <c r="A32" s="99">
        <v>7</v>
      </c>
      <c r="B32" s="100" t="s">
        <v>477</v>
      </c>
      <c r="C32" s="100" t="s">
        <v>26</v>
      </c>
      <c r="D32" s="161">
        <v>100.002</v>
      </c>
      <c r="E32" s="161">
        <v>100.001</v>
      </c>
      <c r="F32" s="161">
        <f>SUM(D32,E32)</f>
        <v>200.00299999999999</v>
      </c>
      <c r="G32" s="96">
        <v>9</v>
      </c>
      <c r="H32" s="161">
        <v>591.01</v>
      </c>
      <c r="I32" s="104">
        <v>18</v>
      </c>
    </row>
    <row r="33" spans="1:9" ht="15.75" customHeight="1" x14ac:dyDescent="0.3">
      <c r="A33" s="99">
        <v>6</v>
      </c>
      <c r="B33" s="100" t="s">
        <v>340</v>
      </c>
      <c r="C33" s="100" t="s">
        <v>191</v>
      </c>
      <c r="D33" s="161">
        <v>98.001000000000005</v>
      </c>
      <c r="E33" s="161">
        <v>98</v>
      </c>
      <c r="F33" s="161">
        <f>SUM(D33,E33)</f>
        <v>196.001</v>
      </c>
      <c r="G33" s="96">
        <v>2</v>
      </c>
      <c r="H33" s="161">
        <v>589.00599999999997</v>
      </c>
      <c r="I33" s="104">
        <v>13</v>
      </c>
    </row>
    <row r="34" spans="1:9" ht="15.75" customHeight="1" x14ac:dyDescent="0.3">
      <c r="A34" s="99">
        <v>8</v>
      </c>
      <c r="B34" s="100" t="s">
        <v>478</v>
      </c>
      <c r="C34" s="100" t="s">
        <v>57</v>
      </c>
      <c r="D34" s="161">
        <v>100.002</v>
      </c>
      <c r="E34" s="161">
        <v>99.001000000000005</v>
      </c>
      <c r="F34" s="161">
        <f>SUM(D34,E34)</f>
        <v>199.00299999999999</v>
      </c>
      <c r="G34" s="96">
        <v>7</v>
      </c>
      <c r="H34" s="161">
        <v>585.00599999999997</v>
      </c>
      <c r="I34" s="104">
        <v>13</v>
      </c>
    </row>
    <row r="35" spans="1:9" ht="15.75" customHeight="1" x14ac:dyDescent="0.3">
      <c r="A35" s="99">
        <v>3</v>
      </c>
      <c r="B35" s="100" t="s">
        <v>241</v>
      </c>
      <c r="C35" s="100" t="s">
        <v>237</v>
      </c>
      <c r="D35" s="161">
        <v>97.001999999999995</v>
      </c>
      <c r="E35" s="161">
        <v>97.001999999999995</v>
      </c>
      <c r="F35" s="161">
        <f>SUM(D35,E35)</f>
        <v>194.00399999999999</v>
      </c>
      <c r="G35" s="96">
        <v>1</v>
      </c>
      <c r="H35" s="161">
        <v>587.00800000000004</v>
      </c>
      <c r="I35" s="104">
        <v>12</v>
      </c>
    </row>
    <row r="36" spans="1:9" ht="15.75" customHeight="1" x14ac:dyDescent="0.3">
      <c r="A36" s="99">
        <v>4</v>
      </c>
      <c r="B36" s="100" t="s">
        <v>476</v>
      </c>
      <c r="C36" s="100" t="s">
        <v>191</v>
      </c>
      <c r="D36" s="161">
        <v>99.001999999999995</v>
      </c>
      <c r="E36" s="161">
        <v>97.001000000000005</v>
      </c>
      <c r="F36" s="161">
        <f>SUM(D36,E36)</f>
        <v>196.00299999999999</v>
      </c>
      <c r="G36" s="96">
        <v>4</v>
      </c>
      <c r="H36" s="161">
        <v>572.00700000000006</v>
      </c>
      <c r="I36" s="104">
        <v>12</v>
      </c>
    </row>
    <row r="37" spans="1:9" ht="15.75" customHeight="1" x14ac:dyDescent="0.3">
      <c r="A37" s="237">
        <v>9</v>
      </c>
      <c r="B37" s="238" t="s">
        <v>479</v>
      </c>
      <c r="C37" s="238" t="s">
        <v>26</v>
      </c>
      <c r="D37" s="277">
        <v>99.001999999999995</v>
      </c>
      <c r="E37" s="277">
        <v>97</v>
      </c>
      <c r="F37" s="277">
        <f>SUM(D37,E37)</f>
        <v>196.00200000000001</v>
      </c>
      <c r="G37" s="240">
        <v>3</v>
      </c>
      <c r="H37" s="163">
        <v>393.00600000000003</v>
      </c>
      <c r="I37" s="107">
        <v>5</v>
      </c>
    </row>
    <row r="38" spans="1:9" ht="15.75" customHeight="1" x14ac:dyDescent="0.3"/>
    <row r="39" spans="1:9" ht="15.75" customHeight="1" x14ac:dyDescent="0.3">
      <c r="A39" s="90"/>
      <c r="B39" s="91" t="s">
        <v>41</v>
      </c>
      <c r="C39" s="91"/>
      <c r="D39" s="91"/>
      <c r="E39" s="91"/>
      <c r="F39" s="91"/>
      <c r="G39" s="91"/>
      <c r="H39" s="91"/>
      <c r="I39" s="91"/>
    </row>
    <row r="40" spans="1:9" ht="15.75" customHeight="1" x14ac:dyDescent="0.3">
      <c r="A40" s="157">
        <v>2</v>
      </c>
      <c r="B40" s="93" t="s">
        <v>4</v>
      </c>
      <c r="C40" s="158" t="s">
        <v>5</v>
      </c>
      <c r="D40" s="119"/>
      <c r="E40" s="159"/>
      <c r="F40" s="94" t="s">
        <v>6</v>
      </c>
      <c r="G40" s="94" t="s">
        <v>7</v>
      </c>
      <c r="H40" s="94" t="s">
        <v>8</v>
      </c>
      <c r="I40" s="95" t="s">
        <v>9</v>
      </c>
    </row>
    <row r="41" spans="1:9" ht="15.75" customHeight="1" x14ac:dyDescent="0.3">
      <c r="A41" s="232">
        <v>3</v>
      </c>
      <c r="B41" s="233" t="s">
        <v>43</v>
      </c>
      <c r="C41" s="233" t="s">
        <v>26</v>
      </c>
      <c r="D41" s="276">
        <v>99.001000000000005</v>
      </c>
      <c r="E41" s="276">
        <v>98.001999999999995</v>
      </c>
      <c r="F41" s="276">
        <f>SUM(D41,E41)</f>
        <v>197.00299999999999</v>
      </c>
      <c r="G41" s="234">
        <v>8</v>
      </c>
      <c r="H41" s="276">
        <v>595.01</v>
      </c>
      <c r="I41" s="315">
        <v>25</v>
      </c>
    </row>
    <row r="42" spans="1:9" ht="15.75" customHeight="1" x14ac:dyDescent="0.3">
      <c r="A42" s="99">
        <v>6</v>
      </c>
      <c r="B42" s="100" t="s">
        <v>361</v>
      </c>
      <c r="C42" s="100" t="s">
        <v>350</v>
      </c>
      <c r="D42" s="161">
        <v>99.001999999999995</v>
      </c>
      <c r="E42" s="161">
        <v>98</v>
      </c>
      <c r="F42" s="161">
        <f>SUM(D42,E42)</f>
        <v>197.00200000000001</v>
      </c>
      <c r="G42" s="96">
        <v>7</v>
      </c>
      <c r="H42" s="161">
        <v>594.00700000000006</v>
      </c>
      <c r="I42" s="104">
        <v>24</v>
      </c>
    </row>
    <row r="43" spans="1:9" ht="15.75" customHeight="1" x14ac:dyDescent="0.3">
      <c r="A43" s="99">
        <v>5</v>
      </c>
      <c r="B43" s="100" t="s">
        <v>103</v>
      </c>
      <c r="C43" s="100" t="s">
        <v>104</v>
      </c>
      <c r="D43" s="161">
        <v>100.003</v>
      </c>
      <c r="E43" s="161">
        <v>97.004000000000005</v>
      </c>
      <c r="F43" s="161">
        <f>SUM(D43,E43)</f>
        <v>197.00700000000001</v>
      </c>
      <c r="G43" s="96">
        <v>9</v>
      </c>
      <c r="H43" s="161">
        <v>593.01099999999997</v>
      </c>
      <c r="I43" s="104">
        <v>24</v>
      </c>
    </row>
    <row r="44" spans="1:9" ht="15.75" customHeight="1" x14ac:dyDescent="0.3">
      <c r="A44" s="99">
        <v>9</v>
      </c>
      <c r="B44" s="100" t="s">
        <v>485</v>
      </c>
      <c r="C44" s="100" t="s">
        <v>11</v>
      </c>
      <c r="D44" s="161">
        <v>99</v>
      </c>
      <c r="E44" s="161">
        <v>98.001999999999995</v>
      </c>
      <c r="F44" s="161">
        <f>SUM(D44,E44)</f>
        <v>197.00200000000001</v>
      </c>
      <c r="G44" s="96">
        <v>7</v>
      </c>
      <c r="H44" s="161">
        <v>589.00700000000006</v>
      </c>
      <c r="I44" s="104">
        <v>16</v>
      </c>
    </row>
    <row r="45" spans="1:9" ht="15.75" customHeight="1" x14ac:dyDescent="0.3">
      <c r="A45" s="99">
        <v>2</v>
      </c>
      <c r="B45" s="100" t="s">
        <v>481</v>
      </c>
      <c r="C45" s="100" t="s">
        <v>147</v>
      </c>
      <c r="D45" s="161">
        <v>97.001000000000005</v>
      </c>
      <c r="E45" s="161">
        <v>96.001000000000005</v>
      </c>
      <c r="F45" s="161">
        <f>SUM(D45,E45)</f>
        <v>193.00200000000001</v>
      </c>
      <c r="G45" s="96">
        <v>5</v>
      </c>
      <c r="H45" s="161">
        <v>584.00600000000009</v>
      </c>
      <c r="I45" s="104">
        <v>14</v>
      </c>
    </row>
    <row r="46" spans="1:9" ht="15.75" customHeight="1" x14ac:dyDescent="0.3">
      <c r="A46" s="99">
        <v>7</v>
      </c>
      <c r="B46" s="100" t="s">
        <v>483</v>
      </c>
      <c r="C46" s="100" t="s">
        <v>26</v>
      </c>
      <c r="D46" s="161">
        <v>96</v>
      </c>
      <c r="E46" s="161">
        <v>93</v>
      </c>
      <c r="F46" s="161">
        <f>SUM(D46,E46)</f>
        <v>189</v>
      </c>
      <c r="G46" s="96">
        <v>3</v>
      </c>
      <c r="H46" s="161">
        <v>581.00300000000004</v>
      </c>
      <c r="I46" s="104">
        <v>13</v>
      </c>
    </row>
    <row r="47" spans="1:9" ht="15.75" customHeight="1" x14ac:dyDescent="0.3">
      <c r="A47" s="99">
        <v>1</v>
      </c>
      <c r="B47" s="100" t="s">
        <v>480</v>
      </c>
      <c r="C47" s="100" t="s">
        <v>57</v>
      </c>
      <c r="D47" s="161">
        <v>94.001000000000005</v>
      </c>
      <c r="E47" s="161">
        <v>93</v>
      </c>
      <c r="F47" s="161">
        <f>SUM(D47,E47)</f>
        <v>187.001</v>
      </c>
      <c r="G47" s="96">
        <v>2</v>
      </c>
      <c r="H47" s="161">
        <v>577.00300000000004</v>
      </c>
      <c r="I47" s="103">
        <v>11</v>
      </c>
    </row>
    <row r="48" spans="1:9" ht="15.75" customHeight="1" x14ac:dyDescent="0.3">
      <c r="A48" s="99">
        <v>8</v>
      </c>
      <c r="B48" s="100" t="s">
        <v>484</v>
      </c>
      <c r="C48" s="100" t="s">
        <v>273</v>
      </c>
      <c r="D48" s="161">
        <v>99.001000000000005</v>
      </c>
      <c r="E48" s="205">
        <v>90</v>
      </c>
      <c r="F48" s="161">
        <f>SUM(D48,E48)</f>
        <v>189.001</v>
      </c>
      <c r="G48" s="96">
        <v>4</v>
      </c>
      <c r="H48" s="161">
        <v>576.00199999999995</v>
      </c>
      <c r="I48" s="104">
        <v>9</v>
      </c>
    </row>
    <row r="49" spans="1:9" ht="15.75" customHeight="1" x14ac:dyDescent="0.3">
      <c r="A49" s="237">
        <v>4</v>
      </c>
      <c r="B49" s="238" t="s">
        <v>482</v>
      </c>
      <c r="C49" s="238" t="s">
        <v>29</v>
      </c>
      <c r="D49" s="277" t="s">
        <v>64</v>
      </c>
      <c r="E49" s="277"/>
      <c r="F49" s="277">
        <f>SUM(D49,E49)</f>
        <v>0</v>
      </c>
      <c r="G49" s="240">
        <v>0</v>
      </c>
      <c r="H49" s="163">
        <v>0</v>
      </c>
      <c r="I49" s="107">
        <v>0</v>
      </c>
    </row>
    <row r="50" spans="1:9" ht="15.75" customHeight="1" x14ac:dyDescent="0.3"/>
    <row r="51" spans="1:9" ht="15.75" customHeight="1" x14ac:dyDescent="0.3">
      <c r="A51" s="90"/>
      <c r="B51" s="91" t="s">
        <v>67</v>
      </c>
      <c r="C51" s="91"/>
      <c r="D51" s="91"/>
      <c r="E51" s="91"/>
      <c r="F51" s="91"/>
      <c r="G51" s="91"/>
      <c r="H51" s="91"/>
      <c r="I51" s="91"/>
    </row>
    <row r="52" spans="1:9" ht="15.75" customHeight="1" x14ac:dyDescent="0.3">
      <c r="A52" s="157">
        <v>2</v>
      </c>
      <c r="B52" s="93" t="s">
        <v>4</v>
      </c>
      <c r="C52" s="158" t="s">
        <v>5</v>
      </c>
      <c r="D52" s="119"/>
      <c r="E52" s="159"/>
      <c r="F52" s="94" t="s">
        <v>6</v>
      </c>
      <c r="G52" s="94" t="s">
        <v>7</v>
      </c>
      <c r="H52" s="94" t="s">
        <v>8</v>
      </c>
      <c r="I52" s="95" t="s">
        <v>9</v>
      </c>
    </row>
    <row r="53" spans="1:9" ht="15.75" customHeight="1" x14ac:dyDescent="0.3">
      <c r="A53" s="232">
        <v>9</v>
      </c>
      <c r="B53" s="233" t="s">
        <v>491</v>
      </c>
      <c r="C53" s="233" t="s">
        <v>77</v>
      </c>
      <c r="D53" s="276">
        <v>100.002</v>
      </c>
      <c r="E53" s="276">
        <v>98.003</v>
      </c>
      <c r="F53" s="276">
        <f>SUM(D53,E53)</f>
        <v>198.005</v>
      </c>
      <c r="G53" s="234">
        <v>9</v>
      </c>
      <c r="H53" s="276">
        <v>592.01</v>
      </c>
      <c r="I53" s="315">
        <v>26</v>
      </c>
    </row>
    <row r="54" spans="1:9" ht="15.75" customHeight="1" x14ac:dyDescent="0.3">
      <c r="A54" s="99">
        <v>3</v>
      </c>
      <c r="B54" s="100" t="s">
        <v>44</v>
      </c>
      <c r="C54" s="100" t="s">
        <v>26</v>
      </c>
      <c r="D54" s="161">
        <v>98.001999999999995</v>
      </c>
      <c r="E54" s="161">
        <v>96</v>
      </c>
      <c r="F54" s="161">
        <f>SUM(D54,E54)</f>
        <v>194.00200000000001</v>
      </c>
      <c r="G54" s="96">
        <v>7</v>
      </c>
      <c r="H54" s="161">
        <v>591.00600000000009</v>
      </c>
      <c r="I54" s="104">
        <v>25</v>
      </c>
    </row>
    <row r="55" spans="1:9" ht="15.75" customHeight="1" x14ac:dyDescent="0.3">
      <c r="A55" s="99">
        <v>1</v>
      </c>
      <c r="B55" s="100" t="s">
        <v>486</v>
      </c>
      <c r="C55" s="100" t="s">
        <v>191</v>
      </c>
      <c r="D55" s="161">
        <v>98.001999999999995</v>
      </c>
      <c r="E55" s="161">
        <v>96.001000000000005</v>
      </c>
      <c r="F55" s="161">
        <f>SUM(D55,E55)</f>
        <v>194.00299999999999</v>
      </c>
      <c r="G55" s="96">
        <v>8</v>
      </c>
      <c r="H55" s="161">
        <v>583.00700000000006</v>
      </c>
      <c r="I55" s="103">
        <v>21</v>
      </c>
    </row>
    <row r="56" spans="1:9" ht="15.75" customHeight="1" x14ac:dyDescent="0.3">
      <c r="A56" s="99">
        <v>8</v>
      </c>
      <c r="B56" s="100" t="s">
        <v>102</v>
      </c>
      <c r="C56" s="100" t="s">
        <v>77</v>
      </c>
      <c r="D56" s="161">
        <v>99.001000000000005</v>
      </c>
      <c r="E56" s="161">
        <v>95</v>
      </c>
      <c r="F56" s="161">
        <f>SUM(D56,E56)</f>
        <v>194.001</v>
      </c>
      <c r="G56" s="96">
        <v>6</v>
      </c>
      <c r="H56" s="161">
        <v>582.005</v>
      </c>
      <c r="I56" s="104">
        <v>18</v>
      </c>
    </row>
    <row r="57" spans="1:9" ht="15.75" customHeight="1" x14ac:dyDescent="0.3">
      <c r="A57" s="99">
        <v>7</v>
      </c>
      <c r="B57" s="100" t="s">
        <v>490</v>
      </c>
      <c r="C57" s="100" t="s">
        <v>191</v>
      </c>
      <c r="D57" s="161">
        <v>97</v>
      </c>
      <c r="E57" s="161">
        <v>92</v>
      </c>
      <c r="F57" s="161">
        <f>SUM(D57,E57)</f>
        <v>189</v>
      </c>
      <c r="G57" s="96">
        <v>5</v>
      </c>
      <c r="H57" s="161">
        <v>576.00400000000002</v>
      </c>
      <c r="I57" s="104">
        <v>16</v>
      </c>
    </row>
    <row r="58" spans="1:9" ht="15.75" customHeight="1" x14ac:dyDescent="0.3">
      <c r="A58" s="99">
        <v>2</v>
      </c>
      <c r="B58" s="100" t="s">
        <v>487</v>
      </c>
      <c r="C58" s="100" t="s">
        <v>104</v>
      </c>
      <c r="D58" s="161" t="s">
        <v>27</v>
      </c>
      <c r="E58" s="161"/>
      <c r="F58" s="161">
        <f>SUM(D58,E58)</f>
        <v>0</v>
      </c>
      <c r="G58" s="96">
        <v>0</v>
      </c>
      <c r="H58" s="161">
        <v>0</v>
      </c>
      <c r="I58" s="104">
        <v>0</v>
      </c>
    </row>
    <row r="59" spans="1:9" ht="15.75" customHeight="1" x14ac:dyDescent="0.3">
      <c r="A59" s="99">
        <v>4</v>
      </c>
      <c r="B59" s="100" t="s">
        <v>387</v>
      </c>
      <c r="C59" s="100" t="s">
        <v>346</v>
      </c>
      <c r="D59" s="161" t="s">
        <v>64</v>
      </c>
      <c r="E59" s="161"/>
      <c r="F59" s="161">
        <f>SUM(D59,E59)</f>
        <v>0</v>
      </c>
      <c r="G59" s="96">
        <v>0</v>
      </c>
      <c r="H59" s="161">
        <v>0</v>
      </c>
      <c r="I59" s="104">
        <v>0</v>
      </c>
    </row>
    <row r="60" spans="1:9" ht="15.75" customHeight="1" x14ac:dyDescent="0.3">
      <c r="A60" s="99">
        <v>5</v>
      </c>
      <c r="B60" s="100" t="s">
        <v>488</v>
      </c>
      <c r="C60" s="100" t="s">
        <v>72</v>
      </c>
      <c r="D60" s="161" t="s">
        <v>64</v>
      </c>
      <c r="E60" s="161"/>
      <c r="F60" s="161">
        <f>SUM(D60,E60)</f>
        <v>0</v>
      </c>
      <c r="G60" s="96">
        <v>0</v>
      </c>
      <c r="H60" s="161">
        <v>0</v>
      </c>
      <c r="I60" s="104">
        <v>0</v>
      </c>
    </row>
    <row r="61" spans="1:9" ht="15.75" customHeight="1" x14ac:dyDescent="0.3">
      <c r="A61" s="237">
        <v>6</v>
      </c>
      <c r="B61" s="238" t="s">
        <v>489</v>
      </c>
      <c r="C61" s="238" t="s">
        <v>17</v>
      </c>
      <c r="D61" s="277" t="s">
        <v>27</v>
      </c>
      <c r="E61" s="277"/>
      <c r="F61" s="277">
        <f>SUM(D61,E61)</f>
        <v>0</v>
      </c>
      <c r="G61" s="240">
        <v>0</v>
      </c>
      <c r="H61" s="163">
        <v>0</v>
      </c>
      <c r="I61" s="107">
        <v>0</v>
      </c>
    </row>
    <row r="62" spans="1:9" ht="15.75" customHeight="1" x14ac:dyDescent="0.3"/>
    <row r="63" spans="1:9" ht="15.75" customHeight="1" x14ac:dyDescent="0.3">
      <c r="B63" s="87" t="s">
        <v>462</v>
      </c>
      <c r="E63" s="108" t="s">
        <v>662</v>
      </c>
    </row>
    <row r="64" spans="1:9" ht="15.75" customHeight="1" x14ac:dyDescent="0.3">
      <c r="B64" s="87" t="s">
        <v>125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`" xr:uid="{2A2E0840-5176-4EF9-916D-B33C27075E9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97C7-369D-463B-853E-21694E15F541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463</v>
      </c>
      <c r="D1" s="86"/>
      <c r="E1" s="86"/>
      <c r="F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68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7"/>
      <c r="AB3" s="87"/>
      <c r="AC3" s="87"/>
      <c r="AD3" s="87"/>
      <c r="AE3" s="87"/>
      <c r="AF3" s="87"/>
    </row>
    <row r="4" spans="1:34" ht="15.75" customHeight="1" x14ac:dyDescent="0.3">
      <c r="A4" s="157">
        <v>2</v>
      </c>
      <c r="B4" s="93" t="s">
        <v>4</v>
      </c>
      <c r="C4" s="158" t="s">
        <v>5</v>
      </c>
      <c r="D4" s="119"/>
      <c r="E4" s="159"/>
      <c r="F4" s="94" t="s">
        <v>6</v>
      </c>
      <c r="G4" s="94" t="s">
        <v>7</v>
      </c>
      <c r="H4" s="94" t="s">
        <v>8</v>
      </c>
      <c r="I4" s="95" t="s">
        <v>9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232">
        <v>5</v>
      </c>
      <c r="B5" s="233" t="s">
        <v>205</v>
      </c>
      <c r="C5" s="233" t="s">
        <v>77</v>
      </c>
      <c r="D5" s="329">
        <v>99.001999999999995</v>
      </c>
      <c r="E5" s="329">
        <v>99.001000000000005</v>
      </c>
      <c r="F5" s="276">
        <f>SUM(D5,E5)</f>
        <v>198.00299999999999</v>
      </c>
      <c r="G5" s="234">
        <v>9</v>
      </c>
      <c r="H5" s="329">
        <v>591.00900000000001</v>
      </c>
      <c r="I5" s="320">
        <v>26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112">
        <v>6</v>
      </c>
      <c r="B6" s="100" t="s">
        <v>494</v>
      </c>
      <c r="C6" s="100" t="s">
        <v>191</v>
      </c>
      <c r="D6" s="168">
        <v>97.001000000000005</v>
      </c>
      <c r="E6" s="168">
        <v>96</v>
      </c>
      <c r="F6" s="161">
        <f>SUM(D6,E6)</f>
        <v>193.001</v>
      </c>
      <c r="G6" s="96">
        <v>8</v>
      </c>
      <c r="H6" s="168">
        <v>582.00599999999997</v>
      </c>
      <c r="I6" s="114">
        <v>22</v>
      </c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99">
        <v>1</v>
      </c>
      <c r="B7" s="100" t="s">
        <v>146</v>
      </c>
      <c r="C7" s="100" t="s">
        <v>147</v>
      </c>
      <c r="D7" s="161">
        <v>97</v>
      </c>
      <c r="E7" s="161">
        <v>96.001000000000005</v>
      </c>
      <c r="F7" s="161">
        <f>SUM(D7,E7)</f>
        <v>193.001</v>
      </c>
      <c r="G7" s="96">
        <v>8</v>
      </c>
      <c r="H7" s="161">
        <v>576.00400000000002</v>
      </c>
      <c r="I7" s="103">
        <v>20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99">
        <v>7</v>
      </c>
      <c r="B8" s="100" t="s">
        <v>495</v>
      </c>
      <c r="C8" s="100" t="s">
        <v>233</v>
      </c>
      <c r="D8" s="168" t="s">
        <v>27</v>
      </c>
      <c r="E8" s="168"/>
      <c r="F8" s="161">
        <f>SUM(D8,E8)</f>
        <v>0</v>
      </c>
      <c r="G8" s="96">
        <v>0</v>
      </c>
      <c r="H8" s="168">
        <v>390.00900000000001</v>
      </c>
      <c r="I8" s="114">
        <v>17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112">
        <v>8</v>
      </c>
      <c r="B9" s="100" t="s">
        <v>31</v>
      </c>
      <c r="C9" s="100" t="s">
        <v>26</v>
      </c>
      <c r="D9" s="168">
        <v>96</v>
      </c>
      <c r="E9" s="168">
        <v>93</v>
      </c>
      <c r="F9" s="161">
        <f>SUM(D9,E9)</f>
        <v>189</v>
      </c>
      <c r="G9" s="96">
        <v>6</v>
      </c>
      <c r="H9" s="168">
        <v>565.00199999999995</v>
      </c>
      <c r="I9" s="114">
        <v>16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112">
        <v>2</v>
      </c>
      <c r="B10" s="100" t="s">
        <v>492</v>
      </c>
      <c r="C10" s="100" t="s">
        <v>46</v>
      </c>
      <c r="D10" s="168">
        <v>95</v>
      </c>
      <c r="E10" s="168">
        <v>93.001999999999995</v>
      </c>
      <c r="F10" s="161">
        <f>SUM(D10,E10)</f>
        <v>188.00200000000001</v>
      </c>
      <c r="G10" s="96">
        <v>5</v>
      </c>
      <c r="H10" s="168">
        <v>562.00299999999993</v>
      </c>
      <c r="I10" s="114">
        <v>12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112">
        <v>4</v>
      </c>
      <c r="B11" s="100" t="s">
        <v>493</v>
      </c>
      <c r="C11" s="100" t="s">
        <v>98</v>
      </c>
      <c r="D11" s="168">
        <v>92.001000000000005</v>
      </c>
      <c r="E11" s="168">
        <v>91</v>
      </c>
      <c r="F11" s="161">
        <f>SUM(D11,E11)</f>
        <v>183.001</v>
      </c>
      <c r="G11" s="96">
        <v>4</v>
      </c>
      <c r="H11" s="168">
        <v>558.00099999999998</v>
      </c>
      <c r="I11" s="114">
        <v>12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99">
        <v>9</v>
      </c>
      <c r="B12" s="100" t="s">
        <v>496</v>
      </c>
      <c r="C12" s="100" t="s">
        <v>26</v>
      </c>
      <c r="D12" s="168">
        <v>99.001999999999995</v>
      </c>
      <c r="E12" s="168">
        <v>0</v>
      </c>
      <c r="F12" s="161">
        <f>SUM(D12,E12)</f>
        <v>99.001999999999995</v>
      </c>
      <c r="G12" s="96">
        <v>3</v>
      </c>
      <c r="H12" s="168">
        <v>296.00400000000002</v>
      </c>
      <c r="I12" s="114">
        <v>7</v>
      </c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237">
        <v>3</v>
      </c>
      <c r="B13" s="238" t="s">
        <v>330</v>
      </c>
      <c r="C13" s="238" t="s">
        <v>17</v>
      </c>
      <c r="D13" s="278" t="s">
        <v>64</v>
      </c>
      <c r="E13" s="278"/>
      <c r="F13" s="277">
        <f>SUM(D13,E13)</f>
        <v>0</v>
      </c>
      <c r="G13" s="240">
        <v>0</v>
      </c>
      <c r="H13" s="169">
        <v>0</v>
      </c>
      <c r="I13" s="116">
        <v>0</v>
      </c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90"/>
      <c r="B15" s="91" t="s">
        <v>91</v>
      </c>
      <c r="C15" s="91"/>
      <c r="D15" s="91"/>
      <c r="E15" s="91"/>
      <c r="F15" s="91"/>
      <c r="G15" s="91"/>
      <c r="H15" s="91"/>
      <c r="I15" s="9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157">
        <v>2</v>
      </c>
      <c r="B16" s="93" t="s">
        <v>4</v>
      </c>
      <c r="C16" s="158" t="s">
        <v>5</v>
      </c>
      <c r="D16" s="119"/>
      <c r="E16" s="159"/>
      <c r="F16" s="94" t="s">
        <v>6</v>
      </c>
      <c r="G16" s="94" t="s">
        <v>7</v>
      </c>
      <c r="H16" s="94" t="s">
        <v>8</v>
      </c>
      <c r="I16" s="95" t="s">
        <v>9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328">
        <v>8</v>
      </c>
      <c r="B17" s="233" t="s">
        <v>501</v>
      </c>
      <c r="C17" s="233" t="s">
        <v>17</v>
      </c>
      <c r="D17" s="329">
        <v>100.004</v>
      </c>
      <c r="E17" s="329">
        <v>99.001999999999995</v>
      </c>
      <c r="F17" s="276">
        <f>SUM(D17,E17)</f>
        <v>199.006</v>
      </c>
      <c r="G17" s="234">
        <v>8</v>
      </c>
      <c r="H17" s="329">
        <v>598.01400000000001</v>
      </c>
      <c r="I17" s="320">
        <v>24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99">
        <v>1</v>
      </c>
      <c r="B18" s="100" t="s">
        <v>42</v>
      </c>
      <c r="C18" s="100" t="s">
        <v>26</v>
      </c>
      <c r="D18" s="161">
        <v>99.001999999999995</v>
      </c>
      <c r="E18" s="161">
        <v>97.001999999999995</v>
      </c>
      <c r="F18" s="161">
        <f>SUM(D18,E18)</f>
        <v>196.00399999999999</v>
      </c>
      <c r="G18" s="96">
        <v>7</v>
      </c>
      <c r="H18" s="161">
        <v>586.01400000000001</v>
      </c>
      <c r="I18" s="103">
        <v>20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99">
        <v>5</v>
      </c>
      <c r="B19" s="100" t="s">
        <v>499</v>
      </c>
      <c r="C19" s="100" t="s">
        <v>57</v>
      </c>
      <c r="D19" s="168">
        <v>99.001999999999995</v>
      </c>
      <c r="E19" s="168">
        <v>94.001000000000005</v>
      </c>
      <c r="F19" s="161">
        <f>SUM(D19,E19)</f>
        <v>193.00299999999999</v>
      </c>
      <c r="G19" s="96">
        <v>6</v>
      </c>
      <c r="H19" s="168">
        <v>582.00700000000006</v>
      </c>
      <c r="I19" s="114">
        <v>18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99">
        <v>7</v>
      </c>
      <c r="B20" s="100" t="s">
        <v>500</v>
      </c>
      <c r="C20" s="100" t="s">
        <v>11</v>
      </c>
      <c r="D20" s="338">
        <v>97.004000000000005</v>
      </c>
      <c r="E20" s="338">
        <v>94</v>
      </c>
      <c r="F20" s="161">
        <f>SUM(D20,E20)</f>
        <v>191.00400000000002</v>
      </c>
      <c r="G20" s="96">
        <v>5</v>
      </c>
      <c r="H20" s="168">
        <v>577.00700000000006</v>
      </c>
      <c r="I20" s="114">
        <v>16</v>
      </c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2">
        <v>6</v>
      </c>
      <c r="B21" s="100" t="s">
        <v>393</v>
      </c>
      <c r="C21" s="100" t="s">
        <v>54</v>
      </c>
      <c r="D21" s="168">
        <v>93.001000000000005</v>
      </c>
      <c r="E21" s="168">
        <v>93</v>
      </c>
      <c r="F21" s="161">
        <f>SUM(D21,E21)</f>
        <v>186.001</v>
      </c>
      <c r="G21" s="96">
        <v>4</v>
      </c>
      <c r="H21" s="168">
        <v>547.00300000000004</v>
      </c>
      <c r="I21" s="114">
        <v>9</v>
      </c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2">
        <v>4</v>
      </c>
      <c r="B22" s="100" t="s">
        <v>498</v>
      </c>
      <c r="C22" s="100" t="s">
        <v>57</v>
      </c>
      <c r="D22" s="168">
        <v>93</v>
      </c>
      <c r="E22" s="168">
        <v>92</v>
      </c>
      <c r="F22" s="161">
        <f>SUM(D22,E22)</f>
        <v>185</v>
      </c>
      <c r="G22" s="96">
        <v>3</v>
      </c>
      <c r="H22" s="168">
        <v>552.00099999999998</v>
      </c>
      <c r="I22" s="114">
        <v>8</v>
      </c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99">
        <v>3</v>
      </c>
      <c r="B23" s="100" t="s">
        <v>389</v>
      </c>
      <c r="C23" s="100" t="s">
        <v>54</v>
      </c>
      <c r="D23" s="169" t="s">
        <v>27</v>
      </c>
      <c r="E23" s="169"/>
      <c r="F23" s="161">
        <f>SUM(D23,E23)</f>
        <v>0</v>
      </c>
      <c r="G23" s="96">
        <v>0</v>
      </c>
      <c r="H23" s="168">
        <v>378</v>
      </c>
      <c r="I23" s="114">
        <v>8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241">
        <v>2</v>
      </c>
      <c r="B24" s="238" t="s">
        <v>497</v>
      </c>
      <c r="C24" s="238" t="s">
        <v>26</v>
      </c>
      <c r="D24" s="278" t="s">
        <v>27</v>
      </c>
      <c r="E24" s="278"/>
      <c r="F24" s="277">
        <f>SUM(D24,E24)</f>
        <v>0</v>
      </c>
      <c r="G24" s="240">
        <v>0</v>
      </c>
      <c r="H24" s="169">
        <v>0</v>
      </c>
      <c r="I24" s="116">
        <v>0</v>
      </c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90"/>
      <c r="B26" s="91" t="s">
        <v>92</v>
      </c>
      <c r="C26" s="91"/>
      <c r="D26" s="91"/>
      <c r="E26" s="91"/>
      <c r="F26" s="91"/>
      <c r="G26" s="91"/>
      <c r="H26" s="91"/>
      <c r="I26" s="9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57">
        <v>2</v>
      </c>
      <c r="B27" s="93" t="s">
        <v>4</v>
      </c>
      <c r="C27" s="158" t="s">
        <v>5</v>
      </c>
      <c r="D27" s="119"/>
      <c r="E27" s="159"/>
      <c r="F27" s="94" t="s">
        <v>6</v>
      </c>
      <c r="G27" s="94" t="s">
        <v>7</v>
      </c>
      <c r="H27" s="94" t="s">
        <v>8</v>
      </c>
      <c r="I27" s="95" t="s">
        <v>9</v>
      </c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232">
        <v>5</v>
      </c>
      <c r="B28" s="233" t="s">
        <v>505</v>
      </c>
      <c r="C28" s="233" t="s">
        <v>77</v>
      </c>
      <c r="D28" s="329">
        <v>96.001000000000005</v>
      </c>
      <c r="E28" s="329">
        <v>96.001000000000005</v>
      </c>
      <c r="F28" s="276">
        <f>SUM(D28,E28)</f>
        <v>192.00200000000001</v>
      </c>
      <c r="G28" s="234">
        <v>7</v>
      </c>
      <c r="H28" s="329">
        <v>564.00500000000011</v>
      </c>
      <c r="I28" s="320">
        <v>20</v>
      </c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2">
        <v>4</v>
      </c>
      <c r="B29" s="100" t="s">
        <v>24</v>
      </c>
      <c r="C29" s="100" t="s">
        <v>11</v>
      </c>
      <c r="D29" s="168">
        <v>94</v>
      </c>
      <c r="E29" s="168">
        <v>92</v>
      </c>
      <c r="F29" s="161">
        <f>SUM(D29,E29)</f>
        <v>186</v>
      </c>
      <c r="G29" s="96">
        <v>6</v>
      </c>
      <c r="H29" s="168">
        <v>549.00099999999998</v>
      </c>
      <c r="I29" s="114">
        <v>19</v>
      </c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99">
        <v>7</v>
      </c>
      <c r="B30" s="100" t="s">
        <v>392</v>
      </c>
      <c r="C30" s="100" t="s">
        <v>54</v>
      </c>
      <c r="D30" s="168">
        <v>91.001000000000005</v>
      </c>
      <c r="E30" s="168">
        <v>84</v>
      </c>
      <c r="F30" s="161">
        <f>SUM(D30,E30)</f>
        <v>175.001</v>
      </c>
      <c r="G30" s="96">
        <v>5</v>
      </c>
      <c r="H30" s="168">
        <v>514.00300000000004</v>
      </c>
      <c r="I30" s="114">
        <v>15</v>
      </c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99">
        <v>1</v>
      </c>
      <c r="B31" s="100" t="s">
        <v>502</v>
      </c>
      <c r="C31" s="100" t="s">
        <v>26</v>
      </c>
      <c r="D31" s="161" t="s">
        <v>27</v>
      </c>
      <c r="E31" s="161"/>
      <c r="F31" s="161">
        <f>SUM(D31,E31)</f>
        <v>0</v>
      </c>
      <c r="G31" s="96">
        <v>0</v>
      </c>
      <c r="H31" s="161">
        <v>0</v>
      </c>
      <c r="I31" s="103">
        <v>0</v>
      </c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112">
        <v>2</v>
      </c>
      <c r="B32" s="100" t="s">
        <v>503</v>
      </c>
      <c r="C32" s="100" t="s">
        <v>195</v>
      </c>
      <c r="D32" s="168" t="s">
        <v>27</v>
      </c>
      <c r="E32" s="168"/>
      <c r="F32" s="161">
        <f>SUM(D32,E32)</f>
        <v>0</v>
      </c>
      <c r="G32" s="96">
        <v>0</v>
      </c>
      <c r="H32" s="168">
        <v>0</v>
      </c>
      <c r="I32" s="114">
        <v>0</v>
      </c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99">
        <v>3</v>
      </c>
      <c r="B33" s="100" t="s">
        <v>504</v>
      </c>
      <c r="C33" s="100" t="s">
        <v>77</v>
      </c>
      <c r="D33" s="168" t="s">
        <v>27</v>
      </c>
      <c r="E33" s="168"/>
      <c r="F33" s="161">
        <f>SUM(D33,E33)</f>
        <v>0</v>
      </c>
      <c r="G33" s="96">
        <v>0</v>
      </c>
      <c r="H33" s="168">
        <v>0</v>
      </c>
      <c r="I33" s="114">
        <v>0</v>
      </c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241">
        <v>6</v>
      </c>
      <c r="B34" s="238" t="s">
        <v>506</v>
      </c>
      <c r="C34" s="238" t="s">
        <v>54</v>
      </c>
      <c r="D34" s="278" t="s">
        <v>27</v>
      </c>
      <c r="E34" s="278"/>
      <c r="F34" s="277">
        <f>SUM(D34,E34)</f>
        <v>0</v>
      </c>
      <c r="G34" s="240">
        <v>0</v>
      </c>
      <c r="H34" s="169">
        <v>0</v>
      </c>
      <c r="I34" s="116">
        <v>0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90"/>
      <c r="B36" s="91" t="s">
        <v>114</v>
      </c>
      <c r="C36" s="91"/>
      <c r="D36" s="91"/>
      <c r="E36" s="91"/>
      <c r="F36" s="91"/>
      <c r="G36" s="91"/>
      <c r="H36" s="91"/>
      <c r="I36" s="9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57">
        <v>2</v>
      </c>
      <c r="B37" s="93" t="s">
        <v>4</v>
      </c>
      <c r="C37" s="158" t="s">
        <v>5</v>
      </c>
      <c r="D37" s="119"/>
      <c r="E37" s="159"/>
      <c r="F37" s="94" t="s">
        <v>6</v>
      </c>
      <c r="G37" s="94" t="s">
        <v>7</v>
      </c>
      <c r="H37" s="94" t="s">
        <v>8</v>
      </c>
      <c r="I37" s="95" t="s">
        <v>9</v>
      </c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232">
        <v>7</v>
      </c>
      <c r="B38" s="233" t="s">
        <v>394</v>
      </c>
      <c r="C38" s="233" t="s">
        <v>46</v>
      </c>
      <c r="D38" s="329">
        <v>95</v>
      </c>
      <c r="E38" s="329">
        <v>94</v>
      </c>
      <c r="F38" s="276">
        <f>SUM(D38,E38)</f>
        <v>189</v>
      </c>
      <c r="G38" s="234">
        <v>6</v>
      </c>
      <c r="H38" s="329">
        <v>567.00300000000004</v>
      </c>
      <c r="I38" s="320">
        <v>19</v>
      </c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12">
        <v>6</v>
      </c>
      <c r="B39" s="100" t="s">
        <v>510</v>
      </c>
      <c r="C39" s="100" t="s">
        <v>54</v>
      </c>
      <c r="D39" s="168">
        <v>94</v>
      </c>
      <c r="E39" s="168">
        <v>90.001000000000005</v>
      </c>
      <c r="F39" s="161">
        <f>SUM(D39,E39)</f>
        <v>184.001</v>
      </c>
      <c r="G39" s="96">
        <v>5</v>
      </c>
      <c r="H39" s="168">
        <v>556.00400000000002</v>
      </c>
      <c r="I39" s="114">
        <v>18</v>
      </c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99">
        <v>1</v>
      </c>
      <c r="B40" s="100" t="s">
        <v>380</v>
      </c>
      <c r="C40" s="100" t="s">
        <v>46</v>
      </c>
      <c r="D40" s="161">
        <v>95.001000000000005</v>
      </c>
      <c r="E40" s="161">
        <v>94.001999999999995</v>
      </c>
      <c r="F40" s="161">
        <f>SUM(D40,E40)</f>
        <v>189.00299999999999</v>
      </c>
      <c r="G40" s="96">
        <v>7</v>
      </c>
      <c r="H40" s="161">
        <v>472.00399999999996</v>
      </c>
      <c r="I40" s="103">
        <v>15</v>
      </c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99">
        <v>5</v>
      </c>
      <c r="B41" s="100" t="s">
        <v>509</v>
      </c>
      <c r="C41" s="100" t="s">
        <v>77</v>
      </c>
      <c r="D41" s="168">
        <v>95</v>
      </c>
      <c r="E41" s="168">
        <v>89.001000000000005</v>
      </c>
      <c r="F41" s="161">
        <f>SUM(D41,E41)</f>
        <v>184.001</v>
      </c>
      <c r="G41" s="96">
        <v>5</v>
      </c>
      <c r="H41" s="168">
        <v>529.00099999999998</v>
      </c>
      <c r="I41" s="114">
        <v>14</v>
      </c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99">
        <v>3</v>
      </c>
      <c r="B42" s="100" t="s">
        <v>507</v>
      </c>
      <c r="C42" s="100" t="s">
        <v>54</v>
      </c>
      <c r="D42" s="168">
        <v>84.001000000000005</v>
      </c>
      <c r="E42" s="168">
        <v>81</v>
      </c>
      <c r="F42" s="161">
        <f>SUM(D42,E42)</f>
        <v>165.001</v>
      </c>
      <c r="G42" s="96">
        <v>3</v>
      </c>
      <c r="H42" s="168">
        <v>497.00099999999998</v>
      </c>
      <c r="I42" s="114">
        <v>10</v>
      </c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2">
        <v>2</v>
      </c>
      <c r="B43" s="100" t="s">
        <v>96</v>
      </c>
      <c r="C43" s="100" t="s">
        <v>54</v>
      </c>
      <c r="D43" s="168" t="s">
        <v>27</v>
      </c>
      <c r="E43" s="168"/>
      <c r="F43" s="161">
        <f>SUM(D43,E43)</f>
        <v>0</v>
      </c>
      <c r="G43" s="96">
        <v>0</v>
      </c>
      <c r="H43" s="168">
        <v>0</v>
      </c>
      <c r="I43" s="114">
        <v>0</v>
      </c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241">
        <v>4</v>
      </c>
      <c r="B44" s="238" t="s">
        <v>508</v>
      </c>
      <c r="C44" s="238" t="s">
        <v>77</v>
      </c>
      <c r="D44" s="278" t="s">
        <v>27</v>
      </c>
      <c r="E44" s="278"/>
      <c r="F44" s="277">
        <f>SUM(D44,E44)</f>
        <v>0</v>
      </c>
      <c r="G44" s="240">
        <v>0</v>
      </c>
      <c r="H44" s="169">
        <v>0</v>
      </c>
      <c r="I44" s="116">
        <v>0</v>
      </c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87" t="s">
        <v>462</v>
      </c>
      <c r="E46" s="108" t="s">
        <v>662</v>
      </c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87" t="s">
        <v>663</v>
      </c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5.75" customHeight="1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.75" customHeight="1" x14ac:dyDescent="0.3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ht="15.75" customHeight="1" x14ac:dyDescent="0.3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ht="15.75" customHeight="1" x14ac:dyDescent="0.3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</row>
    <row r="59" spans="1:26" ht="15.75" customHeight="1" x14ac:dyDescent="0.3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spans="1:26" ht="15.75" customHeight="1" x14ac:dyDescent="0.3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</row>
    <row r="61" spans="1:26" ht="15.75" customHeight="1" x14ac:dyDescent="0.3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</row>
    <row r="62" spans="1:26" ht="15.75" customHeight="1" x14ac:dyDescent="0.3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</row>
    <row r="63" spans="1:26" ht="15.75" customHeight="1" x14ac:dyDescent="0.3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</row>
    <row r="64" spans="1:26" ht="15.75" customHeight="1" x14ac:dyDescent="0.3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</row>
    <row r="65" spans="1:26" ht="15.75" customHeight="1" x14ac:dyDescent="0.3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</row>
    <row r="66" spans="1:26" ht="15.75" customHeight="1" x14ac:dyDescent="0.3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</row>
    <row r="67" spans="1:26" ht="15.75" customHeight="1" x14ac:dyDescent="0.3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</row>
    <row r="68" spans="1:26" ht="15.75" customHeight="1" x14ac:dyDescent="0.3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</row>
    <row r="69" spans="1:26" ht="15.75" customHeight="1" x14ac:dyDescent="0.3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</row>
    <row r="70" spans="1:26" ht="15.75" customHeight="1" x14ac:dyDescent="0.3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</row>
    <row r="71" spans="1:26" ht="15.75" customHeight="1" x14ac:dyDescent="0.3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A38:I44">
    <sortCondition descending="1" ref="I38"/>
    <sortCondition descending="1" ref="H38"/>
  </sortState>
  <hyperlinks>
    <hyperlink ref="B2" location="'Index'!A3" tooltip="Go to the Index sheet" display="`" xr:uid="{723BC306-EB64-4BB6-91EE-B180A66A9C9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AA05E-C475-426B-9628-0D5B1FD27CD8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463</v>
      </c>
      <c r="D1" s="86"/>
      <c r="E1" s="86"/>
      <c r="F1" s="86" t="s">
        <v>126</v>
      </c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111"/>
      <c r="AH1" s="111"/>
    </row>
    <row r="2" spans="1:34" ht="15.75" customHeight="1" x14ac:dyDescent="0.3">
      <c r="B2" s="89" t="s">
        <v>1</v>
      </c>
      <c r="AG2" s="111"/>
      <c r="AH2" s="111"/>
    </row>
    <row r="3" spans="1:34" s="91" customFormat="1" ht="15.75" customHeight="1" x14ac:dyDescent="0.3">
      <c r="A3" s="90"/>
      <c r="B3" s="91" t="s">
        <v>2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7"/>
      <c r="AB3" s="87"/>
      <c r="AC3" s="87"/>
      <c r="AD3" s="87"/>
      <c r="AE3" s="87"/>
      <c r="AF3" s="87"/>
    </row>
    <row r="4" spans="1:34" ht="15.75" customHeight="1" x14ac:dyDescent="0.3">
      <c r="A4" s="157">
        <v>2</v>
      </c>
      <c r="B4" s="93" t="s">
        <v>4</v>
      </c>
      <c r="C4" s="158" t="s">
        <v>5</v>
      </c>
      <c r="D4" s="119" t="s">
        <v>395</v>
      </c>
      <c r="E4" s="159" t="s">
        <v>395</v>
      </c>
      <c r="F4" s="94" t="s">
        <v>6</v>
      </c>
      <c r="G4" s="94" t="s">
        <v>7</v>
      </c>
      <c r="H4" s="94" t="s">
        <v>8</v>
      </c>
      <c r="I4" s="95" t="s">
        <v>9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242">
        <v>7</v>
      </c>
      <c r="B5" s="243" t="s">
        <v>473</v>
      </c>
      <c r="C5" s="243" t="s">
        <v>151</v>
      </c>
      <c r="D5" s="330">
        <v>100.001</v>
      </c>
      <c r="E5" s="330">
        <v>100.003</v>
      </c>
      <c r="F5" s="279">
        <v>200.00400000000002</v>
      </c>
      <c r="G5" s="244">
        <v>6</v>
      </c>
      <c r="H5" s="329">
        <v>600.01800000000003</v>
      </c>
      <c r="I5" s="320">
        <v>20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9">
        <v>5</v>
      </c>
      <c r="B6" s="246" t="s">
        <v>334</v>
      </c>
      <c r="C6" s="246" t="s">
        <v>26</v>
      </c>
      <c r="D6" s="280">
        <v>100.005</v>
      </c>
      <c r="E6" s="280">
        <v>100.002</v>
      </c>
      <c r="F6" s="281">
        <v>200.00700000000001</v>
      </c>
      <c r="G6" s="248">
        <v>7</v>
      </c>
      <c r="H6" s="168">
        <v>597.02</v>
      </c>
      <c r="I6" s="114">
        <v>17</v>
      </c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9">
        <v>1</v>
      </c>
      <c r="B7" s="246" t="s">
        <v>178</v>
      </c>
      <c r="C7" s="246" t="s">
        <v>161</v>
      </c>
      <c r="D7" s="281">
        <v>100.001</v>
      </c>
      <c r="E7" s="281">
        <v>99.001000000000005</v>
      </c>
      <c r="F7" s="281">
        <v>199.00200000000001</v>
      </c>
      <c r="G7" s="248">
        <v>5</v>
      </c>
      <c r="H7" s="161">
        <v>594.01600000000008</v>
      </c>
      <c r="I7" s="103">
        <v>15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5">
        <v>6</v>
      </c>
      <c r="B8" s="246" t="s">
        <v>248</v>
      </c>
      <c r="C8" s="246" t="s">
        <v>249</v>
      </c>
      <c r="D8" s="280">
        <v>99</v>
      </c>
      <c r="E8" s="280">
        <v>97.001999999999995</v>
      </c>
      <c r="F8" s="281">
        <v>196.00200000000001</v>
      </c>
      <c r="G8" s="248">
        <v>4</v>
      </c>
      <c r="H8" s="168">
        <v>594.01300000000003</v>
      </c>
      <c r="I8" s="114">
        <v>14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45">
        <v>2</v>
      </c>
      <c r="B9" s="246" t="s">
        <v>469</v>
      </c>
      <c r="C9" s="246" t="s">
        <v>151</v>
      </c>
      <c r="D9" s="280" t="s">
        <v>27</v>
      </c>
      <c r="E9" s="280" t="s">
        <v>395</v>
      </c>
      <c r="F9" s="281">
        <v>0</v>
      </c>
      <c r="G9" s="248">
        <v>0</v>
      </c>
      <c r="H9" s="168">
        <v>0</v>
      </c>
      <c r="I9" s="114">
        <v>0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249">
        <v>3</v>
      </c>
      <c r="B10" s="246" t="s">
        <v>324</v>
      </c>
      <c r="C10" s="246" t="s">
        <v>98</v>
      </c>
      <c r="D10" s="280" t="s">
        <v>27</v>
      </c>
      <c r="E10" s="280" t="s">
        <v>395</v>
      </c>
      <c r="F10" s="281">
        <v>0</v>
      </c>
      <c r="G10" s="248">
        <v>0</v>
      </c>
      <c r="H10" s="168">
        <v>0</v>
      </c>
      <c r="I10" s="114">
        <v>0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250">
        <v>4</v>
      </c>
      <c r="B11" s="251" t="s">
        <v>333</v>
      </c>
      <c r="C11" s="251" t="s">
        <v>98</v>
      </c>
      <c r="D11" s="282" t="s">
        <v>27</v>
      </c>
      <c r="E11" s="282" t="s">
        <v>395</v>
      </c>
      <c r="F11" s="283">
        <v>0</v>
      </c>
      <c r="G11" s="253">
        <v>0</v>
      </c>
      <c r="H11" s="169">
        <v>0</v>
      </c>
      <c r="I11" s="116">
        <v>0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57">
        <v>2</v>
      </c>
      <c r="B14" s="93" t="s">
        <v>4</v>
      </c>
      <c r="C14" s="158" t="s">
        <v>5</v>
      </c>
      <c r="D14" s="119" t="s">
        <v>395</v>
      </c>
      <c r="E14" s="159" t="s">
        <v>395</v>
      </c>
      <c r="F14" s="94" t="s">
        <v>6</v>
      </c>
      <c r="G14" s="94" t="s">
        <v>7</v>
      </c>
      <c r="H14" s="94" t="s">
        <v>8</v>
      </c>
      <c r="I14" s="95" t="s">
        <v>9</v>
      </c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321">
        <v>4</v>
      </c>
      <c r="B15" s="243" t="s">
        <v>325</v>
      </c>
      <c r="C15" s="243" t="s">
        <v>26</v>
      </c>
      <c r="D15" s="330">
        <v>100.002</v>
      </c>
      <c r="E15" s="330">
        <v>100</v>
      </c>
      <c r="F15" s="279">
        <v>200.00200000000001</v>
      </c>
      <c r="G15" s="244">
        <v>6</v>
      </c>
      <c r="H15" s="329">
        <v>594.00900000000001</v>
      </c>
      <c r="I15" s="320">
        <v>18</v>
      </c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249">
        <v>5</v>
      </c>
      <c r="B16" s="246" t="s">
        <v>340</v>
      </c>
      <c r="C16" s="246" t="s">
        <v>191</v>
      </c>
      <c r="D16" s="280">
        <v>98.001000000000005</v>
      </c>
      <c r="E16" s="280">
        <v>98</v>
      </c>
      <c r="F16" s="281">
        <v>196.001</v>
      </c>
      <c r="G16" s="248">
        <v>5</v>
      </c>
      <c r="H16" s="168">
        <v>589.00599999999997</v>
      </c>
      <c r="I16" s="114">
        <v>15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249">
        <v>3</v>
      </c>
      <c r="B17" s="246" t="s">
        <v>102</v>
      </c>
      <c r="C17" s="246" t="s">
        <v>77</v>
      </c>
      <c r="D17" s="280">
        <v>99.001000000000005</v>
      </c>
      <c r="E17" s="280">
        <v>95</v>
      </c>
      <c r="F17" s="281">
        <v>194.001</v>
      </c>
      <c r="G17" s="248">
        <v>4</v>
      </c>
      <c r="H17" s="168">
        <v>582.005</v>
      </c>
      <c r="I17" s="114">
        <v>12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245">
        <v>6</v>
      </c>
      <c r="B18" s="246" t="s">
        <v>484</v>
      </c>
      <c r="C18" s="246" t="s">
        <v>273</v>
      </c>
      <c r="D18" s="281">
        <v>99.001000000000005</v>
      </c>
      <c r="E18" s="339">
        <v>90</v>
      </c>
      <c r="F18" s="281">
        <v>189.001</v>
      </c>
      <c r="G18" s="248">
        <v>3</v>
      </c>
      <c r="H18" s="168">
        <v>576.00199999999995</v>
      </c>
      <c r="I18" s="114">
        <v>9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245">
        <v>2</v>
      </c>
      <c r="B19" s="246" t="s">
        <v>493</v>
      </c>
      <c r="C19" s="246" t="s">
        <v>98</v>
      </c>
      <c r="D19" s="280">
        <v>92.001000000000005</v>
      </c>
      <c r="E19" s="280">
        <v>91</v>
      </c>
      <c r="F19" s="281">
        <v>183.001</v>
      </c>
      <c r="G19" s="248">
        <v>2</v>
      </c>
      <c r="H19" s="168">
        <v>558.00099999999998</v>
      </c>
      <c r="I19" s="114">
        <v>6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254">
        <v>1</v>
      </c>
      <c r="B20" s="251" t="s">
        <v>482</v>
      </c>
      <c r="C20" s="251" t="s">
        <v>29</v>
      </c>
      <c r="D20" s="283" t="s">
        <v>64</v>
      </c>
      <c r="E20" s="283" t="s">
        <v>395</v>
      </c>
      <c r="F20" s="283">
        <v>0</v>
      </c>
      <c r="G20" s="253">
        <v>0</v>
      </c>
      <c r="H20" s="163">
        <v>0</v>
      </c>
      <c r="I20" s="317">
        <v>0</v>
      </c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87" t="s">
        <v>127</v>
      </c>
      <c r="E22" s="108" t="s">
        <v>662</v>
      </c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87" t="s">
        <v>663</v>
      </c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5.75" customHeight="1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.75" customHeight="1" x14ac:dyDescent="0.3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ht="15.75" customHeight="1" x14ac:dyDescent="0.3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ht="15.75" customHeight="1" x14ac:dyDescent="0.3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</row>
    <row r="59" spans="1:26" ht="15.75" customHeight="1" x14ac:dyDescent="0.3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spans="1:26" ht="15.75" customHeight="1" x14ac:dyDescent="0.3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</row>
    <row r="61" spans="1:26" ht="15.75" customHeight="1" x14ac:dyDescent="0.3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</row>
    <row r="62" spans="1:26" ht="15.75" customHeight="1" x14ac:dyDescent="0.3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</row>
    <row r="63" spans="1:26" ht="15.75" customHeight="1" x14ac:dyDescent="0.3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</row>
    <row r="64" spans="1:26" ht="15.75" customHeight="1" x14ac:dyDescent="0.3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</row>
    <row r="65" spans="1:26" ht="15.75" customHeight="1" x14ac:dyDescent="0.3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</row>
    <row r="66" spans="1:26" ht="15.75" customHeight="1" x14ac:dyDescent="0.3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</row>
    <row r="67" spans="1:26" ht="15.75" customHeight="1" x14ac:dyDescent="0.3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</row>
    <row r="68" spans="1:26" ht="15.75" customHeight="1" x14ac:dyDescent="0.3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</row>
    <row r="69" spans="1:26" ht="15.75" customHeight="1" x14ac:dyDescent="0.3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</row>
    <row r="70" spans="1:26" ht="15.75" customHeight="1" x14ac:dyDescent="0.3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</row>
    <row r="71" spans="1:26" ht="15.75" customHeight="1" x14ac:dyDescent="0.3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`" xr:uid="{EB7A826B-9F3C-4E32-B9D5-B84D1095FAA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B0067-0044-4353-BEC8-824B683EAC7E}">
  <sheetPr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87" customWidth="1"/>
    <col min="2" max="3" width="5" style="87" customWidth="1"/>
    <col min="4" max="4" width="8.7109375" style="87" customWidth="1"/>
    <col min="5" max="5" width="8.7109375" style="88" customWidth="1"/>
    <col min="6" max="6" width="8.7109375" style="87" customWidth="1"/>
    <col min="7" max="7" width="4.7109375" style="88" customWidth="1"/>
    <col min="8" max="8" width="20.7109375" style="87" customWidth="1"/>
    <col min="9" max="10" width="5" style="87" customWidth="1"/>
    <col min="11" max="12" width="7.7109375" style="87" customWidth="1"/>
    <col min="13" max="13" width="9.7109375" style="87" customWidth="1"/>
    <col min="14" max="14" width="5" style="87" customWidth="1"/>
    <col min="15" max="20" width="4.140625" style="87" customWidth="1"/>
    <col min="21" max="254" width="10.28515625" style="87" customWidth="1"/>
    <col min="255" max="255" width="17.85546875" style="87" customWidth="1"/>
    <col min="256" max="16384" width="5" style="87"/>
  </cols>
  <sheetData>
    <row r="1" spans="1:34" s="85" customFormat="1" ht="18" x14ac:dyDescent="0.35">
      <c r="A1" s="85" t="s">
        <v>511</v>
      </c>
      <c r="D1" s="86"/>
      <c r="E1" s="86"/>
      <c r="F1" s="86"/>
      <c r="G1" s="117"/>
      <c r="H1" s="86"/>
      <c r="I1" s="86"/>
      <c r="J1" s="86" t="s">
        <v>661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E3" s="90"/>
      <c r="G3" s="90"/>
      <c r="AA3" s="87"/>
      <c r="AB3" s="87"/>
      <c r="AC3" s="87"/>
      <c r="AD3" s="87"/>
      <c r="AE3" s="87"/>
      <c r="AF3" s="87"/>
    </row>
    <row r="4" spans="1:34" ht="15.75" customHeight="1" x14ac:dyDescent="0.3">
      <c r="A4" s="118" t="s">
        <v>303</v>
      </c>
      <c r="B4" s="119"/>
      <c r="C4" s="120">
        <v>587</v>
      </c>
      <c r="D4" s="119"/>
      <c r="E4" s="121" t="s">
        <v>9</v>
      </c>
      <c r="F4" s="207">
        <f>SUM(F5:F7)</f>
        <v>594.00800000000004</v>
      </c>
      <c r="G4" s="123" t="s">
        <v>130</v>
      </c>
      <c r="H4" s="118" t="s">
        <v>512</v>
      </c>
      <c r="I4" s="119"/>
      <c r="J4" s="120">
        <v>587</v>
      </c>
      <c r="K4" s="119"/>
      <c r="L4" s="121" t="s">
        <v>9</v>
      </c>
      <c r="M4" s="207">
        <f>SUM(M5:M7)</f>
        <v>582.005</v>
      </c>
      <c r="N4"/>
    </row>
    <row r="5" spans="1:34" ht="15.75" customHeight="1" x14ac:dyDescent="0.3">
      <c r="A5" s="124" t="s">
        <v>513</v>
      </c>
      <c r="B5" s="125"/>
      <c r="C5" s="126"/>
      <c r="D5" s="208">
        <v>100.003</v>
      </c>
      <c r="E5" s="208">
        <v>97</v>
      </c>
      <c r="F5" s="209">
        <f>SUM(D5:E5)</f>
        <v>197.00299999999999</v>
      </c>
      <c r="G5"/>
      <c r="H5" s="124" t="s">
        <v>43</v>
      </c>
      <c r="I5" s="125"/>
      <c r="J5" s="126"/>
      <c r="K5" s="208">
        <v>99.001000000000005</v>
      </c>
      <c r="L5" s="208">
        <v>98.001999999999995</v>
      </c>
      <c r="M5" s="209">
        <f>SUM(K5:L5)</f>
        <v>197.00299999999999</v>
      </c>
      <c r="N5"/>
    </row>
    <row r="6" spans="1:34" ht="15.75" customHeight="1" x14ac:dyDescent="0.3">
      <c r="A6" s="128" t="s">
        <v>514</v>
      </c>
      <c r="B6" s="129"/>
      <c r="C6" s="130"/>
      <c r="D6" s="208">
        <v>100</v>
      </c>
      <c r="E6" s="208">
        <v>98.001999999999995</v>
      </c>
      <c r="F6" s="210">
        <f>SUM(D6:E6)</f>
        <v>198.00200000000001</v>
      </c>
      <c r="G6"/>
      <c r="H6" s="128" t="s">
        <v>479</v>
      </c>
      <c r="I6" s="129"/>
      <c r="J6" s="130"/>
      <c r="K6" s="208">
        <v>99.001999999999995</v>
      </c>
      <c r="L6" s="208">
        <v>97</v>
      </c>
      <c r="M6" s="210">
        <f>SUM(K6:L6)</f>
        <v>196.00200000000001</v>
      </c>
      <c r="N6"/>
    </row>
    <row r="7" spans="1:34" ht="15.75" customHeight="1" x14ac:dyDescent="0.3">
      <c r="A7" s="131" t="s">
        <v>225</v>
      </c>
      <c r="B7" s="132"/>
      <c r="C7" s="133"/>
      <c r="D7" s="206">
        <v>100.003</v>
      </c>
      <c r="E7" s="206">
        <v>99</v>
      </c>
      <c r="F7" s="211">
        <f>SUM(D7:E7)</f>
        <v>199.00299999999999</v>
      </c>
      <c r="G7"/>
      <c r="H7" s="131" t="s">
        <v>483</v>
      </c>
      <c r="I7" s="132"/>
      <c r="J7" s="133"/>
      <c r="K7" s="206">
        <v>96</v>
      </c>
      <c r="L7" s="206">
        <v>93</v>
      </c>
      <c r="M7" s="211">
        <f>SUM(K7:L7)</f>
        <v>189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53"/>
    </row>
    <row r="9" spans="1:34" ht="15.75" customHeight="1" x14ac:dyDescent="0.3">
      <c r="A9" s="118" t="s">
        <v>515</v>
      </c>
      <c r="B9" s="119"/>
      <c r="C9" s="120">
        <v>579</v>
      </c>
      <c r="D9" s="119"/>
      <c r="E9" s="121" t="s">
        <v>9</v>
      </c>
      <c r="F9" s="207">
        <f>SUM(F10:F12)</f>
        <v>588.00800000000004</v>
      </c>
      <c r="G9" s="123" t="s">
        <v>130</v>
      </c>
      <c r="H9" s="118" t="s">
        <v>516</v>
      </c>
      <c r="I9" s="119"/>
      <c r="J9" s="120">
        <v>592</v>
      </c>
      <c r="K9" s="119"/>
      <c r="L9" s="121" t="s">
        <v>9</v>
      </c>
      <c r="M9" s="207">
        <f>SUM(M10:M12)</f>
        <v>591.01199999999994</v>
      </c>
      <c r="N9"/>
    </row>
    <row r="10" spans="1:34" ht="15.75" customHeight="1" x14ac:dyDescent="0.3">
      <c r="A10" s="124" t="s">
        <v>517</v>
      </c>
      <c r="B10" s="125"/>
      <c r="C10" s="126"/>
      <c r="D10" s="208">
        <v>98.004000000000005</v>
      </c>
      <c r="E10" s="208">
        <v>96.001000000000005</v>
      </c>
      <c r="F10" s="209">
        <f>SUM(D10:E10)</f>
        <v>194.005</v>
      </c>
      <c r="G10"/>
      <c r="H10" s="124" t="s">
        <v>475</v>
      </c>
      <c r="I10" s="125"/>
      <c r="J10" s="126"/>
      <c r="K10" s="160">
        <v>100.003</v>
      </c>
      <c r="L10" s="160">
        <v>98.003</v>
      </c>
      <c r="M10" s="209">
        <f>SUM(K10:L10)</f>
        <v>198.006</v>
      </c>
      <c r="N10"/>
      <c r="AA10" s="134"/>
      <c r="AB10" s="134"/>
      <c r="AC10" s="134"/>
      <c r="AD10" s="134"/>
      <c r="AE10" s="134"/>
      <c r="AF10" s="134"/>
    </row>
    <row r="11" spans="1:34" ht="15.75" customHeight="1" x14ac:dyDescent="0.3">
      <c r="A11" s="128" t="s">
        <v>518</v>
      </c>
      <c r="B11" s="129"/>
      <c r="C11" s="130"/>
      <c r="D11" s="208">
        <v>99</v>
      </c>
      <c r="E11" s="208">
        <v>98.001000000000005</v>
      </c>
      <c r="F11" s="210">
        <f>SUM(D11:E11)</f>
        <v>197.001</v>
      </c>
      <c r="G11"/>
      <c r="H11" s="128" t="s">
        <v>349</v>
      </c>
      <c r="I11" s="129"/>
      <c r="J11" s="130"/>
      <c r="K11" s="161">
        <v>99</v>
      </c>
      <c r="L11" s="161">
        <v>98.001000000000005</v>
      </c>
      <c r="M11" s="210">
        <f>SUM(K11:L11)</f>
        <v>197.001</v>
      </c>
      <c r="N11"/>
      <c r="AA11" s="134"/>
      <c r="AB11" s="134"/>
      <c r="AC11" s="134"/>
      <c r="AD11" s="134"/>
      <c r="AE11" s="134"/>
      <c r="AF11" s="134"/>
    </row>
    <row r="12" spans="1:34" ht="15.75" customHeight="1" x14ac:dyDescent="0.3">
      <c r="A12" s="131" t="s">
        <v>519</v>
      </c>
      <c r="B12" s="132"/>
      <c r="C12" s="133"/>
      <c r="D12" s="206">
        <v>99.001000000000005</v>
      </c>
      <c r="E12" s="206">
        <v>98.001000000000005</v>
      </c>
      <c r="F12" s="211">
        <f>SUM(D12:E12)</f>
        <v>197.00200000000001</v>
      </c>
      <c r="G12"/>
      <c r="H12" s="131" t="s">
        <v>471</v>
      </c>
      <c r="I12" s="132"/>
      <c r="J12" s="133"/>
      <c r="K12" s="206">
        <v>99.004000000000005</v>
      </c>
      <c r="L12" s="206">
        <v>97.001000000000005</v>
      </c>
      <c r="M12" s="211">
        <f>SUM(K12:L12)</f>
        <v>196.005</v>
      </c>
      <c r="N12"/>
      <c r="AA12" s="134"/>
      <c r="AB12" s="134"/>
      <c r="AC12" s="134"/>
      <c r="AD12" s="134"/>
      <c r="AE12" s="134"/>
      <c r="AF12" s="134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4"/>
      <c r="AB13" s="134"/>
      <c r="AC13" s="134"/>
      <c r="AD13" s="134"/>
      <c r="AE13" s="134"/>
      <c r="AF13" s="134"/>
    </row>
    <row r="14" spans="1:34" ht="15.75" customHeight="1" x14ac:dyDescent="0.3">
      <c r="A14" s="153" t="s">
        <v>520</v>
      </c>
      <c r="B14" s="153"/>
      <c r="C14" s="212">
        <v>584</v>
      </c>
      <c r="D14" s="153"/>
      <c r="E14" s="153"/>
      <c r="F14" s="304">
        <v>584</v>
      </c>
      <c r="G14" s="123" t="s">
        <v>130</v>
      </c>
      <c r="H14" t="s">
        <v>310</v>
      </c>
      <c r="I14"/>
      <c r="J14"/>
      <c r="K14"/>
      <c r="L14"/>
      <c r="M14">
        <v>584</v>
      </c>
      <c r="N14"/>
    </row>
    <row r="15" spans="1:34" ht="15.75" customHeight="1" x14ac:dyDescent="0.3">
      <c r="A15" s="153"/>
      <c r="B15" s="153"/>
      <c r="C15" s="153"/>
      <c r="D15" s="153"/>
      <c r="E15" s="153"/>
      <c r="F15" s="153"/>
      <c r="G15"/>
      <c r="H15"/>
      <c r="I15"/>
      <c r="J15"/>
      <c r="K15"/>
      <c r="L15"/>
      <c r="M15"/>
      <c r="N15"/>
    </row>
    <row r="16" spans="1:34" ht="15.75" customHeight="1" x14ac:dyDescent="0.3">
      <c r="A16" s="153"/>
      <c r="B16" s="153"/>
      <c r="C16" s="153"/>
      <c r="D16" s="153"/>
      <c r="E16" s="153"/>
      <c r="F16" s="153"/>
      <c r="G16"/>
      <c r="H16"/>
      <c r="I16"/>
      <c r="J16"/>
      <c r="K16"/>
      <c r="L16"/>
      <c r="M16"/>
      <c r="N16"/>
    </row>
    <row r="17" spans="1:20" ht="15.75" customHeight="1" x14ac:dyDescent="0.3">
      <c r="A17" s="153"/>
      <c r="B17" s="153"/>
      <c r="C17" s="153"/>
      <c r="D17" s="153"/>
      <c r="E17" s="153"/>
      <c r="F17" s="153"/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87"/>
      <c r="H19" s="135" t="s">
        <v>2</v>
      </c>
      <c r="I19" s="94" t="s">
        <v>134</v>
      </c>
      <c r="J19" s="94" t="s">
        <v>135</v>
      </c>
      <c r="K19" s="94" t="s">
        <v>136</v>
      </c>
      <c r="L19" s="94" t="s">
        <v>137</v>
      </c>
      <c r="M19" s="94" t="s">
        <v>8</v>
      </c>
      <c r="N19" s="95" t="s">
        <v>138</v>
      </c>
    </row>
    <row r="20" spans="1:20" ht="15.75" customHeight="1" x14ac:dyDescent="0.3">
      <c r="E20" s="87"/>
      <c r="H20" s="213" t="s">
        <v>303</v>
      </c>
      <c r="I20" s="97">
        <v>3</v>
      </c>
      <c r="J20" s="97">
        <v>3</v>
      </c>
      <c r="K20" s="97"/>
      <c r="L20" s="97"/>
      <c r="M20" s="309">
        <v>1778.0240000000001</v>
      </c>
      <c r="N20" s="98">
        <v>6</v>
      </c>
    </row>
    <row r="21" spans="1:20" ht="15.75" customHeight="1" x14ac:dyDescent="0.3">
      <c r="E21" s="87"/>
      <c r="H21" s="138" t="s">
        <v>516</v>
      </c>
      <c r="I21" s="101">
        <v>3</v>
      </c>
      <c r="J21" s="101">
        <v>2</v>
      </c>
      <c r="K21" s="101"/>
      <c r="L21" s="101">
        <v>1</v>
      </c>
      <c r="M21" s="310">
        <v>1773.0350000000001</v>
      </c>
      <c r="N21" s="104">
        <v>4</v>
      </c>
    </row>
    <row r="22" spans="1:20" ht="15.75" customHeight="1" x14ac:dyDescent="0.3">
      <c r="E22" s="87"/>
      <c r="H22" s="137" t="s">
        <v>520</v>
      </c>
      <c r="I22" s="101">
        <v>3</v>
      </c>
      <c r="J22" s="101">
        <v>1</v>
      </c>
      <c r="K22" s="101">
        <v>1</v>
      </c>
      <c r="L22" s="101">
        <v>1</v>
      </c>
      <c r="M22" s="310">
        <v>1752</v>
      </c>
      <c r="N22" s="104">
        <v>3</v>
      </c>
    </row>
    <row r="23" spans="1:20" ht="15.75" customHeight="1" x14ac:dyDescent="0.3">
      <c r="H23" s="214" t="s">
        <v>512</v>
      </c>
      <c r="I23" s="101">
        <v>3</v>
      </c>
      <c r="J23" s="101">
        <v>1</v>
      </c>
      <c r="K23" s="101"/>
      <c r="L23" s="101">
        <v>2</v>
      </c>
      <c r="M23" s="310">
        <v>1569.0190000000002</v>
      </c>
      <c r="N23" s="104">
        <v>2</v>
      </c>
    </row>
    <row r="24" spans="1:20" ht="15.75" customHeight="1" x14ac:dyDescent="0.3">
      <c r="H24" s="139" t="s">
        <v>515</v>
      </c>
      <c r="I24" s="106">
        <v>3</v>
      </c>
      <c r="J24" s="106"/>
      <c r="K24" s="106"/>
      <c r="L24" s="106">
        <v>3</v>
      </c>
      <c r="M24" s="311">
        <v>1560.02</v>
      </c>
      <c r="N24" s="107">
        <v>0</v>
      </c>
    </row>
    <row r="25" spans="1:20" ht="15.75" customHeight="1" x14ac:dyDescent="0.3"/>
    <row r="26" spans="1:20" ht="15.75" customHeight="1" x14ac:dyDescent="0.3"/>
    <row r="27" spans="1:20" ht="15.75" customHeight="1" x14ac:dyDescent="0.3">
      <c r="A27" s="142"/>
      <c r="B27" s="142"/>
      <c r="C27" s="142"/>
      <c r="D27" s="142"/>
      <c r="E27" s="142"/>
      <c r="F27" s="142"/>
      <c r="G27" s="143"/>
      <c r="H27" s="142"/>
      <c r="I27" s="142"/>
      <c r="J27" s="142"/>
      <c r="K27" s="142"/>
      <c r="L27" s="142"/>
      <c r="M27" s="142"/>
      <c r="N27" s="142"/>
      <c r="P27" s="141"/>
    </row>
    <row r="28" spans="1:20" ht="15.75" customHeight="1" x14ac:dyDescent="0.3">
      <c r="E28" s="87"/>
    </row>
    <row r="29" spans="1:20" ht="15.75" customHeight="1" x14ac:dyDescent="0.3">
      <c r="A29" s="91" t="s">
        <v>3</v>
      </c>
      <c r="B29" s="91"/>
      <c r="C29" s="91"/>
      <c r="D29" s="91"/>
      <c r="E29" s="90"/>
      <c r="F29" s="91"/>
      <c r="G29" s="90"/>
      <c r="H29" s="91"/>
      <c r="I29" s="91"/>
      <c r="J29" s="91"/>
      <c r="K29" s="91"/>
      <c r="L29" s="91"/>
      <c r="M29" s="91"/>
      <c r="N29" s="91"/>
      <c r="O29" s="91"/>
    </row>
    <row r="30" spans="1:20" ht="15.75" customHeight="1" x14ac:dyDescent="0.3">
      <c r="A30" s="118" t="s">
        <v>521</v>
      </c>
      <c r="B30" s="119"/>
      <c r="C30" s="120">
        <v>559</v>
      </c>
      <c r="D30" s="119"/>
      <c r="E30" s="121" t="s">
        <v>9</v>
      </c>
      <c r="F30" s="207">
        <f>SUM(F31:F33)-17</f>
        <v>546.00600000000009</v>
      </c>
      <c r="G30" s="123" t="s">
        <v>130</v>
      </c>
      <c r="H30" s="118" t="s">
        <v>522</v>
      </c>
      <c r="I30" s="119"/>
      <c r="J30" s="120">
        <v>576</v>
      </c>
      <c r="K30" s="119"/>
      <c r="L30" s="121" t="s">
        <v>9</v>
      </c>
      <c r="M30" s="207">
        <f>SUM(M31:M33)</f>
        <v>489.00799999999998</v>
      </c>
      <c r="N30"/>
      <c r="O30" s="111"/>
      <c r="P30" s="111"/>
      <c r="Q30" s="111"/>
      <c r="R30" s="111"/>
      <c r="S30" s="111"/>
      <c r="T30" s="111"/>
    </row>
    <row r="31" spans="1:20" ht="15.75" customHeight="1" x14ac:dyDescent="0.3">
      <c r="A31" s="124" t="s">
        <v>523</v>
      </c>
      <c r="B31" s="125"/>
      <c r="C31" s="126"/>
      <c r="D31" s="208">
        <v>99.001000000000005</v>
      </c>
      <c r="E31" s="208">
        <v>97</v>
      </c>
      <c r="F31" s="209">
        <f>SUM(D31:E31)</f>
        <v>196.001</v>
      </c>
      <c r="G31"/>
      <c r="H31" s="124" t="s">
        <v>42</v>
      </c>
      <c r="I31" s="125"/>
      <c r="J31" s="126"/>
      <c r="K31" s="208">
        <v>99.001999999999995</v>
      </c>
      <c r="L31" s="208">
        <v>97.001999999999995</v>
      </c>
      <c r="M31" s="209">
        <f>SUM(K31:L31)</f>
        <v>196.00399999999999</v>
      </c>
      <c r="N31"/>
      <c r="O31" s="111"/>
      <c r="P31" s="111"/>
      <c r="Q31" s="111"/>
      <c r="R31" s="111"/>
      <c r="S31" s="111"/>
      <c r="T31" s="111"/>
    </row>
    <row r="32" spans="1:20" ht="15.75" customHeight="1" x14ac:dyDescent="0.3">
      <c r="A32" s="111" t="s">
        <v>524</v>
      </c>
      <c r="B32" s="129"/>
      <c r="C32" s="130"/>
      <c r="D32" s="208">
        <v>97.003</v>
      </c>
      <c r="E32" s="208">
        <v>92</v>
      </c>
      <c r="F32" s="210">
        <f>SUM(D32:E32)</f>
        <v>189.00299999999999</v>
      </c>
      <c r="G32"/>
      <c r="H32" s="128" t="s">
        <v>44</v>
      </c>
      <c r="I32" s="129"/>
      <c r="J32" s="130"/>
      <c r="K32" s="208">
        <v>98.001999999999995</v>
      </c>
      <c r="L32" s="208">
        <v>96</v>
      </c>
      <c r="M32" s="210">
        <f>SUM(K32:L32)</f>
        <v>194.00200000000001</v>
      </c>
      <c r="N32"/>
      <c r="O32" s="111"/>
      <c r="P32" s="111"/>
      <c r="Q32" s="111"/>
      <c r="R32" s="111"/>
      <c r="S32" s="111"/>
      <c r="T32" s="111"/>
    </row>
    <row r="33" spans="1:20" ht="15.75" customHeight="1" x14ac:dyDescent="0.3">
      <c r="A33" s="131" t="s">
        <v>525</v>
      </c>
      <c r="B33" s="132"/>
      <c r="C33" s="133"/>
      <c r="D33" s="206">
        <v>95.001999999999995</v>
      </c>
      <c r="E33" s="206">
        <v>83</v>
      </c>
      <c r="F33" s="211">
        <f>SUM(D33:E33)</f>
        <v>178.00200000000001</v>
      </c>
      <c r="G33"/>
      <c r="H33" s="131" t="s">
        <v>526</v>
      </c>
      <c r="I33" s="132" t="s">
        <v>527</v>
      </c>
      <c r="J33" s="133"/>
      <c r="K33" s="206">
        <v>99.001999999999995</v>
      </c>
      <c r="L33" s="206">
        <v>0</v>
      </c>
      <c r="M33" s="211">
        <f>SUM(K33:L33)</f>
        <v>99.001999999999995</v>
      </c>
      <c r="N33"/>
      <c r="O33" s="111"/>
      <c r="P33" s="111"/>
      <c r="Q33" s="111"/>
      <c r="R33" s="111"/>
      <c r="S33" s="111"/>
      <c r="T33" s="111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11"/>
      <c r="P34" s="111"/>
      <c r="Q34" s="111"/>
      <c r="R34" s="111"/>
      <c r="S34" s="111"/>
      <c r="T34" s="111"/>
    </row>
    <row r="35" spans="1:20" ht="15.75" customHeight="1" x14ac:dyDescent="0.3">
      <c r="A35" s="118" t="s">
        <v>528</v>
      </c>
      <c r="B35" s="119"/>
      <c r="C35" s="120">
        <v>572</v>
      </c>
      <c r="D35" s="119"/>
      <c r="E35" s="121" t="s">
        <v>9</v>
      </c>
      <c r="F35" s="207">
        <f>SUM(F36:F38)</f>
        <v>575.00900000000001</v>
      </c>
      <c r="G35" s="123" t="s">
        <v>130</v>
      </c>
      <c r="H35" s="118" t="s">
        <v>529</v>
      </c>
      <c r="I35" s="119"/>
      <c r="J35" s="120">
        <v>567</v>
      </c>
      <c r="K35" s="119"/>
      <c r="L35" s="121" t="s">
        <v>9</v>
      </c>
      <c r="M35" s="207">
        <f>SUM(M36:M38)</f>
        <v>574.00600000000009</v>
      </c>
      <c r="N35"/>
      <c r="O35" s="111"/>
      <c r="P35" s="111"/>
      <c r="Q35" s="111"/>
      <c r="R35" s="111"/>
      <c r="S35" s="111"/>
      <c r="T35" s="111"/>
    </row>
    <row r="36" spans="1:20" ht="15.75" customHeight="1" x14ac:dyDescent="0.3">
      <c r="A36" s="124" t="s">
        <v>530</v>
      </c>
      <c r="B36" s="125"/>
      <c r="C36" s="126"/>
      <c r="D36" s="208">
        <v>96.001000000000005</v>
      </c>
      <c r="E36" s="208">
        <v>90.001000000000005</v>
      </c>
      <c r="F36" s="209">
        <f>SUM(D36:E36)</f>
        <v>186.00200000000001</v>
      </c>
      <c r="G36"/>
      <c r="H36" s="124" t="s">
        <v>24</v>
      </c>
      <c r="I36" s="125"/>
      <c r="J36" s="126"/>
      <c r="K36" s="208">
        <v>94</v>
      </c>
      <c r="L36" s="208">
        <v>92</v>
      </c>
      <c r="M36" s="209">
        <f>SUM(K36:L36)</f>
        <v>186</v>
      </c>
      <c r="N36"/>
      <c r="O36" s="111"/>
      <c r="P36" s="111"/>
      <c r="Q36" s="111"/>
      <c r="R36" s="111"/>
      <c r="S36" s="111"/>
      <c r="T36" s="111"/>
    </row>
    <row r="37" spans="1:20" ht="15.75" customHeight="1" x14ac:dyDescent="0.3">
      <c r="A37" s="128" t="s">
        <v>531</v>
      </c>
      <c r="B37" s="129"/>
      <c r="C37" s="130"/>
      <c r="D37" s="208">
        <v>97.001999999999995</v>
      </c>
      <c r="E37" s="208">
        <v>96.001000000000005</v>
      </c>
      <c r="F37" s="210">
        <f>SUM(D37:E37)</f>
        <v>193.00299999999999</v>
      </c>
      <c r="G37"/>
      <c r="H37" s="128" t="s">
        <v>485</v>
      </c>
      <c r="I37" s="129"/>
      <c r="J37" s="130"/>
      <c r="K37" s="208">
        <v>99</v>
      </c>
      <c r="L37" s="208">
        <v>98.001999999999995</v>
      </c>
      <c r="M37" s="210">
        <f>SUM(K37:L37)</f>
        <v>197.00200000000001</v>
      </c>
      <c r="N37"/>
      <c r="O37" s="111"/>
      <c r="P37" s="111"/>
      <c r="Q37" s="111"/>
      <c r="R37" s="111"/>
      <c r="S37" s="111"/>
      <c r="T37" s="111"/>
    </row>
    <row r="38" spans="1:20" ht="15.75" customHeight="1" x14ac:dyDescent="0.3">
      <c r="A38" s="131" t="s">
        <v>532</v>
      </c>
      <c r="B38" s="132"/>
      <c r="C38" s="133"/>
      <c r="D38" s="206">
        <v>99.004000000000005</v>
      </c>
      <c r="E38" s="206">
        <v>97</v>
      </c>
      <c r="F38" s="211">
        <f>SUM(D38:E38)</f>
        <v>196.00400000000002</v>
      </c>
      <c r="G38"/>
      <c r="H38" s="131" t="s">
        <v>500</v>
      </c>
      <c r="I38" s="132"/>
      <c r="J38" s="133"/>
      <c r="K38" s="206">
        <v>97.004000000000005</v>
      </c>
      <c r="L38" s="206">
        <v>94</v>
      </c>
      <c r="M38" s="211">
        <f>SUM(K38:L38)</f>
        <v>191.00400000000002</v>
      </c>
      <c r="N38"/>
      <c r="O38" s="111"/>
      <c r="P38" s="111"/>
      <c r="Q38" s="111"/>
      <c r="R38" s="111"/>
      <c r="S38" s="111"/>
      <c r="T38" s="111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11"/>
      <c r="P39" s="111"/>
      <c r="Q39" s="111"/>
      <c r="R39" s="111"/>
      <c r="S39" s="111"/>
      <c r="T39" s="111"/>
    </row>
    <row r="40" spans="1:20" ht="15.75" customHeight="1" x14ac:dyDescent="0.3">
      <c r="A40" s="111" t="s">
        <v>533</v>
      </c>
      <c r="B40" s="111"/>
      <c r="C40" s="145">
        <v>564</v>
      </c>
      <c r="D40" s="111"/>
      <c r="E40" s="111"/>
      <c r="F40" s="306">
        <v>564</v>
      </c>
      <c r="G40" s="123" t="s">
        <v>130</v>
      </c>
      <c r="H40" t="s">
        <v>310</v>
      </c>
      <c r="I40"/>
      <c r="J40"/>
      <c r="K40"/>
      <c r="L40"/>
      <c r="M40">
        <v>564</v>
      </c>
      <c r="N40"/>
      <c r="O40" s="111"/>
      <c r="P40" s="111"/>
      <c r="Q40" s="111"/>
      <c r="R40" s="111"/>
      <c r="S40" s="111"/>
      <c r="T40" s="111"/>
    </row>
    <row r="41" spans="1:20" ht="15.75" customHeight="1" x14ac:dyDescent="0.3">
      <c r="A41" s="111"/>
      <c r="B41" s="111"/>
      <c r="C41" s="111"/>
      <c r="D41" s="111"/>
      <c r="E41" s="111"/>
      <c r="F41" s="111"/>
      <c r="G41"/>
      <c r="H41"/>
      <c r="I41"/>
      <c r="J41"/>
      <c r="K41"/>
      <c r="L41"/>
      <c r="M41"/>
      <c r="N41"/>
      <c r="O41" s="111"/>
      <c r="P41" s="111"/>
      <c r="Q41" s="111"/>
      <c r="R41" s="111"/>
      <c r="S41" s="111"/>
      <c r="T41" s="111"/>
    </row>
    <row r="42" spans="1:20" ht="15.75" customHeight="1" x14ac:dyDescent="0.3">
      <c r="A42" s="111"/>
      <c r="B42" s="111"/>
      <c r="C42" s="111"/>
      <c r="D42" s="111"/>
      <c r="E42" s="111"/>
      <c r="F42" s="111"/>
      <c r="G42"/>
      <c r="H42"/>
      <c r="I42"/>
      <c r="J42"/>
      <c r="K42"/>
      <c r="L42"/>
      <c r="M42"/>
      <c r="N42"/>
      <c r="O42" s="111"/>
      <c r="P42" s="111"/>
      <c r="Q42" s="111"/>
      <c r="R42" s="111"/>
      <c r="S42" s="111"/>
      <c r="T42" s="111"/>
    </row>
    <row r="43" spans="1:20" ht="15.75" customHeight="1" x14ac:dyDescent="0.3">
      <c r="A43" s="111"/>
      <c r="B43" s="111"/>
      <c r="C43" s="111"/>
      <c r="D43" s="111"/>
      <c r="E43" s="111"/>
      <c r="F43" s="111"/>
      <c r="G43"/>
      <c r="H43"/>
      <c r="I43"/>
      <c r="J43"/>
      <c r="K43"/>
      <c r="L43"/>
      <c r="M43"/>
      <c r="N43"/>
      <c r="O43" s="111"/>
      <c r="P43" s="111"/>
      <c r="Q43" s="111"/>
      <c r="R43" s="111"/>
      <c r="S43" s="111"/>
      <c r="T43" s="111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11"/>
      <c r="P44" s="111"/>
      <c r="Q44" s="111"/>
      <c r="R44" s="111"/>
      <c r="S44" s="111"/>
      <c r="T44" s="111"/>
    </row>
    <row r="45" spans="1:20" ht="15.75" customHeight="1" x14ac:dyDescent="0.3">
      <c r="E45" s="87"/>
      <c r="H45" s="135" t="s">
        <v>3</v>
      </c>
      <c r="I45" s="94" t="s">
        <v>134</v>
      </c>
      <c r="J45" s="94" t="s">
        <v>135</v>
      </c>
      <c r="K45" s="94" t="s">
        <v>136</v>
      </c>
      <c r="L45" s="94" t="s">
        <v>137</v>
      </c>
      <c r="M45" s="94" t="s">
        <v>8</v>
      </c>
      <c r="N45" s="95" t="s">
        <v>138</v>
      </c>
    </row>
    <row r="46" spans="1:20" ht="15.75" customHeight="1" x14ac:dyDescent="0.3">
      <c r="E46" s="87"/>
      <c r="H46" s="146" t="s">
        <v>529</v>
      </c>
      <c r="I46" s="147">
        <v>3</v>
      </c>
      <c r="J46" s="147">
        <v>2</v>
      </c>
      <c r="K46" s="147"/>
      <c r="L46" s="147">
        <v>1</v>
      </c>
      <c r="M46" s="312">
        <v>1715.0150000000001</v>
      </c>
      <c r="N46" s="148">
        <v>4</v>
      </c>
      <c r="O46" s="111"/>
      <c r="P46" s="111"/>
    </row>
    <row r="47" spans="1:20" ht="15.75" customHeight="1" x14ac:dyDescent="0.3">
      <c r="E47" s="87"/>
      <c r="H47" s="149" t="s">
        <v>521</v>
      </c>
      <c r="I47" s="113">
        <v>3</v>
      </c>
      <c r="J47" s="113">
        <v>2</v>
      </c>
      <c r="K47" s="113"/>
      <c r="L47" s="113">
        <v>1</v>
      </c>
      <c r="M47" s="313">
        <v>1660.0170000000003</v>
      </c>
      <c r="N47" s="114">
        <v>4</v>
      </c>
      <c r="O47" s="111"/>
      <c r="P47" s="111"/>
    </row>
    <row r="48" spans="1:20" ht="15.75" customHeight="1" x14ac:dyDescent="0.3">
      <c r="E48" s="87"/>
      <c r="H48" s="149" t="s">
        <v>533</v>
      </c>
      <c r="I48" s="113">
        <v>3</v>
      </c>
      <c r="J48" s="113">
        <v>1</v>
      </c>
      <c r="K48" s="113">
        <v>1</v>
      </c>
      <c r="L48" s="113">
        <v>1</v>
      </c>
      <c r="M48" s="313">
        <v>1692</v>
      </c>
      <c r="N48" s="114">
        <v>3</v>
      </c>
      <c r="O48" s="111"/>
      <c r="P48" s="111"/>
    </row>
    <row r="49" spans="1:16" ht="15.75" customHeight="1" x14ac:dyDescent="0.3">
      <c r="H49" s="149" t="s">
        <v>528</v>
      </c>
      <c r="I49" s="113">
        <v>3</v>
      </c>
      <c r="J49" s="113">
        <v>1</v>
      </c>
      <c r="K49" s="113"/>
      <c r="L49" s="113">
        <v>2</v>
      </c>
      <c r="M49" s="313">
        <v>1622.0140000000001</v>
      </c>
      <c r="N49" s="114">
        <v>2</v>
      </c>
      <c r="O49" s="111"/>
      <c r="P49" s="111"/>
    </row>
    <row r="50" spans="1:16" ht="15.75" customHeight="1" x14ac:dyDescent="0.3">
      <c r="H50" s="150" t="s">
        <v>522</v>
      </c>
      <c r="I50" s="115">
        <v>3</v>
      </c>
      <c r="J50" s="115">
        <v>1</v>
      </c>
      <c r="K50" s="115"/>
      <c r="L50" s="115">
        <v>2</v>
      </c>
      <c r="M50" s="314">
        <v>1473.0230000000001</v>
      </c>
      <c r="N50" s="116">
        <v>2</v>
      </c>
      <c r="O50" s="111"/>
      <c r="P50" s="111"/>
    </row>
    <row r="51" spans="1:16" ht="15.75" customHeight="1" x14ac:dyDescent="0.3">
      <c r="H51" s="111"/>
      <c r="I51" s="111"/>
      <c r="J51" s="111"/>
      <c r="K51" s="111"/>
      <c r="L51" s="111"/>
      <c r="M51" s="111"/>
      <c r="N51" s="111"/>
      <c r="O51" s="111"/>
      <c r="P51" s="111"/>
    </row>
    <row r="52" spans="1:16" ht="15.75" customHeight="1" x14ac:dyDescent="0.3">
      <c r="A52" s="87" t="s">
        <v>462</v>
      </c>
      <c r="E52" s="105" t="s">
        <v>662</v>
      </c>
      <c r="G52" s="87"/>
      <c r="H52" s="153"/>
      <c r="I52" s="153"/>
      <c r="J52" s="153"/>
      <c r="K52" s="153"/>
      <c r="L52" s="153"/>
      <c r="M52" s="153"/>
      <c r="N52" s="153"/>
    </row>
    <row r="53" spans="1:16" ht="15.75" customHeight="1" x14ac:dyDescent="0.3">
      <c r="A53" s="87" t="s">
        <v>663</v>
      </c>
      <c r="E53" s="87"/>
      <c r="H53" s="153"/>
      <c r="I53" s="153"/>
      <c r="J53" s="153"/>
      <c r="K53" s="153"/>
      <c r="L53" s="153"/>
      <c r="M53" s="153"/>
      <c r="N53" s="153"/>
    </row>
    <row r="54" spans="1:16" ht="15.75" customHeight="1" x14ac:dyDescent="0.3">
      <c r="A54" s="153"/>
      <c r="B54" s="153"/>
      <c r="C54" s="153"/>
      <c r="D54" s="153"/>
      <c r="E54" s="153"/>
      <c r="F54" s="153"/>
      <c r="G54" s="215"/>
      <c r="H54" s="153"/>
      <c r="I54" s="153"/>
      <c r="J54" s="153"/>
      <c r="K54" s="153"/>
      <c r="L54" s="153"/>
      <c r="M54" s="153"/>
      <c r="N54" s="153"/>
    </row>
    <row r="55" spans="1:16" ht="15.75" customHeight="1" x14ac:dyDescent="0.3">
      <c r="A55" s="153"/>
      <c r="B55" s="153"/>
      <c r="C55" s="153"/>
      <c r="D55" s="153"/>
      <c r="E55" s="153"/>
      <c r="F55" s="153"/>
      <c r="G55" s="215"/>
      <c r="H55" s="153"/>
      <c r="I55" s="153"/>
      <c r="J55" s="153"/>
      <c r="K55" s="153"/>
      <c r="L55" s="153"/>
      <c r="M55" s="153"/>
      <c r="N55" s="153"/>
    </row>
    <row r="56" spans="1:16" ht="15.75" customHeight="1" x14ac:dyDescent="0.3">
      <c r="A56" s="153"/>
      <c r="B56" s="153"/>
      <c r="C56" s="153"/>
      <c r="D56" s="153"/>
      <c r="E56" s="153"/>
      <c r="F56" s="153"/>
      <c r="G56" s="215"/>
      <c r="H56" s="153"/>
      <c r="I56" s="153"/>
      <c r="J56" s="153"/>
      <c r="K56" s="153"/>
      <c r="L56" s="153"/>
      <c r="M56" s="153"/>
      <c r="N56" s="153"/>
    </row>
    <row r="57" spans="1:16" ht="15.75" customHeight="1" x14ac:dyDescent="0.3">
      <c r="A57" s="153"/>
      <c r="B57" s="153"/>
      <c r="C57" s="153"/>
      <c r="D57" s="153"/>
      <c r="E57" s="153"/>
      <c r="F57" s="153"/>
      <c r="G57" s="215"/>
      <c r="H57" s="153"/>
      <c r="I57" s="153"/>
      <c r="J57" s="153"/>
      <c r="K57" s="153"/>
      <c r="L57" s="153"/>
      <c r="M57" s="153"/>
      <c r="N57" s="153"/>
    </row>
    <row r="58" spans="1:16" ht="15.75" customHeight="1" x14ac:dyDescent="0.3">
      <c r="A58" s="153"/>
      <c r="B58" s="153"/>
      <c r="C58" s="153"/>
      <c r="D58" s="153"/>
      <c r="E58" s="153"/>
      <c r="F58" s="153"/>
      <c r="G58" s="215"/>
      <c r="H58" s="153"/>
      <c r="I58" s="153"/>
      <c r="J58" s="153"/>
      <c r="K58" s="153"/>
      <c r="L58" s="153"/>
      <c r="M58" s="153"/>
      <c r="N58" s="153"/>
    </row>
    <row r="59" spans="1:16" ht="15.75" customHeight="1" x14ac:dyDescent="0.3">
      <c r="A59" s="153"/>
      <c r="B59" s="153"/>
      <c r="C59" s="153"/>
      <c r="D59" s="153"/>
      <c r="E59" s="153"/>
      <c r="F59" s="153"/>
      <c r="G59" s="215"/>
      <c r="H59" s="153"/>
      <c r="I59" s="153"/>
      <c r="J59" s="153"/>
      <c r="K59" s="153"/>
      <c r="L59" s="153"/>
      <c r="M59" s="153"/>
      <c r="N59" s="153"/>
    </row>
    <row r="60" spans="1:16" ht="15.75" customHeight="1" x14ac:dyDescent="0.3">
      <c r="A60" s="153"/>
      <c r="B60" s="153"/>
      <c r="C60" s="153"/>
      <c r="D60" s="153"/>
      <c r="E60" s="153"/>
      <c r="F60" s="153"/>
      <c r="G60" s="215"/>
      <c r="H60" s="153"/>
      <c r="I60" s="153"/>
      <c r="J60" s="153"/>
      <c r="K60" s="153"/>
      <c r="L60" s="153"/>
      <c r="M60" s="153"/>
      <c r="N60" s="153"/>
    </row>
    <row r="61" spans="1:16" ht="15.75" customHeight="1" x14ac:dyDescent="0.3">
      <c r="A61" s="153"/>
      <c r="B61" s="153"/>
      <c r="C61" s="153"/>
      <c r="D61" s="153"/>
      <c r="E61" s="153"/>
      <c r="F61" s="153"/>
      <c r="G61" s="215"/>
      <c r="H61" s="153"/>
      <c r="I61" s="153"/>
      <c r="J61" s="153"/>
      <c r="K61" s="153"/>
      <c r="L61" s="153"/>
      <c r="M61" s="153"/>
      <c r="N61" s="153"/>
    </row>
    <row r="62" spans="1:16" ht="15.75" customHeight="1" x14ac:dyDescent="0.3">
      <c r="A62" s="153"/>
      <c r="B62" s="153"/>
      <c r="C62" s="153"/>
      <c r="D62" s="153"/>
      <c r="E62" s="153"/>
      <c r="F62" s="153"/>
      <c r="G62" s="215"/>
      <c r="H62" s="153"/>
      <c r="I62" s="153"/>
      <c r="J62" s="153"/>
      <c r="K62" s="153"/>
      <c r="L62" s="153"/>
      <c r="M62" s="153"/>
      <c r="N62" s="153"/>
    </row>
    <row r="63" spans="1:16" ht="15.75" customHeight="1" x14ac:dyDescent="0.3">
      <c r="A63" s="153"/>
      <c r="B63" s="153"/>
      <c r="C63" s="153"/>
      <c r="D63" s="153"/>
      <c r="E63" s="153"/>
      <c r="F63" s="153"/>
      <c r="G63" s="215"/>
      <c r="H63" s="153"/>
      <c r="I63" s="153"/>
      <c r="J63" s="153"/>
      <c r="K63" s="153"/>
      <c r="L63" s="153"/>
      <c r="M63" s="153"/>
      <c r="N63" s="153"/>
    </row>
    <row r="64" spans="1:16" ht="15.75" customHeight="1" x14ac:dyDescent="0.3">
      <c r="A64" s="153"/>
      <c r="B64" s="153"/>
      <c r="C64" s="153"/>
      <c r="D64" s="153"/>
      <c r="E64" s="153"/>
      <c r="F64" s="153"/>
      <c r="G64" s="215"/>
      <c r="H64" s="153"/>
      <c r="I64" s="153"/>
      <c r="J64" s="153"/>
      <c r="K64" s="153"/>
      <c r="L64" s="153"/>
      <c r="M64" s="153"/>
      <c r="N64" s="153"/>
    </row>
    <row r="65" spans="1:14" ht="15.75" customHeight="1" x14ac:dyDescent="0.3">
      <c r="A65" s="153"/>
      <c r="B65" s="153"/>
      <c r="C65" s="153"/>
      <c r="D65" s="153"/>
      <c r="E65" s="153"/>
      <c r="F65" s="153"/>
      <c r="G65" s="215"/>
      <c r="H65" s="153"/>
      <c r="I65" s="153"/>
      <c r="J65" s="153"/>
      <c r="K65" s="153"/>
      <c r="L65" s="153"/>
      <c r="M65" s="153"/>
      <c r="N65" s="153"/>
    </row>
    <row r="66" spans="1:14" ht="15.75" customHeight="1" x14ac:dyDescent="0.3">
      <c r="A66" s="153"/>
      <c r="B66" s="153"/>
      <c r="C66" s="153"/>
      <c r="D66" s="153"/>
      <c r="E66" s="153"/>
      <c r="F66" s="153"/>
      <c r="G66" s="215"/>
      <c r="H66" s="153"/>
      <c r="I66" s="153"/>
      <c r="J66" s="153"/>
      <c r="K66" s="153"/>
      <c r="L66" s="153"/>
      <c r="M66" s="153"/>
      <c r="N66" s="153"/>
    </row>
    <row r="67" spans="1:14" ht="15.75" customHeight="1" x14ac:dyDescent="0.3">
      <c r="A67" s="153"/>
      <c r="B67" s="153"/>
      <c r="C67" s="153"/>
      <c r="D67" s="153"/>
      <c r="E67" s="153"/>
      <c r="F67" s="153"/>
      <c r="G67" s="215"/>
      <c r="H67" s="153"/>
      <c r="I67" s="153"/>
      <c r="J67" s="153"/>
      <c r="K67" s="153"/>
      <c r="L67" s="153"/>
      <c r="M67" s="153"/>
      <c r="N67" s="153"/>
    </row>
    <row r="68" spans="1:14" ht="15.75" customHeight="1" x14ac:dyDescent="0.3">
      <c r="A68" s="153"/>
      <c r="B68" s="153"/>
      <c r="C68" s="153"/>
      <c r="D68" s="153"/>
      <c r="E68" s="153"/>
      <c r="F68" s="153"/>
      <c r="G68" s="215"/>
      <c r="H68" s="153"/>
      <c r="I68" s="153"/>
      <c r="J68" s="153"/>
      <c r="K68" s="153"/>
      <c r="L68" s="153"/>
      <c r="M68" s="153"/>
      <c r="N68" s="153"/>
    </row>
    <row r="69" spans="1:14" ht="15.75" customHeight="1" x14ac:dyDescent="0.3">
      <c r="A69" s="153"/>
      <c r="B69" s="153"/>
      <c r="C69" s="153"/>
      <c r="D69" s="153"/>
      <c r="E69" s="153"/>
      <c r="F69" s="153"/>
      <c r="G69" s="215"/>
      <c r="H69" s="153"/>
      <c r="I69" s="153"/>
      <c r="J69" s="153"/>
      <c r="K69" s="153"/>
      <c r="L69" s="153"/>
      <c r="M69" s="153"/>
      <c r="N69" s="153"/>
    </row>
    <row r="70" spans="1:14" ht="15.75" customHeight="1" x14ac:dyDescent="0.3">
      <c r="A70" s="153"/>
      <c r="B70" s="153"/>
      <c r="C70" s="153"/>
      <c r="D70" s="153"/>
      <c r="E70" s="153"/>
      <c r="F70" s="153"/>
      <c r="G70" s="215"/>
      <c r="H70" s="153"/>
      <c r="I70" s="153"/>
      <c r="J70" s="153"/>
      <c r="K70" s="153"/>
      <c r="L70" s="153"/>
      <c r="M70" s="153"/>
      <c r="N70" s="153"/>
    </row>
    <row r="71" spans="1:14" ht="15.75" customHeight="1" x14ac:dyDescent="0.3">
      <c r="A71" s="153"/>
      <c r="B71" s="153"/>
      <c r="C71" s="153"/>
      <c r="D71" s="153"/>
      <c r="E71" s="153"/>
      <c r="F71" s="153"/>
      <c r="G71" s="215"/>
      <c r="H71" s="153"/>
      <c r="I71" s="153"/>
      <c r="J71" s="153"/>
      <c r="K71" s="153"/>
      <c r="L71" s="153"/>
      <c r="M71" s="153"/>
      <c r="N71" s="153"/>
    </row>
    <row r="72" spans="1:14" ht="15.75" customHeight="1" x14ac:dyDescent="0.3">
      <c r="A72" s="153"/>
      <c r="B72" s="153"/>
      <c r="C72" s="153"/>
      <c r="D72" s="153"/>
      <c r="E72" s="153"/>
      <c r="F72" s="153"/>
      <c r="G72" s="215"/>
      <c r="H72" s="153"/>
      <c r="I72" s="153"/>
      <c r="J72" s="153"/>
      <c r="K72" s="153"/>
      <c r="L72" s="153"/>
      <c r="M72" s="153"/>
      <c r="N72" s="153"/>
    </row>
    <row r="73" spans="1:14" ht="15.75" customHeight="1" x14ac:dyDescent="0.3">
      <c r="A73" s="153"/>
      <c r="B73" s="153"/>
      <c r="C73" s="153"/>
      <c r="D73" s="153"/>
      <c r="E73" s="153"/>
      <c r="F73" s="153"/>
      <c r="G73" s="215"/>
      <c r="H73" s="153"/>
      <c r="I73" s="153"/>
      <c r="J73" s="153"/>
      <c r="K73" s="153"/>
      <c r="L73" s="153"/>
      <c r="M73" s="153"/>
      <c r="N73" s="153"/>
    </row>
    <row r="74" spans="1:14" ht="15.75" customHeight="1" x14ac:dyDescent="0.3">
      <c r="A74" s="153"/>
      <c r="B74" s="153"/>
      <c r="C74" s="153"/>
      <c r="D74" s="153"/>
      <c r="E74" s="153"/>
      <c r="F74" s="153"/>
      <c r="G74" s="215"/>
      <c r="H74" s="153"/>
      <c r="I74" s="153"/>
      <c r="J74" s="153"/>
      <c r="K74" s="153"/>
      <c r="L74" s="153"/>
      <c r="M74" s="153"/>
      <c r="N74" s="153"/>
    </row>
    <row r="75" spans="1:14" ht="15.75" customHeight="1" x14ac:dyDescent="0.3">
      <c r="A75" s="153"/>
      <c r="B75" s="153"/>
      <c r="C75" s="153"/>
      <c r="D75" s="153"/>
      <c r="E75" s="153"/>
      <c r="F75" s="153"/>
      <c r="G75" s="215"/>
      <c r="H75" s="153"/>
      <c r="I75" s="153"/>
      <c r="J75" s="153"/>
      <c r="K75" s="153"/>
      <c r="L75" s="153"/>
      <c r="M75" s="153"/>
      <c r="N75" s="153"/>
    </row>
    <row r="76" spans="1:14" ht="15.75" customHeight="1" x14ac:dyDescent="0.3">
      <c r="A76" s="153"/>
      <c r="B76" s="153"/>
      <c r="C76" s="153"/>
      <c r="D76" s="153"/>
      <c r="E76" s="153"/>
      <c r="F76" s="153"/>
      <c r="G76" s="215"/>
      <c r="H76" s="153"/>
      <c r="I76" s="153"/>
      <c r="J76" s="153"/>
      <c r="K76" s="153"/>
      <c r="L76" s="153"/>
      <c r="M76" s="153"/>
      <c r="N76" s="153"/>
    </row>
    <row r="77" spans="1:14" ht="15.75" customHeight="1" x14ac:dyDescent="0.3">
      <c r="A77" s="153"/>
      <c r="B77" s="153"/>
      <c r="C77" s="153"/>
      <c r="D77" s="153"/>
      <c r="E77" s="153"/>
      <c r="F77" s="153"/>
      <c r="G77" s="215"/>
      <c r="H77" s="153"/>
      <c r="I77" s="153"/>
      <c r="J77" s="153"/>
      <c r="K77" s="153"/>
      <c r="L77" s="153"/>
      <c r="M77" s="153"/>
      <c r="N77" s="153"/>
    </row>
    <row r="78" spans="1:14" ht="15.75" customHeight="1" x14ac:dyDescent="0.3">
      <c r="A78" s="153"/>
      <c r="B78" s="153"/>
      <c r="C78" s="153"/>
      <c r="D78" s="153"/>
      <c r="E78" s="153"/>
      <c r="F78" s="153"/>
      <c r="G78" s="215"/>
      <c r="H78" s="153"/>
      <c r="I78" s="153"/>
      <c r="J78" s="153"/>
      <c r="K78" s="153"/>
      <c r="L78" s="153"/>
      <c r="M78" s="153"/>
      <c r="N78" s="153"/>
    </row>
    <row r="79" spans="1:14" ht="15.75" customHeight="1" x14ac:dyDescent="0.3">
      <c r="A79" s="153"/>
      <c r="B79" s="153"/>
      <c r="C79" s="153"/>
      <c r="D79" s="153"/>
      <c r="E79" s="153"/>
      <c r="F79" s="153"/>
      <c r="G79" s="215"/>
      <c r="H79" s="153"/>
      <c r="I79" s="153"/>
      <c r="J79" s="153"/>
      <c r="K79" s="153"/>
      <c r="L79" s="153"/>
      <c r="M79" s="153"/>
      <c r="N79" s="153"/>
    </row>
    <row r="80" spans="1:14" ht="15.75" customHeight="1" x14ac:dyDescent="0.3">
      <c r="A80" s="153"/>
      <c r="B80" s="153"/>
      <c r="C80" s="153"/>
      <c r="D80" s="153"/>
      <c r="E80" s="153"/>
      <c r="F80" s="153"/>
      <c r="G80" s="215"/>
      <c r="H80" s="153"/>
      <c r="I80" s="153"/>
      <c r="J80" s="153"/>
      <c r="K80" s="153"/>
      <c r="L80" s="153"/>
      <c r="M80" s="153"/>
      <c r="N80" s="153"/>
    </row>
    <row r="81" spans="1:14" ht="15.75" customHeight="1" x14ac:dyDescent="0.3">
      <c r="A81" s="153"/>
      <c r="B81" s="153"/>
      <c r="C81" s="153"/>
      <c r="D81" s="153"/>
      <c r="E81" s="153"/>
      <c r="F81" s="153"/>
      <c r="G81" s="215"/>
      <c r="H81" s="153"/>
      <c r="I81" s="153"/>
      <c r="J81" s="153"/>
      <c r="K81" s="153"/>
      <c r="L81" s="153"/>
      <c r="M81" s="153"/>
      <c r="N81" s="153"/>
    </row>
    <row r="82" spans="1:14" ht="15.75" customHeight="1" x14ac:dyDescent="0.3">
      <c r="A82" s="153"/>
      <c r="B82" s="153"/>
      <c r="C82" s="153"/>
      <c r="D82" s="153"/>
      <c r="E82" s="153"/>
      <c r="F82" s="153"/>
      <c r="G82" s="215"/>
      <c r="H82" s="153"/>
      <c r="I82" s="153"/>
      <c r="J82" s="153"/>
      <c r="K82" s="153"/>
      <c r="L82" s="153"/>
      <c r="M82" s="153"/>
      <c r="N82" s="153"/>
    </row>
    <row r="83" spans="1:14" ht="15.75" customHeight="1" x14ac:dyDescent="0.3">
      <c r="A83" s="153"/>
      <c r="B83" s="153"/>
      <c r="C83" s="153"/>
      <c r="D83" s="153"/>
      <c r="E83" s="153"/>
      <c r="F83" s="153"/>
      <c r="G83" s="215"/>
      <c r="H83" s="153"/>
      <c r="I83" s="153"/>
      <c r="J83" s="153"/>
      <c r="K83" s="153"/>
      <c r="L83" s="153"/>
      <c r="M83" s="153"/>
      <c r="N83" s="153"/>
    </row>
    <row r="84" spans="1:14" ht="15.75" customHeight="1" x14ac:dyDescent="0.3">
      <c r="A84" s="153"/>
      <c r="B84" s="153"/>
      <c r="C84" s="153"/>
      <c r="D84" s="153"/>
      <c r="E84" s="153"/>
      <c r="F84" s="153"/>
      <c r="G84" s="215"/>
      <c r="H84" s="153"/>
      <c r="I84" s="153"/>
      <c r="J84" s="153"/>
      <c r="K84" s="153"/>
      <c r="L84" s="153"/>
      <c r="M84" s="153"/>
      <c r="N84" s="153"/>
    </row>
    <row r="85" spans="1:14" ht="15.75" customHeight="1" x14ac:dyDescent="0.3">
      <c r="A85" s="153"/>
      <c r="B85" s="153"/>
      <c r="C85" s="153"/>
      <c r="D85" s="153"/>
      <c r="E85" s="153"/>
      <c r="F85" s="153"/>
      <c r="G85" s="215"/>
      <c r="H85" s="153"/>
      <c r="I85" s="153"/>
      <c r="J85" s="153"/>
      <c r="K85" s="153"/>
      <c r="L85" s="153"/>
      <c r="M85" s="153"/>
      <c r="N85" s="153"/>
    </row>
    <row r="86" spans="1:14" ht="15.75" customHeight="1" x14ac:dyDescent="0.3">
      <c r="A86" s="153"/>
      <c r="B86" s="153"/>
      <c r="C86" s="153"/>
      <c r="D86" s="153"/>
      <c r="E86" s="153"/>
      <c r="F86" s="153"/>
      <c r="G86" s="215"/>
      <c r="H86" s="153"/>
      <c r="I86" s="153"/>
      <c r="J86" s="153"/>
      <c r="K86" s="153"/>
      <c r="L86" s="153"/>
      <c r="M86" s="153"/>
      <c r="N86" s="153"/>
    </row>
    <row r="87" spans="1:14" ht="15.75" customHeight="1" x14ac:dyDescent="0.3">
      <c r="A87" s="153"/>
      <c r="B87" s="153"/>
      <c r="C87" s="153"/>
      <c r="D87" s="153"/>
      <c r="E87" s="153"/>
      <c r="F87" s="153"/>
      <c r="G87" s="215"/>
      <c r="H87" s="153"/>
      <c r="I87" s="153"/>
      <c r="J87" s="153"/>
      <c r="K87" s="153"/>
      <c r="L87" s="153"/>
      <c r="M87" s="153"/>
      <c r="N87" s="153"/>
    </row>
    <row r="88" spans="1:14" ht="15.75" customHeight="1" x14ac:dyDescent="0.3">
      <c r="A88" s="153"/>
      <c r="B88" s="153"/>
      <c r="C88" s="153"/>
      <c r="D88" s="153"/>
      <c r="E88" s="153"/>
      <c r="F88" s="153"/>
      <c r="G88" s="215"/>
      <c r="H88" s="153"/>
      <c r="I88" s="153"/>
      <c r="J88" s="153"/>
      <c r="K88" s="153"/>
      <c r="L88" s="153"/>
      <c r="M88" s="153"/>
      <c r="N88" s="153"/>
    </row>
    <row r="89" spans="1:14" ht="15.75" customHeight="1" x14ac:dyDescent="0.3">
      <c r="A89" s="153"/>
      <c r="B89" s="153"/>
      <c r="C89" s="153"/>
      <c r="D89" s="153"/>
      <c r="E89" s="153"/>
      <c r="F89" s="153"/>
      <c r="G89" s="215"/>
      <c r="H89" s="153"/>
      <c r="I89" s="153"/>
      <c r="J89" s="153"/>
      <c r="K89" s="153"/>
      <c r="L89" s="153"/>
      <c r="M89" s="153"/>
      <c r="N89" s="153"/>
    </row>
    <row r="90" spans="1:14" ht="15.75" customHeight="1" x14ac:dyDescent="0.3">
      <c r="A90" s="153"/>
      <c r="B90" s="153"/>
      <c r="C90" s="153"/>
      <c r="D90" s="153"/>
      <c r="E90" s="153"/>
      <c r="F90" s="153"/>
      <c r="G90" s="215"/>
      <c r="H90" s="153"/>
      <c r="I90" s="153"/>
      <c r="J90" s="153"/>
      <c r="K90" s="153"/>
      <c r="L90" s="153"/>
      <c r="M90" s="153"/>
      <c r="N90" s="153"/>
    </row>
    <row r="91" spans="1:14" ht="15.75" customHeight="1" x14ac:dyDescent="0.3">
      <c r="A91" s="153"/>
      <c r="B91" s="153"/>
      <c r="C91" s="153"/>
      <c r="D91" s="153"/>
      <c r="E91" s="153"/>
      <c r="F91" s="153"/>
      <c r="G91" s="215"/>
      <c r="H91" s="153"/>
      <c r="I91" s="153"/>
      <c r="J91" s="153"/>
      <c r="K91" s="153"/>
      <c r="L91" s="153"/>
      <c r="M91" s="153"/>
      <c r="N91" s="153"/>
    </row>
    <row r="92" spans="1:14" ht="15.75" customHeight="1" x14ac:dyDescent="0.3">
      <c r="A92" s="153"/>
      <c r="B92" s="153"/>
      <c r="C92" s="153"/>
      <c r="D92" s="153"/>
      <c r="E92" s="153"/>
      <c r="F92" s="153"/>
      <c r="G92" s="215"/>
      <c r="H92" s="153"/>
      <c r="I92" s="153"/>
      <c r="J92" s="153"/>
      <c r="K92" s="153"/>
      <c r="L92" s="153"/>
      <c r="M92" s="153"/>
      <c r="N92" s="153"/>
    </row>
    <row r="93" spans="1:14" ht="15.75" customHeight="1" x14ac:dyDescent="0.3">
      <c r="A93" s="153"/>
      <c r="B93" s="153"/>
      <c r="C93" s="153"/>
      <c r="D93" s="153"/>
      <c r="E93" s="153"/>
      <c r="F93" s="153"/>
      <c r="G93" s="215"/>
      <c r="H93" s="153"/>
      <c r="I93" s="153"/>
      <c r="J93" s="153"/>
      <c r="K93" s="153"/>
      <c r="L93" s="153"/>
      <c r="M93" s="153"/>
      <c r="N93" s="153"/>
    </row>
    <row r="94" spans="1:14" ht="15.75" customHeight="1" x14ac:dyDescent="0.3">
      <c r="A94" s="153"/>
      <c r="B94" s="153"/>
      <c r="C94" s="153"/>
      <c r="D94" s="153"/>
      <c r="E94" s="153"/>
      <c r="F94" s="153"/>
      <c r="G94" s="215"/>
      <c r="H94" s="153"/>
      <c r="I94" s="153"/>
      <c r="J94" s="153"/>
      <c r="K94" s="153"/>
      <c r="L94" s="153"/>
      <c r="M94" s="153"/>
      <c r="N94" s="153"/>
    </row>
    <row r="95" spans="1:14" ht="15.75" customHeight="1" x14ac:dyDescent="0.3">
      <c r="A95" s="153"/>
      <c r="B95" s="153"/>
      <c r="C95" s="153"/>
      <c r="D95" s="153"/>
      <c r="E95" s="153"/>
      <c r="F95" s="153"/>
      <c r="G95" s="215"/>
      <c r="H95" s="153"/>
      <c r="I95" s="153"/>
      <c r="J95" s="153"/>
      <c r="K95" s="153"/>
      <c r="L95" s="153"/>
      <c r="M95" s="153"/>
      <c r="N95" s="153"/>
    </row>
    <row r="96" spans="1:14" ht="15.75" customHeight="1" x14ac:dyDescent="0.3">
      <c r="A96" s="153"/>
      <c r="B96" s="153"/>
      <c r="C96" s="153"/>
      <c r="D96" s="153"/>
      <c r="E96" s="153"/>
      <c r="F96" s="153"/>
      <c r="G96" s="215"/>
      <c r="H96" s="153"/>
      <c r="I96" s="153"/>
      <c r="J96" s="153"/>
      <c r="K96" s="153"/>
      <c r="L96" s="153"/>
      <c r="M96" s="153"/>
      <c r="N96" s="153"/>
    </row>
    <row r="97" spans="1:14" ht="15.75" customHeight="1" x14ac:dyDescent="0.3">
      <c r="A97" s="153"/>
      <c r="B97" s="153"/>
      <c r="C97" s="153"/>
      <c r="D97" s="153"/>
      <c r="E97" s="153"/>
      <c r="F97" s="153"/>
      <c r="G97" s="215"/>
      <c r="H97" s="153"/>
      <c r="I97" s="153"/>
      <c r="J97" s="153"/>
      <c r="K97" s="153"/>
      <c r="L97" s="153"/>
      <c r="M97" s="153"/>
      <c r="N97" s="153"/>
    </row>
    <row r="98" spans="1:14" ht="15.75" customHeight="1" x14ac:dyDescent="0.3">
      <c r="A98" s="153"/>
      <c r="B98" s="153"/>
      <c r="C98" s="153"/>
      <c r="D98" s="153"/>
      <c r="E98" s="153"/>
      <c r="F98" s="153"/>
      <c r="G98" s="215"/>
      <c r="H98" s="153"/>
      <c r="I98" s="153"/>
      <c r="J98" s="153"/>
      <c r="K98" s="153"/>
      <c r="L98" s="153"/>
      <c r="M98" s="153"/>
      <c r="N98" s="153"/>
    </row>
    <row r="99" spans="1:14" ht="15.75" customHeight="1" x14ac:dyDescent="0.3">
      <c r="A99" s="153"/>
      <c r="B99" s="153"/>
      <c r="C99" s="153"/>
      <c r="D99" s="153"/>
      <c r="E99" s="153"/>
      <c r="F99" s="153"/>
      <c r="G99" s="215"/>
      <c r="H99" s="153"/>
      <c r="I99" s="153"/>
      <c r="J99" s="153"/>
      <c r="K99" s="153"/>
      <c r="L99" s="153"/>
      <c r="M99" s="153"/>
      <c r="N99" s="153"/>
    </row>
    <row r="100" spans="1:14" ht="15.75" customHeight="1" x14ac:dyDescent="0.3">
      <c r="A100" s="153"/>
      <c r="B100" s="153"/>
      <c r="C100" s="153"/>
      <c r="D100" s="153"/>
      <c r="E100" s="153"/>
      <c r="F100" s="153"/>
      <c r="G100" s="215"/>
      <c r="H100" s="153"/>
      <c r="I100" s="153"/>
      <c r="J100" s="153"/>
      <c r="K100" s="153"/>
      <c r="L100" s="153"/>
      <c r="M100" s="153"/>
      <c r="N100" s="153"/>
    </row>
    <row r="101" spans="1:14" ht="15.75" customHeight="1" x14ac:dyDescent="0.3">
      <c r="A101" s="153"/>
      <c r="B101" s="153"/>
      <c r="C101" s="153"/>
      <c r="D101" s="153"/>
      <c r="E101" s="153"/>
      <c r="F101" s="153"/>
      <c r="G101" s="215"/>
      <c r="H101" s="153"/>
      <c r="I101" s="153"/>
      <c r="J101" s="153"/>
      <c r="K101" s="153"/>
      <c r="L101" s="153"/>
      <c r="M101" s="153"/>
      <c r="N101" s="153"/>
    </row>
    <row r="102" spans="1:14" ht="15.75" customHeight="1" x14ac:dyDescent="0.3">
      <c r="A102" s="153"/>
      <c r="B102" s="153"/>
      <c r="C102" s="153"/>
      <c r="D102" s="153"/>
      <c r="E102" s="153"/>
      <c r="F102" s="153"/>
      <c r="G102" s="215"/>
      <c r="H102" s="153"/>
      <c r="I102" s="153"/>
      <c r="J102" s="153"/>
      <c r="K102" s="153"/>
      <c r="L102" s="153"/>
      <c r="M102" s="153"/>
      <c r="N102" s="153"/>
    </row>
    <row r="103" spans="1:14" ht="15.75" customHeight="1" x14ac:dyDescent="0.3">
      <c r="A103" s="153"/>
      <c r="B103" s="153"/>
      <c r="C103" s="153"/>
      <c r="D103" s="153"/>
      <c r="E103" s="153"/>
      <c r="F103" s="153"/>
      <c r="G103" s="215"/>
      <c r="H103" s="153"/>
      <c r="I103" s="153"/>
      <c r="J103" s="153"/>
      <c r="K103" s="153"/>
      <c r="L103" s="153"/>
      <c r="M103" s="153"/>
      <c r="N103" s="153"/>
    </row>
    <row r="104" spans="1:14" ht="15.75" customHeight="1" x14ac:dyDescent="0.3">
      <c r="A104" s="153"/>
      <c r="B104" s="153"/>
      <c r="C104" s="153"/>
      <c r="D104" s="153"/>
      <c r="E104" s="153"/>
      <c r="F104" s="153"/>
      <c r="G104" s="215"/>
      <c r="H104" s="153"/>
      <c r="I104" s="153"/>
      <c r="J104" s="153"/>
      <c r="K104" s="153"/>
      <c r="L104" s="153"/>
      <c r="M104" s="153"/>
      <c r="N104" s="153"/>
    </row>
    <row r="105" spans="1:14" ht="15.75" customHeight="1" x14ac:dyDescent="0.3">
      <c r="A105" s="153"/>
      <c r="B105" s="153"/>
      <c r="C105" s="153"/>
      <c r="D105" s="153"/>
      <c r="E105" s="153"/>
      <c r="F105" s="153"/>
      <c r="G105" s="215"/>
      <c r="H105" s="153"/>
      <c r="I105" s="153"/>
      <c r="J105" s="153"/>
      <c r="K105" s="153"/>
      <c r="L105" s="153"/>
      <c r="M105" s="153"/>
      <c r="N105" s="153"/>
    </row>
    <row r="106" spans="1:14" ht="15.75" customHeight="1" x14ac:dyDescent="0.3">
      <c r="A106" s="153"/>
      <c r="B106" s="153"/>
      <c r="C106" s="153"/>
      <c r="D106" s="153"/>
      <c r="E106" s="153"/>
      <c r="F106" s="153"/>
      <c r="G106" s="215"/>
      <c r="H106" s="153"/>
      <c r="I106" s="153"/>
      <c r="J106" s="153"/>
      <c r="K106" s="153"/>
      <c r="L106" s="153"/>
      <c r="M106" s="153"/>
      <c r="N106" s="153"/>
    </row>
    <row r="107" spans="1:14" ht="15.75" customHeight="1" x14ac:dyDescent="0.3">
      <c r="A107" s="153"/>
      <c r="B107" s="153"/>
      <c r="C107" s="153"/>
      <c r="D107" s="153"/>
      <c r="E107" s="153"/>
      <c r="F107" s="153"/>
      <c r="G107" s="215"/>
      <c r="H107" s="153"/>
      <c r="I107" s="153"/>
      <c r="J107" s="153"/>
      <c r="K107" s="153"/>
      <c r="L107" s="153"/>
      <c r="M107" s="153"/>
      <c r="N107" s="153"/>
    </row>
    <row r="108" spans="1:14" ht="15.75" customHeight="1" x14ac:dyDescent="0.3">
      <c r="A108" s="153"/>
      <c r="B108" s="153"/>
      <c r="C108" s="153"/>
      <c r="D108" s="153"/>
      <c r="E108" s="153"/>
      <c r="F108" s="153"/>
      <c r="G108" s="215"/>
      <c r="H108" s="153"/>
      <c r="I108" s="153"/>
      <c r="J108" s="153"/>
      <c r="K108" s="153"/>
      <c r="L108" s="153"/>
      <c r="M108" s="153"/>
      <c r="N108" s="153"/>
    </row>
    <row r="109" spans="1:14" ht="15.75" customHeight="1" x14ac:dyDescent="0.3">
      <c r="A109" s="153"/>
      <c r="B109" s="153"/>
      <c r="C109" s="153"/>
      <c r="D109" s="153"/>
      <c r="E109" s="153"/>
      <c r="F109" s="153"/>
      <c r="G109" s="215"/>
      <c r="H109" s="153"/>
      <c r="I109" s="153"/>
      <c r="J109" s="153"/>
      <c r="K109" s="153"/>
      <c r="L109" s="153"/>
      <c r="M109" s="153"/>
      <c r="N109" s="153"/>
    </row>
    <row r="110" spans="1:14" ht="15.75" customHeight="1" x14ac:dyDescent="0.3">
      <c r="A110" s="153"/>
      <c r="B110" s="153"/>
      <c r="C110" s="153"/>
      <c r="D110" s="153"/>
      <c r="E110" s="153"/>
      <c r="F110" s="153"/>
      <c r="G110" s="215"/>
      <c r="H110" s="153"/>
      <c r="I110" s="153"/>
      <c r="J110" s="153"/>
      <c r="K110" s="153"/>
      <c r="L110" s="153"/>
      <c r="M110" s="153"/>
      <c r="N110" s="153"/>
    </row>
    <row r="111" spans="1:14" ht="15.75" customHeight="1" x14ac:dyDescent="0.3">
      <c r="A111" s="153"/>
      <c r="B111" s="153"/>
      <c r="C111" s="153"/>
      <c r="D111" s="153"/>
      <c r="E111" s="153"/>
      <c r="F111" s="153"/>
      <c r="G111" s="215"/>
      <c r="H111" s="153"/>
      <c r="I111" s="153"/>
      <c r="J111" s="153"/>
      <c r="K111" s="153"/>
      <c r="L111" s="153"/>
      <c r="M111" s="153"/>
      <c r="N111" s="153"/>
    </row>
  </sheetData>
  <sortState xmlns:xlrd2="http://schemas.microsoft.com/office/spreadsheetml/2017/richdata2" ref="H46:N50">
    <sortCondition descending="1" ref="N46"/>
    <sortCondition descending="1" ref="M46"/>
  </sortState>
  <hyperlinks>
    <hyperlink ref="A2" location="'Index'!A3" tooltip="Go to the Index sheet" display="`" xr:uid="{01A0B1B8-E27D-4905-A099-E38873D593A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0538-316E-447D-80D7-D5469C11EDCF}">
  <sheetPr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87" customWidth="1"/>
    <col min="2" max="6" width="5" style="87" customWidth="1"/>
    <col min="7" max="7" width="4.7109375" style="88" customWidth="1"/>
    <col min="8" max="8" width="20.7109375" style="87" customWidth="1"/>
    <col min="9" max="14" width="5" style="87" customWidth="1"/>
    <col min="15" max="22" width="4.140625" style="87" customWidth="1"/>
    <col min="23" max="16384" width="10.28515625" style="87"/>
  </cols>
  <sheetData>
    <row r="1" spans="1:34" s="85" customFormat="1" ht="18" x14ac:dyDescent="0.35">
      <c r="A1" s="85" t="s">
        <v>302</v>
      </c>
      <c r="D1" s="86"/>
      <c r="E1" s="86"/>
      <c r="F1" s="86"/>
      <c r="G1" s="117"/>
      <c r="H1" s="86"/>
      <c r="I1" s="86"/>
      <c r="J1" s="86" t="s">
        <v>661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G3" s="90"/>
      <c r="AA3" s="87"/>
      <c r="AB3" s="87"/>
      <c r="AC3" s="87"/>
      <c r="AD3" s="87"/>
      <c r="AE3" s="87"/>
      <c r="AF3" s="87"/>
    </row>
    <row r="4" spans="1:34" ht="15.75" customHeight="1" x14ac:dyDescent="0.3">
      <c r="A4" s="118" t="s">
        <v>303</v>
      </c>
      <c r="B4" s="119"/>
      <c r="C4" s="120">
        <v>527</v>
      </c>
      <c r="D4" s="119"/>
      <c r="E4" s="121" t="s">
        <v>9</v>
      </c>
      <c r="F4" s="122">
        <f>SUM(F5:F7)</f>
        <v>517</v>
      </c>
      <c r="G4" s="123" t="s">
        <v>130</v>
      </c>
      <c r="H4" s="118" t="s">
        <v>304</v>
      </c>
      <c r="I4" s="119"/>
      <c r="J4" s="120">
        <v>519</v>
      </c>
      <c r="K4" s="119"/>
      <c r="L4" s="121" t="s">
        <v>9</v>
      </c>
      <c r="M4" s="122">
        <f>SUM(M5:M7)</f>
        <v>521</v>
      </c>
      <c r="N4"/>
    </row>
    <row r="5" spans="1:34" ht="15.75" customHeight="1" x14ac:dyDescent="0.3">
      <c r="A5" s="136" t="s">
        <v>305</v>
      </c>
      <c r="B5" s="96">
        <v>48</v>
      </c>
      <c r="C5" s="96">
        <v>44</v>
      </c>
      <c r="D5" s="96">
        <v>49</v>
      </c>
      <c r="E5" s="96">
        <v>46</v>
      </c>
      <c r="F5" s="127">
        <f>SUM(B5:E5)</f>
        <v>187</v>
      </c>
      <c r="G5"/>
      <c r="H5" s="136" t="s">
        <v>275</v>
      </c>
      <c r="I5" s="96">
        <v>47</v>
      </c>
      <c r="J5" s="96">
        <v>41</v>
      </c>
      <c r="K5" s="96">
        <v>39</v>
      </c>
      <c r="L5" s="96">
        <v>42</v>
      </c>
      <c r="M5" s="127">
        <f>SUM(I5:L5)</f>
        <v>169</v>
      </c>
      <c r="N5"/>
    </row>
    <row r="6" spans="1:34" ht="15.75" customHeight="1" x14ac:dyDescent="0.3">
      <c r="A6" s="137" t="s">
        <v>306</v>
      </c>
      <c r="B6" s="101">
        <v>44</v>
      </c>
      <c r="C6" s="101">
        <v>36</v>
      </c>
      <c r="D6" s="101">
        <v>39</v>
      </c>
      <c r="E6" s="101">
        <v>42</v>
      </c>
      <c r="F6" s="104">
        <f>SUM(B6:E6)</f>
        <v>161</v>
      </c>
      <c r="G6"/>
      <c r="H6" s="137" t="s">
        <v>246</v>
      </c>
      <c r="I6" s="101">
        <v>41</v>
      </c>
      <c r="J6" s="101">
        <v>46</v>
      </c>
      <c r="K6" s="101">
        <v>41</v>
      </c>
      <c r="L6" s="101">
        <v>46</v>
      </c>
      <c r="M6" s="104">
        <f>SUM(I6:L6)</f>
        <v>174</v>
      </c>
      <c r="N6"/>
    </row>
    <row r="7" spans="1:34" ht="15.75" customHeight="1" x14ac:dyDescent="0.3">
      <c r="A7" s="139" t="s">
        <v>225</v>
      </c>
      <c r="B7" s="106">
        <v>45</v>
      </c>
      <c r="C7" s="106">
        <v>41</v>
      </c>
      <c r="D7" s="106">
        <v>39</v>
      </c>
      <c r="E7" s="106">
        <v>44</v>
      </c>
      <c r="F7" s="107">
        <f>SUM(B7:E7)</f>
        <v>169</v>
      </c>
      <c r="G7"/>
      <c r="H7" s="139" t="s">
        <v>252</v>
      </c>
      <c r="I7" s="106">
        <v>45</v>
      </c>
      <c r="J7" s="106">
        <v>47</v>
      </c>
      <c r="K7" s="106">
        <v>43</v>
      </c>
      <c r="L7" s="106">
        <v>43</v>
      </c>
      <c r="M7" s="107">
        <f>SUM(I7:L7)</f>
        <v>178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53"/>
    </row>
    <row r="9" spans="1:34" ht="15.75" customHeight="1" x14ac:dyDescent="0.3">
      <c r="A9" s="118" t="s">
        <v>307</v>
      </c>
      <c r="B9" s="119"/>
      <c r="C9" s="120">
        <v>537</v>
      </c>
      <c r="D9" s="119"/>
      <c r="E9" s="121" t="s">
        <v>9</v>
      </c>
      <c r="F9" s="122">
        <f>SUM(F10:F12)</f>
        <v>362</v>
      </c>
      <c r="G9" s="123" t="s">
        <v>130</v>
      </c>
      <c r="H9" s="118" t="s">
        <v>308</v>
      </c>
      <c r="I9" s="119"/>
      <c r="J9" s="120">
        <v>509</v>
      </c>
      <c r="K9" s="119"/>
      <c r="L9" s="121" t="s">
        <v>9</v>
      </c>
      <c r="M9" s="122">
        <f>SUM(M10:M12)</f>
        <v>498</v>
      </c>
      <c r="N9"/>
    </row>
    <row r="10" spans="1:34" ht="15.75" customHeight="1" x14ac:dyDescent="0.3">
      <c r="A10" s="136" t="s">
        <v>234</v>
      </c>
      <c r="B10" s="96">
        <v>45</v>
      </c>
      <c r="C10" s="96">
        <v>43</v>
      </c>
      <c r="D10" s="96">
        <v>43</v>
      </c>
      <c r="E10" s="96">
        <v>45</v>
      </c>
      <c r="F10" s="127">
        <f>SUM(B10:E10)</f>
        <v>176</v>
      </c>
      <c r="G10"/>
      <c r="H10" s="136" t="s">
        <v>232</v>
      </c>
      <c r="I10" s="96">
        <v>44</v>
      </c>
      <c r="J10" s="96">
        <v>44</v>
      </c>
      <c r="K10" s="96">
        <v>47</v>
      </c>
      <c r="L10" s="96">
        <v>45</v>
      </c>
      <c r="M10" s="127">
        <f>SUM(I10:L10)</f>
        <v>180</v>
      </c>
      <c r="N10"/>
      <c r="AA10" s="134"/>
      <c r="AB10" s="134"/>
      <c r="AC10" s="134"/>
      <c r="AD10" s="134"/>
      <c r="AE10" s="134"/>
      <c r="AF10" s="134"/>
    </row>
    <row r="11" spans="1:34" ht="15.75" customHeight="1" x14ac:dyDescent="0.3">
      <c r="A11" s="137" t="s">
        <v>238</v>
      </c>
      <c r="B11" s="101">
        <v>45</v>
      </c>
      <c r="C11" s="101">
        <v>47</v>
      </c>
      <c r="D11" s="101">
        <v>45</v>
      </c>
      <c r="E11" s="101">
        <v>49</v>
      </c>
      <c r="F11" s="104">
        <f>SUM(B11:E11)</f>
        <v>186</v>
      </c>
      <c r="G11"/>
      <c r="H11" s="137" t="s">
        <v>265</v>
      </c>
      <c r="I11" s="101">
        <v>44</v>
      </c>
      <c r="J11" s="101">
        <v>42</v>
      </c>
      <c r="K11" s="101">
        <v>37</v>
      </c>
      <c r="L11" s="101">
        <v>43</v>
      </c>
      <c r="M11" s="104">
        <f>SUM(I11:L11)</f>
        <v>166</v>
      </c>
      <c r="N11"/>
      <c r="AA11" s="134"/>
      <c r="AB11" s="134"/>
      <c r="AC11" s="134"/>
      <c r="AD11" s="134"/>
      <c r="AE11" s="134"/>
      <c r="AF11" s="134"/>
    </row>
    <row r="12" spans="1:34" ht="15.75" customHeight="1" x14ac:dyDescent="0.3">
      <c r="A12" s="139" t="s">
        <v>247</v>
      </c>
      <c r="B12" s="96" t="s">
        <v>27</v>
      </c>
      <c r="C12" s="96"/>
      <c r="D12" s="96"/>
      <c r="E12" s="96"/>
      <c r="F12" s="107">
        <f>SUM(B12:E12)</f>
        <v>0</v>
      </c>
      <c r="G12"/>
      <c r="H12" s="139" t="s">
        <v>282</v>
      </c>
      <c r="I12" s="106">
        <v>40</v>
      </c>
      <c r="J12" s="106">
        <v>37</v>
      </c>
      <c r="K12" s="106">
        <v>41</v>
      </c>
      <c r="L12" s="106">
        <v>34</v>
      </c>
      <c r="M12" s="107">
        <f>SUM(I12:L12)</f>
        <v>152</v>
      </c>
      <c r="N12"/>
      <c r="AA12" s="134"/>
      <c r="AB12" s="134"/>
      <c r="AC12" s="134"/>
      <c r="AD12" s="134"/>
      <c r="AE12" s="134"/>
      <c r="AF12" s="134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4"/>
      <c r="AB13" s="134"/>
      <c r="AC13" s="134"/>
      <c r="AD13" s="134"/>
      <c r="AE13" s="134"/>
      <c r="AF13" s="134"/>
    </row>
    <row r="14" spans="1:34" ht="15.75" customHeight="1" x14ac:dyDescent="0.3">
      <c r="A14" s="87" t="s">
        <v>309</v>
      </c>
      <c r="C14" s="154">
        <v>514</v>
      </c>
      <c r="F14" s="304">
        <v>514</v>
      </c>
      <c r="G14" s="123" t="s">
        <v>130</v>
      </c>
      <c r="H14" t="s">
        <v>310</v>
      </c>
      <c r="I14"/>
      <c r="J14"/>
      <c r="K14"/>
      <c r="L14"/>
      <c r="M14">
        <v>514</v>
      </c>
      <c r="N14"/>
    </row>
    <row r="15" spans="1:34" ht="15.75" customHeight="1" x14ac:dyDescent="0.3">
      <c r="G15"/>
      <c r="H15"/>
      <c r="I15"/>
      <c r="J15"/>
      <c r="K15"/>
      <c r="L15"/>
      <c r="M15"/>
      <c r="N15"/>
    </row>
    <row r="16" spans="1:34" ht="15.75" customHeight="1" x14ac:dyDescent="0.3">
      <c r="G16"/>
      <c r="H16"/>
      <c r="I16"/>
      <c r="J16"/>
      <c r="K16"/>
      <c r="L16"/>
      <c r="M16"/>
      <c r="N16"/>
    </row>
    <row r="17" spans="1:20" ht="15.75" customHeight="1" x14ac:dyDescent="0.3"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5" t="s">
        <v>2</v>
      </c>
      <c r="I19" s="94" t="s">
        <v>134</v>
      </c>
      <c r="J19" s="94" t="s">
        <v>135</v>
      </c>
      <c r="K19" s="94" t="s">
        <v>136</v>
      </c>
      <c r="L19" s="94" t="s">
        <v>137</v>
      </c>
      <c r="M19" s="94" t="s">
        <v>8</v>
      </c>
      <c r="N19" s="95" t="s">
        <v>138</v>
      </c>
    </row>
    <row r="20" spans="1:20" ht="15.75" customHeight="1" x14ac:dyDescent="0.3">
      <c r="H20" s="136" t="s">
        <v>304</v>
      </c>
      <c r="I20" s="96">
        <v>3</v>
      </c>
      <c r="J20" s="96">
        <v>2</v>
      </c>
      <c r="K20" s="96"/>
      <c r="L20" s="96">
        <v>1</v>
      </c>
      <c r="M20" s="96">
        <v>1552</v>
      </c>
      <c r="N20" s="127">
        <v>4</v>
      </c>
    </row>
    <row r="21" spans="1:20" ht="15.75" customHeight="1" x14ac:dyDescent="0.3">
      <c r="H21" s="138" t="s">
        <v>307</v>
      </c>
      <c r="I21" s="101">
        <v>3</v>
      </c>
      <c r="J21" s="101">
        <v>2</v>
      </c>
      <c r="K21" s="101"/>
      <c r="L21" s="101">
        <v>1</v>
      </c>
      <c r="M21" s="101">
        <v>1443</v>
      </c>
      <c r="N21" s="104">
        <v>4</v>
      </c>
    </row>
    <row r="22" spans="1:20" ht="15.75" customHeight="1" x14ac:dyDescent="0.3">
      <c r="H22" s="137" t="s">
        <v>308</v>
      </c>
      <c r="I22" s="101">
        <v>3</v>
      </c>
      <c r="J22" s="101">
        <v>1</v>
      </c>
      <c r="K22" s="101"/>
      <c r="L22" s="101">
        <v>2</v>
      </c>
      <c r="M22" s="101">
        <v>1475</v>
      </c>
      <c r="N22" s="104">
        <v>2</v>
      </c>
    </row>
    <row r="23" spans="1:20" ht="15.75" customHeight="1" x14ac:dyDescent="0.3">
      <c r="H23" s="137" t="s">
        <v>303</v>
      </c>
      <c r="I23" s="102">
        <v>3</v>
      </c>
      <c r="J23" s="102">
        <v>1</v>
      </c>
      <c r="K23" s="102"/>
      <c r="L23" s="102">
        <v>2</v>
      </c>
      <c r="M23" s="102">
        <v>1385</v>
      </c>
      <c r="N23" s="103">
        <v>2</v>
      </c>
    </row>
    <row r="24" spans="1:20" ht="15.75" customHeight="1" x14ac:dyDescent="0.3">
      <c r="H24" s="139" t="s">
        <v>309</v>
      </c>
      <c r="I24" s="106">
        <v>3</v>
      </c>
      <c r="J24" s="106"/>
      <c r="K24" s="106">
        <v>1</v>
      </c>
      <c r="L24" s="106">
        <v>2</v>
      </c>
      <c r="M24" s="106">
        <v>1542</v>
      </c>
      <c r="N24" s="107">
        <v>1</v>
      </c>
    </row>
    <row r="25" spans="1:20" ht="15.75" customHeight="1" x14ac:dyDescent="0.3"/>
    <row r="26" spans="1:20" ht="15.75" customHeight="1" x14ac:dyDescent="0.3">
      <c r="H26" s="155"/>
    </row>
    <row r="27" spans="1:20" ht="15.75" customHeight="1" x14ac:dyDescent="0.3">
      <c r="A27" s="142"/>
      <c r="B27" s="142"/>
      <c r="C27" s="142"/>
      <c r="D27" s="142"/>
      <c r="E27" s="142"/>
      <c r="F27" s="142"/>
      <c r="G27" s="143"/>
      <c r="H27" s="142"/>
      <c r="I27" s="142"/>
      <c r="J27" s="142"/>
      <c r="K27" s="142"/>
      <c r="L27" s="142"/>
      <c r="M27" s="142"/>
      <c r="N27" s="142"/>
      <c r="P27" s="141"/>
    </row>
    <row r="28" spans="1:20" ht="15.75" customHeight="1" x14ac:dyDescent="0.3"/>
    <row r="29" spans="1:20" ht="15.75" customHeight="1" x14ac:dyDescent="0.3">
      <c r="A29" s="91" t="s">
        <v>3</v>
      </c>
      <c r="B29" s="91"/>
      <c r="C29" s="91"/>
      <c r="D29" s="91"/>
      <c r="E29" s="91"/>
      <c r="F29" s="91"/>
      <c r="G29" s="90"/>
      <c r="H29" s="91"/>
      <c r="I29" s="91"/>
      <c r="J29" s="91"/>
      <c r="K29" s="91"/>
      <c r="L29" s="91"/>
      <c r="M29" s="91"/>
      <c r="N29" s="91"/>
      <c r="O29" s="91"/>
    </row>
    <row r="30" spans="1:20" ht="15.75" customHeight="1" x14ac:dyDescent="0.3">
      <c r="A30" s="118" t="s">
        <v>218</v>
      </c>
      <c r="B30" s="119"/>
      <c r="C30" s="120">
        <v>506</v>
      </c>
      <c r="D30" s="119"/>
      <c r="E30" s="121" t="s">
        <v>9</v>
      </c>
      <c r="F30" s="122">
        <f>SUM(F31:F33)</f>
        <v>492</v>
      </c>
      <c r="G30" s="123" t="s">
        <v>130</v>
      </c>
      <c r="H30" s="118" t="s">
        <v>311</v>
      </c>
      <c r="I30" s="119"/>
      <c r="J30" s="120">
        <v>475</v>
      </c>
      <c r="K30" s="119"/>
      <c r="L30" s="121" t="s">
        <v>9</v>
      </c>
      <c r="M30" s="122">
        <f>SUM(M31:M33)</f>
        <v>476</v>
      </c>
      <c r="N30"/>
      <c r="O30" s="111"/>
      <c r="P30" s="111"/>
      <c r="Q30" s="111"/>
      <c r="R30" s="111"/>
      <c r="S30" s="111"/>
      <c r="T30" s="111"/>
    </row>
    <row r="31" spans="1:20" ht="15.75" customHeight="1" x14ac:dyDescent="0.3">
      <c r="A31" s="136" t="s">
        <v>178</v>
      </c>
      <c r="B31" s="96">
        <v>40</v>
      </c>
      <c r="C31" s="96">
        <v>37</v>
      </c>
      <c r="D31" s="96">
        <v>36</v>
      </c>
      <c r="E31" s="96">
        <v>33</v>
      </c>
      <c r="F31" s="127">
        <f>SUM(B31:E31)</f>
        <v>146</v>
      </c>
      <c r="G31"/>
      <c r="H31" s="136" t="s">
        <v>278</v>
      </c>
      <c r="I31" s="96">
        <v>46</v>
      </c>
      <c r="J31" s="96">
        <v>44</v>
      </c>
      <c r="K31" s="96">
        <v>39</v>
      </c>
      <c r="L31" s="96">
        <v>39</v>
      </c>
      <c r="M31" s="127">
        <f>SUM(I31:L31)</f>
        <v>168</v>
      </c>
      <c r="N31"/>
      <c r="O31" s="111"/>
      <c r="P31" s="111"/>
      <c r="Q31" s="111"/>
      <c r="R31" s="111"/>
      <c r="S31" s="111"/>
      <c r="T31" s="111"/>
    </row>
    <row r="32" spans="1:20" ht="15.75" customHeight="1" x14ac:dyDescent="0.3">
      <c r="A32" s="137" t="s">
        <v>264</v>
      </c>
      <c r="B32" s="101">
        <v>42</v>
      </c>
      <c r="C32" s="101">
        <v>42</v>
      </c>
      <c r="D32" s="101">
        <v>46</v>
      </c>
      <c r="E32" s="101">
        <v>41</v>
      </c>
      <c r="F32" s="104">
        <f>SUM(B32:E32)</f>
        <v>171</v>
      </c>
      <c r="G32"/>
      <c r="H32" s="137" t="s">
        <v>105</v>
      </c>
      <c r="I32" s="101">
        <v>39</v>
      </c>
      <c r="J32" s="101">
        <v>34</v>
      </c>
      <c r="K32" s="101">
        <v>41</v>
      </c>
      <c r="L32" s="101">
        <v>38</v>
      </c>
      <c r="M32" s="104">
        <f>SUM(I32:L32)</f>
        <v>152</v>
      </c>
      <c r="N32"/>
      <c r="O32" s="111"/>
      <c r="P32" s="111"/>
      <c r="Q32" s="111"/>
      <c r="R32" s="111"/>
      <c r="S32" s="111"/>
      <c r="T32" s="111"/>
    </row>
    <row r="33" spans="1:20" ht="15.75" customHeight="1" x14ac:dyDescent="0.3">
      <c r="A33" s="139" t="s">
        <v>253</v>
      </c>
      <c r="B33" s="106">
        <v>44</v>
      </c>
      <c r="C33" s="106">
        <v>43</v>
      </c>
      <c r="D33" s="106">
        <v>43</v>
      </c>
      <c r="E33" s="106">
        <v>45</v>
      </c>
      <c r="F33" s="107">
        <f>SUM(B33:E33)</f>
        <v>175</v>
      </c>
      <c r="G33"/>
      <c r="H33" s="139" t="s">
        <v>58</v>
      </c>
      <c r="I33" s="106">
        <v>42</v>
      </c>
      <c r="J33" s="106">
        <v>39</v>
      </c>
      <c r="K33" s="106">
        <v>39</v>
      </c>
      <c r="L33" s="106">
        <v>36</v>
      </c>
      <c r="M33" s="107">
        <f>SUM(I33:L33)</f>
        <v>156</v>
      </c>
      <c r="N33"/>
      <c r="O33" s="111"/>
      <c r="P33" s="111"/>
      <c r="Q33" s="111"/>
      <c r="R33" s="111"/>
      <c r="S33" s="111"/>
      <c r="T33" s="111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11"/>
      <c r="P34" s="111"/>
      <c r="Q34" s="111"/>
      <c r="R34" s="111"/>
      <c r="S34" s="111"/>
      <c r="T34" s="111"/>
    </row>
    <row r="35" spans="1:20" ht="15.75" customHeight="1" x14ac:dyDescent="0.3">
      <c r="A35" s="118" t="s">
        <v>312</v>
      </c>
      <c r="B35" s="119"/>
      <c r="C35" s="120">
        <v>451</v>
      </c>
      <c r="D35" s="119"/>
      <c r="E35" s="121" t="s">
        <v>9</v>
      </c>
      <c r="F35" s="122">
        <f>SUM(F36:F38)</f>
        <v>424</v>
      </c>
      <c r="G35" s="123" t="s">
        <v>130</v>
      </c>
      <c r="H35" s="111" t="s">
        <v>313</v>
      </c>
      <c r="I35" s="111"/>
      <c r="J35" s="111"/>
      <c r="K35" s="111"/>
      <c r="L35" s="111"/>
      <c r="M35" s="111"/>
      <c r="N35"/>
      <c r="O35" s="111"/>
      <c r="P35" s="111"/>
      <c r="Q35" s="111"/>
      <c r="R35" s="111"/>
      <c r="S35" s="111"/>
      <c r="T35" s="111"/>
    </row>
    <row r="36" spans="1:20" ht="15.75" customHeight="1" x14ac:dyDescent="0.3">
      <c r="A36" s="136" t="s">
        <v>224</v>
      </c>
      <c r="B36" s="96">
        <v>37</v>
      </c>
      <c r="C36" s="96">
        <v>33</v>
      </c>
      <c r="D36" s="96">
        <v>30</v>
      </c>
      <c r="E36" s="96">
        <v>40</v>
      </c>
      <c r="F36" s="127">
        <f>SUM(B36:E36)</f>
        <v>140</v>
      </c>
      <c r="G36"/>
      <c r="H36" s="111"/>
      <c r="I36" s="111"/>
      <c r="J36" s="111"/>
      <c r="K36" s="111"/>
      <c r="L36" s="111"/>
      <c r="M36" s="111"/>
      <c r="N36"/>
      <c r="O36" s="111"/>
      <c r="P36" s="111"/>
      <c r="Q36" s="111"/>
      <c r="R36" s="111"/>
      <c r="S36" s="111"/>
      <c r="T36" s="111"/>
    </row>
    <row r="37" spans="1:20" ht="15.75" customHeight="1" x14ac:dyDescent="0.3">
      <c r="A37" s="137" t="s">
        <v>314</v>
      </c>
      <c r="B37" s="101">
        <v>41</v>
      </c>
      <c r="C37" s="101">
        <v>42</v>
      </c>
      <c r="D37" s="101">
        <v>37</v>
      </c>
      <c r="E37" s="101">
        <v>40</v>
      </c>
      <c r="F37" s="104">
        <f>SUM(B37:E37)</f>
        <v>160</v>
      </c>
      <c r="G37"/>
      <c r="H37" s="111"/>
      <c r="I37" s="111"/>
      <c r="J37" s="111"/>
      <c r="K37" s="111"/>
      <c r="L37" s="111"/>
      <c r="M37" s="111"/>
      <c r="N37"/>
      <c r="O37" s="111"/>
      <c r="P37" s="111"/>
      <c r="Q37" s="111"/>
      <c r="R37" s="111"/>
      <c r="S37" s="111"/>
      <c r="T37" s="111"/>
    </row>
    <row r="38" spans="1:20" ht="15.75" customHeight="1" x14ac:dyDescent="0.3">
      <c r="A38" s="139" t="s">
        <v>315</v>
      </c>
      <c r="B38" s="106">
        <v>25</v>
      </c>
      <c r="C38" s="106">
        <v>38</v>
      </c>
      <c r="D38" s="106">
        <v>35</v>
      </c>
      <c r="E38" s="106">
        <v>26</v>
      </c>
      <c r="F38" s="107">
        <f>SUM(B38:E38)</f>
        <v>124</v>
      </c>
      <c r="G38"/>
      <c r="H38" s="111"/>
      <c r="I38" s="111"/>
      <c r="J38" s="111"/>
      <c r="K38" s="111"/>
      <c r="L38" s="111"/>
      <c r="M38" s="111"/>
      <c r="N38"/>
      <c r="O38" s="111"/>
      <c r="P38" s="111"/>
      <c r="Q38" s="111"/>
      <c r="R38" s="111"/>
      <c r="S38" s="111"/>
      <c r="T38" s="111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11"/>
      <c r="P39" s="111"/>
      <c r="Q39" s="111"/>
      <c r="R39" s="111"/>
      <c r="S39" s="111"/>
      <c r="T39" s="111"/>
    </row>
    <row r="40" spans="1:20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111"/>
      <c r="P40" s="111"/>
      <c r="Q40" s="111"/>
      <c r="R40" s="111"/>
      <c r="S40" s="111"/>
      <c r="T40" s="111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111"/>
      <c r="P41" s="111"/>
      <c r="Q41" s="111"/>
      <c r="R41" s="111"/>
      <c r="S41" s="111"/>
      <c r="T41" s="111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111"/>
      <c r="P42" s="111"/>
      <c r="Q42" s="111"/>
      <c r="R42" s="111"/>
      <c r="S42" s="111"/>
      <c r="T42" s="111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111"/>
      <c r="P43" s="111"/>
      <c r="Q43" s="111"/>
      <c r="R43" s="111"/>
      <c r="S43" s="111"/>
      <c r="T43" s="111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11"/>
      <c r="P44" s="111"/>
      <c r="Q44" s="111"/>
      <c r="R44" s="111"/>
      <c r="S44" s="111"/>
      <c r="T44" s="111"/>
    </row>
    <row r="45" spans="1:20" ht="15.75" customHeight="1" x14ac:dyDescent="0.3">
      <c r="H45" s="135" t="s">
        <v>3</v>
      </c>
      <c r="I45" s="94" t="s">
        <v>134</v>
      </c>
      <c r="J45" s="94" t="s">
        <v>135</v>
      </c>
      <c r="K45" s="94" t="s">
        <v>136</v>
      </c>
      <c r="L45" s="94" t="s">
        <v>137</v>
      </c>
      <c r="M45" s="94" t="s">
        <v>8</v>
      </c>
      <c r="N45" s="95" t="s">
        <v>138</v>
      </c>
    </row>
    <row r="46" spans="1:20" ht="15.75" customHeight="1" x14ac:dyDescent="0.3">
      <c r="H46" s="146" t="s">
        <v>218</v>
      </c>
      <c r="I46" s="147">
        <v>3</v>
      </c>
      <c r="J46" s="147">
        <v>2</v>
      </c>
      <c r="K46" s="147"/>
      <c r="L46" s="147">
        <v>1</v>
      </c>
      <c r="M46" s="147">
        <v>1510</v>
      </c>
      <c r="N46" s="148">
        <v>4</v>
      </c>
      <c r="O46" s="111"/>
      <c r="P46" s="111"/>
    </row>
    <row r="47" spans="1:20" ht="15.75" customHeight="1" x14ac:dyDescent="0.3">
      <c r="H47" s="149" t="s">
        <v>311</v>
      </c>
      <c r="I47" s="113">
        <v>3</v>
      </c>
      <c r="J47" s="113">
        <v>2</v>
      </c>
      <c r="K47" s="113"/>
      <c r="L47" s="113">
        <v>1</v>
      </c>
      <c r="M47" s="113">
        <v>1418</v>
      </c>
      <c r="N47" s="114">
        <v>4</v>
      </c>
      <c r="O47" s="111"/>
      <c r="P47" s="111"/>
    </row>
    <row r="48" spans="1:20" ht="15.75" customHeight="1" x14ac:dyDescent="0.3">
      <c r="H48" s="149" t="s">
        <v>312</v>
      </c>
      <c r="I48" s="113">
        <v>3</v>
      </c>
      <c r="J48" s="113">
        <v>1</v>
      </c>
      <c r="K48" s="113"/>
      <c r="L48" s="113">
        <v>2</v>
      </c>
      <c r="M48" s="113">
        <v>1328</v>
      </c>
      <c r="N48" s="114">
        <v>2</v>
      </c>
      <c r="O48" s="111"/>
      <c r="P48" s="111"/>
    </row>
    <row r="49" spans="1:16" ht="15.75" customHeight="1" x14ac:dyDescent="0.3">
      <c r="H49" s="150" t="s">
        <v>313</v>
      </c>
      <c r="I49" s="115"/>
      <c r="J49" s="115"/>
      <c r="K49" s="115"/>
      <c r="L49" s="115"/>
      <c r="M49" s="115"/>
      <c r="N49" s="116"/>
      <c r="O49" s="111"/>
      <c r="P49" s="111"/>
    </row>
    <row r="50" spans="1:16" ht="15.75" customHeight="1" x14ac:dyDescent="0.3">
      <c r="H50" s="111"/>
      <c r="I50" s="111"/>
      <c r="J50" s="111"/>
      <c r="K50" s="111"/>
      <c r="L50" s="111"/>
      <c r="M50" s="111"/>
      <c r="N50" s="111"/>
      <c r="O50" s="111"/>
      <c r="P50" s="111"/>
    </row>
    <row r="51" spans="1:16" ht="15.75" customHeight="1" x14ac:dyDescent="0.3">
      <c r="A51" s="87" t="s">
        <v>301</v>
      </c>
      <c r="E51" s="88"/>
      <c r="G51" s="151" t="s">
        <v>662</v>
      </c>
      <c r="H51" s="111"/>
      <c r="I51" s="111"/>
      <c r="J51" s="111"/>
      <c r="K51" s="111"/>
      <c r="L51" s="111"/>
      <c r="M51" s="111"/>
      <c r="N51" s="111"/>
      <c r="O51" s="111"/>
      <c r="P51" s="111"/>
    </row>
    <row r="52" spans="1:16" ht="15.75" customHeight="1" x14ac:dyDescent="0.3">
      <c r="A52" s="87" t="s">
        <v>663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C7325F38-6B49-4CA3-8D0D-CB36DA23F29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94986-6D13-4639-B692-61EAE35565E1}">
  <sheetPr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145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I3" s="87"/>
      <c r="J3" s="87"/>
      <c r="K3" s="87"/>
      <c r="L3" s="87"/>
      <c r="M3" s="87"/>
      <c r="N3" s="87"/>
      <c r="O3" s="87"/>
      <c r="P3" s="87"/>
      <c r="Q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32">
        <v>6</v>
      </c>
      <c r="B5" s="233" t="s">
        <v>153</v>
      </c>
      <c r="C5" s="233" t="s">
        <v>104</v>
      </c>
      <c r="D5" s="234">
        <f>48+46+47+43</f>
        <v>184</v>
      </c>
      <c r="E5" s="234">
        <v>6</v>
      </c>
      <c r="F5" s="234">
        <v>560</v>
      </c>
      <c r="G5" s="315">
        <v>17</v>
      </c>
      <c r="I5" s="87"/>
    </row>
    <row r="6" spans="1:34" ht="15.75" customHeight="1" x14ac:dyDescent="0.3">
      <c r="A6" s="99">
        <v>3</v>
      </c>
      <c r="B6" s="100" t="s">
        <v>149</v>
      </c>
      <c r="C6" s="100" t="s">
        <v>147</v>
      </c>
      <c r="D6" s="101">
        <f>44+47+44+46</f>
        <v>181</v>
      </c>
      <c r="E6" s="96">
        <v>5</v>
      </c>
      <c r="F6" s="101">
        <v>540</v>
      </c>
      <c r="G6" s="104">
        <v>13</v>
      </c>
      <c r="I6" s="87"/>
    </row>
    <row r="7" spans="1:34" ht="15.75" customHeight="1" x14ac:dyDescent="0.3">
      <c r="A7" s="99">
        <v>2</v>
      </c>
      <c r="B7" s="100" t="s">
        <v>148</v>
      </c>
      <c r="C7" s="100" t="s">
        <v>147</v>
      </c>
      <c r="D7" s="101">
        <f>46+43+44+42</f>
        <v>175</v>
      </c>
      <c r="E7" s="96">
        <v>3</v>
      </c>
      <c r="F7" s="102">
        <v>532</v>
      </c>
      <c r="G7" s="103">
        <v>11</v>
      </c>
      <c r="J7" s="105"/>
    </row>
    <row r="8" spans="1:34" ht="15.75" customHeight="1" x14ac:dyDescent="0.3">
      <c r="A8" s="99">
        <v>5</v>
      </c>
      <c r="B8" s="100" t="s">
        <v>152</v>
      </c>
      <c r="C8" s="100" t="s">
        <v>151</v>
      </c>
      <c r="D8" s="101">
        <f>42+43+46+46</f>
        <v>177</v>
      </c>
      <c r="E8" s="96">
        <v>4</v>
      </c>
      <c r="F8" s="101">
        <v>511</v>
      </c>
      <c r="G8" s="104">
        <v>9</v>
      </c>
    </row>
    <row r="9" spans="1:34" ht="15.75" customHeight="1" x14ac:dyDescent="0.3">
      <c r="A9" s="99">
        <v>1</v>
      </c>
      <c r="B9" s="100" t="s">
        <v>146</v>
      </c>
      <c r="C9" s="100" t="s">
        <v>147</v>
      </c>
      <c r="D9" s="101">
        <f>42+41+41+35</f>
        <v>159</v>
      </c>
      <c r="E9" s="96">
        <v>2</v>
      </c>
      <c r="F9" s="102">
        <v>453</v>
      </c>
      <c r="G9" s="103">
        <v>4</v>
      </c>
    </row>
    <row r="10" spans="1:34" ht="15.75" customHeight="1" x14ac:dyDescent="0.3">
      <c r="A10" s="237">
        <v>4</v>
      </c>
      <c r="B10" s="238" t="s">
        <v>150</v>
      </c>
      <c r="C10" s="238" t="s">
        <v>151</v>
      </c>
      <c r="D10" s="239">
        <f>26+32+39+37</f>
        <v>134</v>
      </c>
      <c r="E10" s="240">
        <v>1</v>
      </c>
      <c r="F10" s="106">
        <v>134</v>
      </c>
      <c r="G10" s="107">
        <v>4</v>
      </c>
    </row>
    <row r="11" spans="1:34" ht="15.75" customHeight="1" x14ac:dyDescent="0.3"/>
    <row r="12" spans="1:34" ht="15.75" customHeight="1" x14ac:dyDescent="0.3">
      <c r="B12" s="87" t="s">
        <v>154</v>
      </c>
      <c r="F12" s="108" t="s">
        <v>662</v>
      </c>
    </row>
    <row r="13" spans="1:34" ht="15.75" customHeight="1" x14ac:dyDescent="0.3">
      <c r="B13" s="87" t="s">
        <v>663</v>
      </c>
    </row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</sheetData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`" xr:uid="{98CF446A-21E7-48D3-9BB9-83A42B335F8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44FB-0F72-4EFE-B2B0-C7491556A7DA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563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87"/>
      <c r="I3" s="87"/>
      <c r="J3" s="87"/>
      <c r="K3" s="87"/>
      <c r="L3" s="87"/>
      <c r="M3" s="87"/>
      <c r="N3" s="87"/>
      <c r="O3" s="87"/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32">
        <v>2</v>
      </c>
      <c r="B5" s="233" t="s">
        <v>487</v>
      </c>
      <c r="C5" s="233" t="s">
        <v>104</v>
      </c>
      <c r="D5" s="234">
        <v>183</v>
      </c>
      <c r="E5" s="234">
        <v>6</v>
      </c>
      <c r="F5" s="234">
        <v>563</v>
      </c>
      <c r="G5" s="315">
        <v>20</v>
      </c>
      <c r="I5" s="87"/>
    </row>
    <row r="6" spans="1:34" ht="15.75" customHeight="1" x14ac:dyDescent="0.3">
      <c r="A6" s="99">
        <v>7</v>
      </c>
      <c r="B6" s="100" t="s">
        <v>566</v>
      </c>
      <c r="C6" s="100" t="s">
        <v>159</v>
      </c>
      <c r="D6" s="101">
        <v>184</v>
      </c>
      <c r="E6" s="96">
        <v>7</v>
      </c>
      <c r="F6" s="101">
        <v>548</v>
      </c>
      <c r="G6" s="104">
        <v>19</v>
      </c>
      <c r="I6" s="87"/>
    </row>
    <row r="7" spans="1:34" ht="15.75" customHeight="1" x14ac:dyDescent="0.3">
      <c r="A7" s="99">
        <v>1</v>
      </c>
      <c r="B7" s="100" t="s">
        <v>95</v>
      </c>
      <c r="C7" s="100" t="s">
        <v>77</v>
      </c>
      <c r="D7" s="101">
        <v>154</v>
      </c>
      <c r="E7" s="96">
        <v>5</v>
      </c>
      <c r="F7" s="102">
        <v>490</v>
      </c>
      <c r="G7" s="103">
        <v>15</v>
      </c>
      <c r="J7" s="105"/>
    </row>
    <row r="8" spans="1:34" ht="15.75" customHeight="1" x14ac:dyDescent="0.3">
      <c r="A8" s="99">
        <v>3</v>
      </c>
      <c r="B8" s="100" t="s">
        <v>564</v>
      </c>
      <c r="C8" s="100" t="s">
        <v>104</v>
      </c>
      <c r="D8" s="101">
        <v>139</v>
      </c>
      <c r="E8" s="96">
        <v>1</v>
      </c>
      <c r="F8" s="101">
        <v>466</v>
      </c>
      <c r="G8" s="104">
        <v>9</v>
      </c>
    </row>
    <row r="9" spans="1:34" ht="15.75" customHeight="1" x14ac:dyDescent="0.3">
      <c r="A9" s="99">
        <v>4</v>
      </c>
      <c r="B9" s="100" t="s">
        <v>565</v>
      </c>
      <c r="C9" s="100" t="s">
        <v>104</v>
      </c>
      <c r="D9" s="101">
        <v>148</v>
      </c>
      <c r="E9" s="96">
        <v>2</v>
      </c>
      <c r="F9" s="101">
        <v>465</v>
      </c>
      <c r="G9" s="104">
        <v>8</v>
      </c>
      <c r="I9" s="87"/>
    </row>
    <row r="10" spans="1:34" ht="15.75" customHeight="1" x14ac:dyDescent="0.3">
      <c r="A10" s="99">
        <v>6</v>
      </c>
      <c r="B10" s="100" t="s">
        <v>33</v>
      </c>
      <c r="C10" s="100" t="s">
        <v>34</v>
      </c>
      <c r="D10" s="101">
        <v>152</v>
      </c>
      <c r="E10" s="96">
        <v>4</v>
      </c>
      <c r="F10" s="101">
        <v>438</v>
      </c>
      <c r="G10" s="104">
        <v>7</v>
      </c>
      <c r="I10" s="87"/>
    </row>
    <row r="11" spans="1:34" ht="15.75" customHeight="1" x14ac:dyDescent="0.3">
      <c r="A11" s="237">
        <v>5</v>
      </c>
      <c r="B11" s="238" t="s">
        <v>444</v>
      </c>
      <c r="C11" s="238" t="s">
        <v>243</v>
      </c>
      <c r="D11" s="239">
        <v>150</v>
      </c>
      <c r="E11" s="240">
        <v>3</v>
      </c>
      <c r="F11" s="106">
        <v>437</v>
      </c>
      <c r="G11" s="107">
        <v>6</v>
      </c>
      <c r="I11" s="87"/>
    </row>
    <row r="12" spans="1:34" ht="15.75" customHeight="1" x14ac:dyDescent="0.3">
      <c r="A12" s="87"/>
      <c r="I12" s="87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</row>
    <row r="14" spans="1:34" ht="15.75" customHeight="1" x14ac:dyDescent="0.3">
      <c r="A14" s="92"/>
      <c r="B14" s="93" t="s">
        <v>4</v>
      </c>
      <c r="C14" s="93" t="s">
        <v>5</v>
      </c>
      <c r="D14" s="94" t="s">
        <v>6</v>
      </c>
      <c r="E14" s="94" t="s">
        <v>7</v>
      </c>
      <c r="F14" s="94" t="s">
        <v>8</v>
      </c>
      <c r="G14" s="95" t="s">
        <v>9</v>
      </c>
    </row>
    <row r="15" spans="1:34" ht="15.75" customHeight="1" x14ac:dyDescent="0.3">
      <c r="A15" s="232">
        <v>6</v>
      </c>
      <c r="B15" s="233" t="s">
        <v>175</v>
      </c>
      <c r="C15" s="233" t="s">
        <v>166</v>
      </c>
      <c r="D15" s="234">
        <v>158</v>
      </c>
      <c r="E15" s="234">
        <v>6</v>
      </c>
      <c r="F15" s="234">
        <v>467</v>
      </c>
      <c r="G15" s="315">
        <v>20</v>
      </c>
    </row>
    <row r="16" spans="1:34" ht="15.75" customHeight="1" x14ac:dyDescent="0.3">
      <c r="A16" s="99">
        <v>7</v>
      </c>
      <c r="B16" s="100" t="s">
        <v>300</v>
      </c>
      <c r="C16" s="100" t="s">
        <v>161</v>
      </c>
      <c r="D16" s="101">
        <v>139</v>
      </c>
      <c r="E16" s="96">
        <v>5</v>
      </c>
      <c r="F16" s="101">
        <v>436</v>
      </c>
      <c r="G16" s="104">
        <v>16</v>
      </c>
    </row>
    <row r="17" spans="1:7" ht="15.75" customHeight="1" x14ac:dyDescent="0.3">
      <c r="A17" s="99">
        <v>2</v>
      </c>
      <c r="B17" s="100" t="s">
        <v>290</v>
      </c>
      <c r="C17" s="100" t="s">
        <v>166</v>
      </c>
      <c r="D17" s="101">
        <v>134</v>
      </c>
      <c r="E17" s="96">
        <v>3</v>
      </c>
      <c r="F17" s="101">
        <v>416</v>
      </c>
      <c r="G17" s="104">
        <v>14</v>
      </c>
    </row>
    <row r="18" spans="1:7" ht="15.75" customHeight="1" x14ac:dyDescent="0.3">
      <c r="A18" s="99">
        <v>5</v>
      </c>
      <c r="B18" s="100" t="s">
        <v>284</v>
      </c>
      <c r="C18" s="100" t="s">
        <v>273</v>
      </c>
      <c r="D18" s="101">
        <v>137</v>
      </c>
      <c r="E18" s="96">
        <v>4</v>
      </c>
      <c r="F18" s="101">
        <v>384</v>
      </c>
      <c r="G18" s="104">
        <v>11</v>
      </c>
    </row>
    <row r="19" spans="1:7" ht="15.75" customHeight="1" x14ac:dyDescent="0.3">
      <c r="A19" s="99">
        <v>4</v>
      </c>
      <c r="B19" s="100" t="s">
        <v>150</v>
      </c>
      <c r="C19" s="100" t="s">
        <v>151</v>
      </c>
      <c r="D19" s="101">
        <v>72</v>
      </c>
      <c r="E19" s="96">
        <v>2</v>
      </c>
      <c r="F19" s="101">
        <v>306</v>
      </c>
      <c r="G19" s="104">
        <v>9</v>
      </c>
    </row>
    <row r="20" spans="1:7" ht="15.75" customHeight="1" x14ac:dyDescent="0.3">
      <c r="A20" s="99">
        <v>1</v>
      </c>
      <c r="B20" s="100" t="s">
        <v>567</v>
      </c>
      <c r="C20" s="100" t="s">
        <v>104</v>
      </c>
      <c r="D20" s="101">
        <v>160</v>
      </c>
      <c r="E20" s="96">
        <v>7</v>
      </c>
      <c r="F20" s="102">
        <v>160</v>
      </c>
      <c r="G20" s="103">
        <v>7</v>
      </c>
    </row>
    <row r="21" spans="1:7" ht="15.75" customHeight="1" x14ac:dyDescent="0.3">
      <c r="A21" s="237">
        <v>3</v>
      </c>
      <c r="B21" s="238" t="s">
        <v>568</v>
      </c>
      <c r="C21" s="238" t="s">
        <v>77</v>
      </c>
      <c r="D21" s="239" t="s">
        <v>27</v>
      </c>
      <c r="E21" s="240">
        <v>0</v>
      </c>
      <c r="F21" s="106">
        <v>0</v>
      </c>
      <c r="G21" s="107">
        <v>0</v>
      </c>
    </row>
    <row r="22" spans="1:7" ht="15.75" customHeight="1" x14ac:dyDescent="0.3"/>
    <row r="23" spans="1:7" ht="15.75" customHeight="1" x14ac:dyDescent="0.3">
      <c r="B23" s="87" t="s">
        <v>569</v>
      </c>
      <c r="F23" s="108" t="s">
        <v>662</v>
      </c>
    </row>
    <row r="24" spans="1:7" ht="15.75" customHeight="1" x14ac:dyDescent="0.3">
      <c r="B24" s="87" t="s">
        <v>663</v>
      </c>
    </row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`" xr:uid="{753DA771-73A8-4A28-BDA5-CC00ED30EE6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8B3FC-A87E-4340-93A4-7AEF402F5547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563</v>
      </c>
      <c r="D1" s="86"/>
      <c r="E1" s="86"/>
      <c r="F1" s="86" t="s">
        <v>126</v>
      </c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321">
        <v>4</v>
      </c>
      <c r="B5" s="243" t="s">
        <v>566</v>
      </c>
      <c r="C5" s="243" t="s">
        <v>159</v>
      </c>
      <c r="D5" s="318">
        <v>184</v>
      </c>
      <c r="E5" s="244">
        <v>5</v>
      </c>
      <c r="F5" s="319">
        <v>548</v>
      </c>
      <c r="G5" s="320">
        <v>15</v>
      </c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5">
        <v>2</v>
      </c>
      <c r="B6" s="246" t="s">
        <v>565</v>
      </c>
      <c r="C6" s="246" t="s">
        <v>104</v>
      </c>
      <c r="D6" s="247">
        <v>148</v>
      </c>
      <c r="E6" s="248">
        <v>3</v>
      </c>
      <c r="F6" s="113">
        <v>465</v>
      </c>
      <c r="G6" s="114">
        <v>11</v>
      </c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9">
        <v>3</v>
      </c>
      <c r="B7" s="246" t="s">
        <v>33</v>
      </c>
      <c r="C7" s="246" t="s">
        <v>34</v>
      </c>
      <c r="D7" s="247">
        <v>152</v>
      </c>
      <c r="E7" s="248">
        <v>4</v>
      </c>
      <c r="F7" s="113">
        <v>438</v>
      </c>
      <c r="G7" s="114">
        <v>8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9">
        <v>5</v>
      </c>
      <c r="B8" s="246" t="s">
        <v>300</v>
      </c>
      <c r="C8" s="246" t="s">
        <v>161</v>
      </c>
      <c r="D8" s="247">
        <v>139</v>
      </c>
      <c r="E8" s="248">
        <v>2</v>
      </c>
      <c r="F8" s="113">
        <v>436</v>
      </c>
      <c r="G8" s="114">
        <v>8</v>
      </c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54">
        <v>1</v>
      </c>
      <c r="B9" s="251" t="s">
        <v>150</v>
      </c>
      <c r="C9" s="251" t="s">
        <v>151</v>
      </c>
      <c r="D9" s="253">
        <v>72</v>
      </c>
      <c r="E9" s="253">
        <v>1</v>
      </c>
      <c r="F9" s="316">
        <v>306</v>
      </c>
      <c r="G9" s="317">
        <v>3</v>
      </c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111"/>
      <c r="B11" s="87" t="s">
        <v>127</v>
      </c>
      <c r="F11" s="108" t="s">
        <v>662</v>
      </c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111"/>
      <c r="B12" s="87" t="s">
        <v>663</v>
      </c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61282AC6-E2E2-428B-856F-7BE00C7AEA0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0F32-5041-40C7-BA46-0929D5F7C6CA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570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87"/>
      <c r="I3" s="87"/>
      <c r="J3" s="87"/>
      <c r="K3" s="87"/>
      <c r="L3" s="87"/>
      <c r="M3" s="87"/>
      <c r="N3" s="87"/>
      <c r="O3" s="87"/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32">
        <v>3</v>
      </c>
      <c r="B5" s="233" t="s">
        <v>272</v>
      </c>
      <c r="C5" s="233" t="s">
        <v>273</v>
      </c>
      <c r="D5" s="234">
        <v>188</v>
      </c>
      <c r="E5" s="234">
        <v>5</v>
      </c>
      <c r="F5" s="234">
        <v>549</v>
      </c>
      <c r="G5" s="315">
        <v>14</v>
      </c>
      <c r="I5" s="87"/>
    </row>
    <row r="6" spans="1:34" ht="15.75" customHeight="1" x14ac:dyDescent="0.3">
      <c r="A6" s="99">
        <v>5</v>
      </c>
      <c r="B6" s="100" t="s">
        <v>88</v>
      </c>
      <c r="C6" s="100" t="s">
        <v>34</v>
      </c>
      <c r="D6" s="101">
        <v>185</v>
      </c>
      <c r="E6" s="96">
        <v>4</v>
      </c>
      <c r="F6" s="101">
        <v>547</v>
      </c>
      <c r="G6" s="104">
        <v>14</v>
      </c>
      <c r="I6" s="87"/>
    </row>
    <row r="7" spans="1:34" ht="15.75" customHeight="1" x14ac:dyDescent="0.3">
      <c r="A7" s="99">
        <v>4</v>
      </c>
      <c r="B7" s="100" t="s">
        <v>572</v>
      </c>
      <c r="C7" s="100" t="s">
        <v>273</v>
      </c>
      <c r="D7" s="101">
        <v>164</v>
      </c>
      <c r="E7" s="96">
        <v>3</v>
      </c>
      <c r="F7" s="101">
        <v>509</v>
      </c>
      <c r="G7" s="104">
        <v>9</v>
      </c>
      <c r="J7" s="105"/>
    </row>
    <row r="8" spans="1:34" ht="15.75" customHeight="1" x14ac:dyDescent="0.3">
      <c r="A8" s="99">
        <v>2</v>
      </c>
      <c r="B8" s="100" t="s">
        <v>571</v>
      </c>
      <c r="C8" s="100" t="s">
        <v>273</v>
      </c>
      <c r="D8" s="101">
        <v>159</v>
      </c>
      <c r="E8" s="96">
        <v>2</v>
      </c>
      <c r="F8" s="101">
        <v>484</v>
      </c>
      <c r="G8" s="104">
        <v>6</v>
      </c>
    </row>
    <row r="9" spans="1:34" ht="15.75" customHeight="1" x14ac:dyDescent="0.3">
      <c r="A9" s="237">
        <v>1</v>
      </c>
      <c r="B9" s="238" t="s">
        <v>150</v>
      </c>
      <c r="C9" s="238" t="s">
        <v>151</v>
      </c>
      <c r="D9" s="239">
        <v>148</v>
      </c>
      <c r="E9" s="240">
        <v>1</v>
      </c>
      <c r="F9" s="316">
        <v>421</v>
      </c>
      <c r="G9" s="317">
        <v>3</v>
      </c>
      <c r="I9" s="87"/>
    </row>
    <row r="10" spans="1:34" ht="15.75" customHeight="1" x14ac:dyDescent="0.3">
      <c r="A10" s="87"/>
      <c r="I10" s="87"/>
    </row>
    <row r="11" spans="1:34" ht="15.75" customHeight="1" x14ac:dyDescent="0.3">
      <c r="A11" s="87"/>
      <c r="B11" s="87" t="s">
        <v>569</v>
      </c>
      <c r="F11" s="108" t="s">
        <v>662</v>
      </c>
      <c r="I11" s="87"/>
    </row>
    <row r="12" spans="1:34" ht="15.75" customHeight="1" x14ac:dyDescent="0.3">
      <c r="A12" s="87"/>
      <c r="B12" s="87" t="s">
        <v>663</v>
      </c>
      <c r="I12" s="87"/>
    </row>
    <row r="13" spans="1:34" ht="15.75" customHeight="1" x14ac:dyDescent="0.3"/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21E64ABA-F517-478E-93FB-6624127517C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D4F7C-B269-4410-AEB0-8E61EB413BE3}">
  <sheetPr>
    <tabColor rgb="FFFFFF00"/>
    <pageSetUpPr fitToPage="1"/>
  </sheetPr>
  <dimension ref="A1:AH6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18.7109375" style="87" customWidth="1"/>
    <col min="14" max="19" width="5" style="87" customWidth="1"/>
    <col min="20" max="27" width="4.140625" style="87" customWidth="1"/>
    <col min="28" max="16384" width="10.28515625" style="87"/>
  </cols>
  <sheetData>
    <row r="1" spans="1:34" s="85" customFormat="1" ht="18" x14ac:dyDescent="0.35">
      <c r="A1" s="84"/>
      <c r="B1" s="85" t="s">
        <v>558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J3" s="90"/>
      <c r="K3" s="87"/>
      <c r="L3" s="87"/>
      <c r="M3" s="87"/>
      <c r="N3" s="87"/>
      <c r="O3" s="87"/>
      <c r="P3" s="87"/>
      <c r="Q3" s="87"/>
      <c r="R3" s="87"/>
      <c r="S3" s="87"/>
      <c r="AA3" s="87"/>
      <c r="AB3" s="87"/>
      <c r="AC3" s="87"/>
      <c r="AD3" s="87"/>
      <c r="AE3" s="87"/>
      <c r="AF3" s="87"/>
    </row>
    <row r="4" spans="1:34" ht="15.75" customHeight="1" x14ac:dyDescent="0.3">
      <c r="A4" s="157">
        <v>2</v>
      </c>
      <c r="B4" s="93" t="s">
        <v>4</v>
      </c>
      <c r="C4" s="158" t="s">
        <v>5</v>
      </c>
      <c r="D4" s="119"/>
      <c r="E4" s="159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32">
        <v>7</v>
      </c>
      <c r="B5" s="233" t="s">
        <v>256</v>
      </c>
      <c r="C5" s="233" t="s">
        <v>104</v>
      </c>
      <c r="D5" s="234">
        <v>96</v>
      </c>
      <c r="E5" s="234">
        <v>92</v>
      </c>
      <c r="F5" s="234">
        <f>SUM(D5:E5)</f>
        <v>188</v>
      </c>
      <c r="G5" s="234">
        <v>9</v>
      </c>
      <c r="H5" s="234">
        <v>566</v>
      </c>
      <c r="I5" s="315">
        <v>27</v>
      </c>
      <c r="K5" s="87"/>
      <c r="V5" s="88"/>
      <c r="W5" s="88"/>
    </row>
    <row r="6" spans="1:34" ht="15.75" customHeight="1" x14ac:dyDescent="0.3">
      <c r="A6" s="99">
        <v>9</v>
      </c>
      <c r="B6" s="100" t="s">
        <v>252</v>
      </c>
      <c r="C6" s="100" t="s">
        <v>29</v>
      </c>
      <c r="D6" s="101">
        <v>79</v>
      </c>
      <c r="E6" s="101">
        <v>79</v>
      </c>
      <c r="F6" s="101">
        <f>SUM(D6:E6)</f>
        <v>158</v>
      </c>
      <c r="G6" s="96">
        <v>8</v>
      </c>
      <c r="H6" s="101">
        <v>506</v>
      </c>
      <c r="I6" s="104">
        <v>23</v>
      </c>
      <c r="K6" s="87"/>
      <c r="V6" s="88"/>
      <c r="W6" s="88"/>
    </row>
    <row r="7" spans="1:34" ht="15.75" customHeight="1" x14ac:dyDescent="0.3">
      <c r="A7" s="99">
        <v>5</v>
      </c>
      <c r="B7" s="100" t="s">
        <v>61</v>
      </c>
      <c r="C7" s="100" t="s">
        <v>17</v>
      </c>
      <c r="D7" s="101">
        <v>74</v>
      </c>
      <c r="E7" s="101">
        <v>84</v>
      </c>
      <c r="F7" s="101">
        <f>SUM(D7:E7)</f>
        <v>158</v>
      </c>
      <c r="G7" s="96">
        <v>8</v>
      </c>
      <c r="H7" s="101">
        <v>479</v>
      </c>
      <c r="I7" s="104">
        <v>21</v>
      </c>
      <c r="J7" s="105"/>
      <c r="K7" s="87"/>
      <c r="V7" s="88"/>
      <c r="W7" s="88"/>
    </row>
    <row r="8" spans="1:34" ht="15.75" customHeight="1" x14ac:dyDescent="0.3">
      <c r="A8" s="99">
        <v>4</v>
      </c>
      <c r="B8" s="100" t="s">
        <v>152</v>
      </c>
      <c r="C8" s="100" t="s">
        <v>161</v>
      </c>
      <c r="D8" s="101">
        <v>64</v>
      </c>
      <c r="E8" s="101">
        <v>84</v>
      </c>
      <c r="F8" s="101">
        <f>SUM(D8:E8)</f>
        <v>148</v>
      </c>
      <c r="G8" s="96">
        <v>6</v>
      </c>
      <c r="H8" s="101">
        <v>488</v>
      </c>
      <c r="I8" s="104">
        <v>20</v>
      </c>
      <c r="K8" s="87"/>
    </row>
    <row r="9" spans="1:34" s="88" customFormat="1" ht="15.75" customHeight="1" x14ac:dyDescent="0.3">
      <c r="A9" s="99">
        <v>2</v>
      </c>
      <c r="B9" s="100" t="s">
        <v>559</v>
      </c>
      <c r="C9" s="100" t="s">
        <v>104</v>
      </c>
      <c r="D9" s="101">
        <v>74</v>
      </c>
      <c r="E9" s="101">
        <v>51</v>
      </c>
      <c r="F9" s="101">
        <f>SUM(D9:E9)</f>
        <v>125</v>
      </c>
      <c r="G9" s="96">
        <v>5</v>
      </c>
      <c r="H9" s="101">
        <v>369</v>
      </c>
      <c r="I9" s="104">
        <v>15</v>
      </c>
      <c r="J9" s="87"/>
    </row>
    <row r="10" spans="1:34" s="88" customFormat="1" ht="15.75" customHeight="1" x14ac:dyDescent="0.3">
      <c r="A10" s="99">
        <v>1</v>
      </c>
      <c r="B10" s="100" t="s">
        <v>258</v>
      </c>
      <c r="C10" s="100" t="s">
        <v>195</v>
      </c>
      <c r="D10" s="101" t="s">
        <v>27</v>
      </c>
      <c r="E10" s="101"/>
      <c r="F10" s="101">
        <f>SUM(D10:E10)</f>
        <v>0</v>
      </c>
      <c r="G10" s="96">
        <v>0</v>
      </c>
      <c r="H10" s="102">
        <v>0</v>
      </c>
      <c r="I10" s="103">
        <v>0</v>
      </c>
      <c r="J10" s="87"/>
      <c r="V10" s="87"/>
      <c r="W10" s="87"/>
    </row>
    <row r="11" spans="1:34" s="88" customFormat="1" ht="15.75" customHeight="1" x14ac:dyDescent="0.3">
      <c r="A11" s="99">
        <v>3</v>
      </c>
      <c r="B11" s="100" t="s">
        <v>560</v>
      </c>
      <c r="C11" s="100" t="s">
        <v>269</v>
      </c>
      <c r="D11" s="101">
        <v>0</v>
      </c>
      <c r="E11" s="101">
        <v>0</v>
      </c>
      <c r="F11" s="101">
        <f>SUM(D11:E11)</f>
        <v>0</v>
      </c>
      <c r="G11" s="96">
        <v>0</v>
      </c>
      <c r="H11" s="101">
        <v>0</v>
      </c>
      <c r="I11" s="104">
        <v>0</v>
      </c>
      <c r="J11" s="87"/>
      <c r="V11" s="87"/>
      <c r="W11" s="87"/>
    </row>
    <row r="12" spans="1:34" s="88" customFormat="1" ht="15.75" customHeight="1" x14ac:dyDescent="0.3">
      <c r="A12" s="99">
        <v>6</v>
      </c>
      <c r="B12" s="100" t="s">
        <v>253</v>
      </c>
      <c r="C12" s="100" t="s">
        <v>161</v>
      </c>
      <c r="D12" s="101" t="s">
        <v>27</v>
      </c>
      <c r="E12" s="101"/>
      <c r="F12" s="101">
        <f>SUM(D12:E12)</f>
        <v>0</v>
      </c>
      <c r="G12" s="96">
        <v>0</v>
      </c>
      <c r="H12" s="101">
        <v>0</v>
      </c>
      <c r="I12" s="104">
        <v>0</v>
      </c>
      <c r="J12" s="87"/>
      <c r="V12" s="87"/>
      <c r="W12" s="87"/>
    </row>
    <row r="13" spans="1:34" s="88" customFormat="1" ht="15.75" customHeight="1" x14ac:dyDescent="0.3">
      <c r="A13" s="237">
        <v>8</v>
      </c>
      <c r="B13" s="238" t="s">
        <v>248</v>
      </c>
      <c r="C13" s="238" t="s">
        <v>249</v>
      </c>
      <c r="D13" s="239" t="s">
        <v>27</v>
      </c>
      <c r="E13" s="239"/>
      <c r="F13" s="239">
        <f>SUM(D13:E13)</f>
        <v>0</v>
      </c>
      <c r="G13" s="240">
        <v>0</v>
      </c>
      <c r="H13" s="106">
        <v>0</v>
      </c>
      <c r="I13" s="107">
        <v>0</v>
      </c>
      <c r="J13" s="87"/>
    </row>
    <row r="14" spans="1:34" s="88" customFormat="1" ht="15.75" customHeight="1" x14ac:dyDescent="0.3">
      <c r="B14" s="87"/>
      <c r="C14" s="87"/>
      <c r="D14" s="87"/>
      <c r="E14" s="87"/>
      <c r="F14" s="87"/>
      <c r="G14" s="87"/>
      <c r="H14" s="87"/>
      <c r="I14" s="87"/>
      <c r="J14" s="87"/>
    </row>
    <row r="15" spans="1:34" s="88" customFormat="1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  <c r="J15" s="87"/>
    </row>
    <row r="16" spans="1:34" s="88" customFormat="1" ht="15.75" customHeight="1" x14ac:dyDescent="0.3">
      <c r="A16" s="157">
        <v>2</v>
      </c>
      <c r="B16" s="93" t="s">
        <v>4</v>
      </c>
      <c r="C16" s="158" t="s">
        <v>5</v>
      </c>
      <c r="D16" s="119"/>
      <c r="E16" s="159"/>
      <c r="F16" s="94" t="s">
        <v>6</v>
      </c>
      <c r="G16" s="94" t="s">
        <v>7</v>
      </c>
      <c r="H16" s="94" t="s">
        <v>8</v>
      </c>
      <c r="I16" s="95" t="s">
        <v>9</v>
      </c>
      <c r="J16" s="87"/>
    </row>
    <row r="17" spans="1:23" s="88" customFormat="1" ht="15.75" customHeight="1" x14ac:dyDescent="0.3">
      <c r="A17" s="232">
        <v>3</v>
      </c>
      <c r="B17" s="233" t="s">
        <v>261</v>
      </c>
      <c r="C17" s="233" t="s">
        <v>243</v>
      </c>
      <c r="D17" s="234">
        <v>91</v>
      </c>
      <c r="E17" s="234">
        <v>84</v>
      </c>
      <c r="F17" s="234">
        <f>SUM(D17:E17)</f>
        <v>175</v>
      </c>
      <c r="G17" s="234">
        <v>8</v>
      </c>
      <c r="H17" s="234">
        <v>531</v>
      </c>
      <c r="I17" s="315">
        <v>24</v>
      </c>
      <c r="J17" s="87"/>
      <c r="V17" s="87"/>
      <c r="W17" s="87"/>
    </row>
    <row r="18" spans="1:23" x14ac:dyDescent="0.3">
      <c r="A18" s="99">
        <v>5</v>
      </c>
      <c r="B18" s="100" t="s">
        <v>278</v>
      </c>
      <c r="C18" s="100" t="s">
        <v>34</v>
      </c>
      <c r="D18" s="101">
        <v>73</v>
      </c>
      <c r="E18" s="101">
        <v>75</v>
      </c>
      <c r="F18" s="101">
        <f>SUM(D18:E18)</f>
        <v>148</v>
      </c>
      <c r="G18" s="96">
        <v>6</v>
      </c>
      <c r="H18" s="101">
        <v>424</v>
      </c>
      <c r="I18" s="104">
        <v>19</v>
      </c>
    </row>
    <row r="19" spans="1:23" ht="15.75" customHeight="1" x14ac:dyDescent="0.3">
      <c r="A19" s="99">
        <v>1</v>
      </c>
      <c r="B19" s="100" t="s">
        <v>101</v>
      </c>
      <c r="C19" s="100" t="s">
        <v>17</v>
      </c>
      <c r="D19" s="101">
        <v>79</v>
      </c>
      <c r="E19" s="101">
        <v>73</v>
      </c>
      <c r="F19" s="101">
        <f>SUM(D19:E19)</f>
        <v>152</v>
      </c>
      <c r="G19" s="96">
        <v>7</v>
      </c>
      <c r="H19" s="102">
        <v>418</v>
      </c>
      <c r="I19" s="103">
        <v>18</v>
      </c>
    </row>
    <row r="20" spans="1:23" ht="15.75" customHeight="1" x14ac:dyDescent="0.3">
      <c r="A20" s="99">
        <v>7</v>
      </c>
      <c r="B20" s="100" t="s">
        <v>281</v>
      </c>
      <c r="C20" s="100" t="s">
        <v>15</v>
      </c>
      <c r="D20" s="101">
        <v>68</v>
      </c>
      <c r="E20" s="101">
        <v>77</v>
      </c>
      <c r="F20" s="101">
        <f>SUM(D20:E20)</f>
        <v>145</v>
      </c>
      <c r="G20" s="96">
        <v>5</v>
      </c>
      <c r="H20" s="101">
        <v>428</v>
      </c>
      <c r="I20" s="104">
        <v>17</v>
      </c>
    </row>
    <row r="21" spans="1:23" ht="15.75" customHeight="1" x14ac:dyDescent="0.3">
      <c r="A21" s="99">
        <v>2</v>
      </c>
      <c r="B21" s="100" t="s">
        <v>56</v>
      </c>
      <c r="C21" s="100" t="s">
        <v>29</v>
      </c>
      <c r="D21" s="101">
        <v>62</v>
      </c>
      <c r="E21" s="101">
        <v>66</v>
      </c>
      <c r="F21" s="101">
        <f>SUM(D21:E21)</f>
        <v>128</v>
      </c>
      <c r="G21" s="96">
        <v>4</v>
      </c>
      <c r="H21" s="101">
        <v>380</v>
      </c>
      <c r="I21" s="104">
        <v>12</v>
      </c>
      <c r="V21" s="88"/>
      <c r="W21" s="88"/>
    </row>
    <row r="22" spans="1:23" ht="15.75" customHeight="1" x14ac:dyDescent="0.3">
      <c r="A22" s="99">
        <v>4</v>
      </c>
      <c r="B22" s="100" t="s">
        <v>561</v>
      </c>
      <c r="C22" s="100" t="s">
        <v>26</v>
      </c>
      <c r="D22" s="101" t="s">
        <v>27</v>
      </c>
      <c r="E22" s="101"/>
      <c r="F22" s="101">
        <f>SUM(D22:E22)</f>
        <v>0</v>
      </c>
      <c r="G22" s="96">
        <v>0</v>
      </c>
      <c r="H22" s="101">
        <v>0</v>
      </c>
      <c r="I22" s="104">
        <v>0</v>
      </c>
    </row>
    <row r="23" spans="1:23" ht="15.75" customHeight="1" x14ac:dyDescent="0.3">
      <c r="A23" s="99">
        <v>6</v>
      </c>
      <c r="B23" s="100" t="s">
        <v>270</v>
      </c>
      <c r="C23" s="100" t="s">
        <v>54</v>
      </c>
      <c r="D23" s="101" t="s">
        <v>27</v>
      </c>
      <c r="E23" s="101"/>
      <c r="F23" s="101">
        <f>SUM(D23:E23)</f>
        <v>0</v>
      </c>
      <c r="G23" s="96">
        <v>0</v>
      </c>
      <c r="H23" s="101">
        <v>0</v>
      </c>
      <c r="I23" s="104">
        <v>0</v>
      </c>
    </row>
    <row r="24" spans="1:23" ht="15.75" customHeight="1" x14ac:dyDescent="0.3">
      <c r="A24" s="237">
        <v>8</v>
      </c>
      <c r="B24" s="238" t="s">
        <v>283</v>
      </c>
      <c r="C24" s="238" t="s">
        <v>195</v>
      </c>
      <c r="D24" s="239" t="s">
        <v>27</v>
      </c>
      <c r="E24" s="239"/>
      <c r="F24" s="239">
        <f>SUM(D24:E24)</f>
        <v>0</v>
      </c>
      <c r="G24" s="240">
        <v>0</v>
      </c>
      <c r="H24" s="106">
        <v>0</v>
      </c>
      <c r="I24" s="107">
        <v>0</v>
      </c>
    </row>
    <row r="25" spans="1:23" ht="15.75" customHeight="1" x14ac:dyDescent="0.3"/>
    <row r="26" spans="1:23" ht="15.75" customHeight="1" x14ac:dyDescent="0.3">
      <c r="B26" s="87" t="s">
        <v>562</v>
      </c>
      <c r="F26" s="108" t="s">
        <v>662</v>
      </c>
    </row>
    <row r="27" spans="1:23" ht="15.75" customHeight="1" x14ac:dyDescent="0.3">
      <c r="B27" s="87" t="s">
        <v>663</v>
      </c>
    </row>
    <row r="28" spans="1:23" ht="15.75" customHeight="1" x14ac:dyDescent="0.3"/>
    <row r="29" spans="1:23" ht="15.75" customHeight="1" x14ac:dyDescent="0.3"/>
    <row r="30" spans="1:23" ht="15.75" customHeight="1" x14ac:dyDescent="0.3"/>
    <row r="31" spans="1:23" ht="15.75" customHeight="1" x14ac:dyDescent="0.3"/>
    <row r="32" spans="1:2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ortState xmlns:xlrd2="http://schemas.microsoft.com/office/spreadsheetml/2017/richdata2" ref="A17:I24">
    <sortCondition descending="1" ref="I17"/>
    <sortCondition descending="1" ref="H17"/>
  </sortState>
  <hyperlinks>
    <hyperlink ref="B2" location="'Index'!A3" tooltip="Go to the Index sheet" display="`" xr:uid="{6CCE09AA-80F4-4F38-BB2F-9C6E4945F24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Index</vt:lpstr>
      <vt:lpstr>10m Air Pistol</vt:lpstr>
      <vt:lpstr>10m Air Pistol Sen</vt:lpstr>
      <vt:lpstr>10m Air Pistol Team</vt:lpstr>
      <vt:lpstr>10m Air Pistol (Supp rest)</vt:lpstr>
      <vt:lpstr>10m Air Rifle</vt:lpstr>
      <vt:lpstr>10m Air Rifle Sen</vt:lpstr>
      <vt:lpstr>10m Air Rifle (Supp rest)</vt:lpstr>
      <vt:lpstr>20Yd Pistol</vt:lpstr>
      <vt:lpstr>6Yd Air Pistol</vt:lpstr>
      <vt:lpstr>Gallery Rifle Any</vt:lpstr>
      <vt:lpstr>Gallery Rifle Any Sen</vt:lpstr>
      <vt:lpstr>Gallery Rifle Iron</vt:lpstr>
      <vt:lpstr>Gallery Rifle Iron Sen</vt:lpstr>
      <vt:lpstr>Long Barrelled Pistol</vt:lpstr>
      <vt:lpstr>Long Range Bench 1</vt:lpstr>
      <vt:lpstr>Long Range Bench 2</vt:lpstr>
      <vt:lpstr>Long Range Bench Sen</vt:lpstr>
      <vt:lpstr>Long Range Rifle</vt:lpstr>
      <vt:lpstr>Long Range Rifle Team</vt:lpstr>
      <vt:lpstr>LR Rifle 100 Any</vt:lpstr>
      <vt:lpstr>LR Rifle 100 Any Sen</vt:lpstr>
      <vt:lpstr>Muzzle-loading Pistol</vt:lpstr>
      <vt:lpstr>Muzzle-loading Pistol Sen</vt:lpstr>
      <vt:lpstr>Muzzle-loading Revolver</vt:lpstr>
      <vt:lpstr>Muzzle-loading Revolver Sen</vt:lpstr>
      <vt:lpstr>Rapid Fire Rifle</vt:lpstr>
      <vt:lpstr>Short Range Rifle</vt:lpstr>
      <vt:lpstr>Short Range Rifle Sen</vt:lpstr>
      <vt:lpstr>Short Range Rifle Team</vt:lpstr>
      <vt:lpstr>Sport Rifle</vt:lpstr>
      <vt:lpstr>Sport Rifle Sen</vt:lpstr>
      <vt:lpstr>Sport Rifle Team</vt:lpstr>
      <vt:lpstr>SR Benchrest (Air)</vt:lpstr>
      <vt:lpstr>SR Benchrest (Air) Sen</vt:lpstr>
      <vt:lpstr>SR Benchrest (Rimfire) 1</vt:lpstr>
      <vt:lpstr>SR Benchrest (Rimfire) 2</vt:lpstr>
      <vt:lpstr>SR Benchrest (Rimfire) Sen</vt:lpstr>
      <vt:lpstr>SR Benchrest (Rimfire) Team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2021-11-05T14:09:12Z</dcterms:created>
  <dcterms:modified xsi:type="dcterms:W3CDTF">2021-11-05T14:11:13Z</dcterms:modified>
</cp:coreProperties>
</file>